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ate1904="1"/>
  <mc:AlternateContent xmlns:mc="http://schemas.openxmlformats.org/markup-compatibility/2006">
    <mc:Choice Requires="x15">
      <x15ac:absPath xmlns:x15ac="http://schemas.microsoft.com/office/spreadsheetml/2010/11/ac" url="C:\Users\wolfg\Nextcloud\Bundespartei\Rechenschaftsbericht 2024 - Unterlagen\"/>
    </mc:Choice>
  </mc:AlternateContent>
  <xr:revisionPtr revIDLastSave="0" documentId="13_ncr:1_{C2D12F72-A3CB-44C7-A104-CCA16B72DAD9}" xr6:coauthVersionLast="47" xr6:coauthVersionMax="47" xr10:uidLastSave="{00000000-0000-0000-0000-000000000000}"/>
  <bookViews>
    <workbookView xWindow="-110" yWindow="-110" windowWidth="29020" windowHeight="15700" tabRatio="857" firstSheet="28" activeTab="40" xr2:uid="{00000000-000D-0000-FFFF-FFFF00000000}"/>
  </bookViews>
  <sheets>
    <sheet name="BO&amp;LOs&amp;LH-St.&amp;NTG" sheetId="33" r:id="rId1"/>
    <sheet name="Bundespartei-Bilanz" sheetId="1" r:id="rId2"/>
    <sheet name="Bundespartei" sheetId="2" r:id="rId3"/>
    <sheet name="Burgenland" sheetId="7" r:id="rId4"/>
    <sheet name="Eisenstadt" sheetId="8" r:id="rId5"/>
    <sheet name="Bgl BG-GG" sheetId="9" r:id="rId6"/>
    <sheet name="Kärnten" sheetId="10" r:id="rId7"/>
    <sheet name="Klagenfurt" sheetId="11" r:id="rId8"/>
    <sheet name="K St.St.-BG-GG" sheetId="12" r:id="rId9"/>
    <sheet name="NÖ" sheetId="13" r:id="rId10"/>
    <sheet name="St. Pölten" sheetId="14" r:id="rId11"/>
    <sheet name="NÖ St.St." sheetId="15" r:id="rId12"/>
    <sheet name="NÖ BG-GG" sheetId="16" r:id="rId13"/>
    <sheet name="OÖ" sheetId="17" r:id="rId14"/>
    <sheet name="Linz" sheetId="18" r:id="rId15"/>
    <sheet name="OÖ St.St." sheetId="19" r:id="rId16"/>
    <sheet name="OÖ BG-GG" sheetId="20" r:id="rId17"/>
    <sheet name="Salzburg" sheetId="21" r:id="rId18"/>
    <sheet name="Szb. Salzburg" sheetId="22" r:id="rId19"/>
    <sheet name="Szb. BG-GG" sheetId="23" r:id="rId20"/>
    <sheet name="Steiermark" sheetId="24" r:id="rId21"/>
    <sheet name="Graz" sheetId="25" r:id="rId22"/>
    <sheet name="Stmk. BG-GG" sheetId="26" r:id="rId23"/>
    <sheet name="Tirol" sheetId="27" r:id="rId24"/>
    <sheet name="Innsbruck" sheetId="28" r:id="rId25"/>
    <sheet name="Tirol BG-GG" sheetId="29" r:id="rId26"/>
    <sheet name="VBG" sheetId="30" r:id="rId27"/>
    <sheet name="Bregenz" sheetId="31" r:id="rId28"/>
    <sheet name="VBG GG" sheetId="39" r:id="rId29"/>
    <sheet name="Wien" sheetId="32" r:id="rId30"/>
    <sheet name="Wien BG" sheetId="40" r:id="rId31"/>
    <sheet name="10.BL" sheetId="34" r:id="rId32"/>
    <sheet name="GAndersrum" sheetId="36" r:id="rId33"/>
    <sheet name="GFrauen" sheetId="37" r:id="rId34"/>
    <sheet name="GPlus" sheetId="35" r:id="rId35"/>
    <sheet name="GJugend" sheetId="38" r:id="rId36"/>
    <sheet name="GMigr.VBG" sheetId="41" r:id="rId37"/>
    <sheet name="GMigr.Wien" sheetId="42" r:id="rId38"/>
    <sheet name="MGB, Kredite, Immobilien" sheetId="43" r:id="rId39"/>
    <sheet name="Erträge NO" sheetId="44" r:id="rId40"/>
    <sheet name="Spenden, Sponsoring, Inserate" sheetId="45" r:id="rId41"/>
    <sheet name="Liste TG" sheetId="46" r:id="rId42"/>
    <sheet name="Liste NTG" sheetId="47" r:id="rId43"/>
    <sheet name="Liste Beteiligungen" sheetId="48" r:id="rId44"/>
    <sheet name="Liste NahestehendeListe der Nah" sheetId="49" r:id="rId45"/>
  </sheets>
  <externalReferences>
    <externalReference r:id="rId46"/>
  </externalReferences>
  <definedNames>
    <definedName name="_Hlk177494518" localSheetId="41">'Liste TG'!$A$1</definedName>
    <definedName name="_Hlk177499132" localSheetId="38">'MGB, Kredite, Immobilien'!$A$15</definedName>
    <definedName name="_Hlk177595066" localSheetId="38">'MGB, Kredite, Immobilien'!$A$8</definedName>
    <definedName name="_Hlk177595111" localSheetId="38">'MGB, Kredite, Immobilien'!$A$16</definedName>
    <definedName name="_Hlk177595250" localSheetId="40">'Spenden, Sponsoring, Inserate'!$A$1</definedName>
    <definedName name="_Hlk177595267" localSheetId="40">'Spenden, Sponsoring, Inserate'!$A$48</definedName>
    <definedName name="_Hlk177595276" localSheetId="40">'Spenden, Sponsoring, Inserate'!$A$53</definedName>
    <definedName name="_Hlk177654056" localSheetId="44">'Liste NahestehendeListe der Nah'!$A$76</definedName>
    <definedName name="_Hlk196959957" localSheetId="44">'Liste NahestehendeListe der Nah'!$A$16</definedName>
    <definedName name="_Hlk197513955" localSheetId="44">'Liste NahestehendeListe der Nah'!$A$23</definedName>
    <definedName name="_Hlk206533398" localSheetId="44">'Liste NahestehendeListe der Nah'!$A$69</definedName>
    <definedName name="_Hlk208938578" localSheetId="41">'Liste TG'!$A$408</definedName>
    <definedName name="_Hlk209011600" localSheetId="40">'Spenden, Sponsoring, Inserate'!$A$43</definedName>
    <definedName name="_Hlk209116275" localSheetId="40">'Spenden, Sponsoring, Inserate'!$A$3</definedName>
    <definedName name="aktmonat">MONTH(NOW())-1</definedName>
    <definedName name="_xlnm.Database" localSheetId="0">'BO&amp;LOs&amp;LH-St.&amp;NTG'!$A$50:$G$70</definedName>
    <definedName name="_xlnm.Database" localSheetId="2">Bundespartei!$A$50:$G$70</definedName>
    <definedName name="_xlnm.Database" localSheetId="1">'Bundespartei-Bilanz'!$A$30:$G$48</definedName>
    <definedName name="_xlnm.Database">#REF!</definedName>
    <definedName name="EUR">13.7603</definedName>
    <definedName name="Jahrakt">2024</definedName>
    <definedName name="VPI">[1]Grobplan!$B$5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27" i="33" l="1"/>
  <c r="D27" i="33"/>
  <c r="C28" i="33"/>
  <c r="D28" i="33"/>
  <c r="C29" i="33"/>
  <c r="D29" i="33"/>
  <c r="C30" i="33"/>
  <c r="D30" i="33"/>
  <c r="C31" i="33"/>
  <c r="D31" i="33"/>
  <c r="C32" i="33"/>
  <c r="D32" i="33"/>
  <c r="C33" i="33"/>
  <c r="D33" i="33"/>
  <c r="C34" i="33"/>
  <c r="D34" i="33"/>
  <c r="C35" i="33"/>
  <c r="D35" i="33"/>
  <c r="C36" i="33"/>
  <c r="D36" i="33"/>
  <c r="C37" i="33"/>
  <c r="D37" i="33"/>
  <c r="C38" i="33"/>
  <c r="D38" i="33"/>
  <c r="C39" i="33"/>
  <c r="D39" i="33"/>
  <c r="C40" i="33"/>
  <c r="D40" i="33"/>
  <c r="C41" i="33"/>
  <c r="D41" i="33"/>
  <c r="C42" i="33"/>
  <c r="D42" i="33"/>
  <c r="C43" i="33"/>
  <c r="D43" i="33"/>
  <c r="C44" i="33"/>
  <c r="D44" i="33"/>
  <c r="C45" i="33"/>
  <c r="D45" i="33"/>
  <c r="C46" i="33"/>
  <c r="D46" i="33"/>
  <c r="C47" i="33"/>
  <c r="D47" i="33"/>
  <c r="D26" i="33"/>
  <c r="C26" i="33"/>
  <c r="C4" i="33"/>
  <c r="D4" i="33"/>
  <c r="C5" i="33"/>
  <c r="D5" i="33"/>
  <c r="C6" i="33"/>
  <c r="D6" i="33"/>
  <c r="C7" i="33"/>
  <c r="D7" i="33"/>
  <c r="C8" i="33"/>
  <c r="D8" i="33"/>
  <c r="C9" i="33"/>
  <c r="D9" i="33"/>
  <c r="C10" i="33"/>
  <c r="D10" i="33"/>
  <c r="C11" i="33"/>
  <c r="D11" i="33"/>
  <c r="C12" i="33"/>
  <c r="D12" i="33"/>
  <c r="C13" i="33"/>
  <c r="D13" i="33"/>
  <c r="C14" i="33"/>
  <c r="D14" i="33"/>
  <c r="C15" i="33"/>
  <c r="D15" i="33"/>
  <c r="C16" i="33"/>
  <c r="D16" i="33"/>
  <c r="C17" i="33"/>
  <c r="D17" i="33"/>
  <c r="C18" i="33"/>
  <c r="D18" i="33"/>
  <c r="C19" i="33"/>
  <c r="D19" i="33"/>
  <c r="C20" i="33"/>
  <c r="D20" i="33"/>
  <c r="C21" i="33"/>
  <c r="D21" i="33"/>
  <c r="C22" i="33"/>
  <c r="D22" i="33"/>
  <c r="D3" i="33"/>
  <c r="C3" i="33"/>
  <c r="C50" i="42" l="1"/>
  <c r="D48" i="42"/>
  <c r="C48" i="42"/>
  <c r="C25" i="42"/>
  <c r="D23" i="42"/>
  <c r="C23" i="42"/>
  <c r="C2" i="42"/>
  <c r="A1" i="42"/>
  <c r="C50" i="41" l="1"/>
  <c r="C48" i="41"/>
  <c r="C25" i="41"/>
  <c r="C23" i="41"/>
  <c r="C2" i="41"/>
  <c r="A1" i="41"/>
  <c r="C50" i="38" l="1"/>
  <c r="D48" i="38"/>
  <c r="C48" i="38"/>
  <c r="C25" i="38"/>
  <c r="D23" i="38"/>
  <c r="C23" i="38"/>
  <c r="C2" i="38"/>
  <c r="A1" i="38"/>
  <c r="C50" i="37" l="1"/>
  <c r="D48" i="37"/>
  <c r="C48" i="37"/>
  <c r="C25" i="37"/>
  <c r="D23" i="37"/>
  <c r="C23" i="37"/>
  <c r="C2" i="37"/>
  <c r="A1" i="37"/>
  <c r="C50" i="36" l="1"/>
  <c r="D48" i="36"/>
  <c r="C48" i="36"/>
  <c r="C25" i="36"/>
  <c r="D23" i="36"/>
  <c r="C23" i="36"/>
  <c r="C2" i="36"/>
  <c r="A1" i="36"/>
  <c r="C50" i="35" l="1"/>
  <c r="D48" i="35"/>
  <c r="C48" i="35"/>
  <c r="C25" i="35"/>
  <c r="D23" i="35"/>
  <c r="C23" i="35"/>
  <c r="C2" i="35"/>
  <c r="A1" i="35"/>
  <c r="C50" i="34" l="1"/>
  <c r="D48" i="34"/>
  <c r="C48" i="34"/>
  <c r="C25" i="34"/>
  <c r="D23" i="34"/>
  <c r="C23" i="34"/>
  <c r="C2" i="34"/>
  <c r="A1" i="34"/>
  <c r="C50" i="33" l="1"/>
  <c r="C25" i="33"/>
  <c r="C2" i="33"/>
  <c r="A1" i="33"/>
  <c r="D25" i="32"/>
  <c r="C25" i="32"/>
  <c r="C48" i="33" l="1"/>
  <c r="D23" i="33"/>
  <c r="C23" i="33"/>
  <c r="D48" i="33"/>
  <c r="D50" i="32"/>
  <c r="D48" i="32"/>
  <c r="C48" i="32"/>
  <c r="D23" i="32"/>
  <c r="C2" i="32"/>
  <c r="A1" i="32"/>
  <c r="D48" i="31" l="1" a="1"/>
  <c r="D48" i="31" s="1"/>
  <c r="D23" i="31" a="1"/>
  <c r="D23" i="31" s="1"/>
  <c r="C23" i="31" a="1"/>
  <c r="C23" i="31" s="1"/>
  <c r="A1" i="31"/>
  <c r="C48" i="31" l="1" a="1"/>
  <c r="C48" i="31" s="1"/>
  <c r="C50" i="30" l="1"/>
  <c r="D48" i="30"/>
  <c r="C48" i="30"/>
  <c r="C25" i="30"/>
  <c r="D23" i="30"/>
  <c r="C23" i="30"/>
  <c r="C2" i="30"/>
  <c r="A1" i="30"/>
  <c r="D11" i="29" l="1"/>
  <c r="C11" i="29"/>
  <c r="C50" i="28" l="1"/>
  <c r="C48" i="28"/>
  <c r="C25" i="28"/>
  <c r="C23" i="28"/>
  <c r="C2" i="28"/>
  <c r="A1" i="28"/>
  <c r="C50" i="27" l="1"/>
  <c r="C48" i="27"/>
  <c r="C25" i="27"/>
  <c r="C23" i="27"/>
  <c r="C2" i="27"/>
  <c r="A1" i="27"/>
  <c r="D16" i="26" l="1"/>
  <c r="C16" i="26"/>
  <c r="C50" i="25"/>
  <c r="C48" i="25"/>
  <c r="C25" i="25"/>
  <c r="C23" i="25"/>
  <c r="C2" i="25"/>
  <c r="A1" i="25"/>
  <c r="C50" i="24" l="1"/>
  <c r="C48" i="24"/>
  <c r="C25" i="24"/>
  <c r="C23" i="24"/>
  <c r="C2" i="24"/>
  <c r="A1" i="24"/>
  <c r="D8" i="23" l="1"/>
  <c r="C8" i="23"/>
  <c r="C50" i="22" l="1"/>
  <c r="C48" i="22"/>
  <c r="C25" i="22"/>
  <c r="C23" i="22"/>
  <c r="C2" i="22"/>
  <c r="A1" i="22"/>
  <c r="C50" i="21" l="1"/>
  <c r="C48" i="21"/>
  <c r="C25" i="21"/>
  <c r="C23" i="21"/>
  <c r="C2" i="21"/>
  <c r="A1" i="21"/>
  <c r="D18" i="20" l="1"/>
  <c r="C18" i="20"/>
  <c r="D6" i="19"/>
  <c r="C6" i="19"/>
  <c r="C50" i="18"/>
  <c r="C48" i="18"/>
  <c r="C25" i="18"/>
  <c r="C23" i="18"/>
  <c r="C2" i="18"/>
  <c r="A1" i="18"/>
  <c r="C50" i="17" l="1"/>
  <c r="C48" i="17"/>
  <c r="C25" i="17"/>
  <c r="C23" i="17"/>
  <c r="C2" i="17"/>
  <c r="A1" i="17"/>
  <c r="D22" i="16" l="1"/>
  <c r="C22" i="16"/>
  <c r="D7" i="15"/>
  <c r="C7" i="15"/>
  <c r="C50" i="14" l="1"/>
  <c r="C48" i="14"/>
  <c r="C25" i="14"/>
  <c r="C23" i="14"/>
  <c r="C2" i="14"/>
  <c r="A1" i="14"/>
  <c r="C50" i="13" l="1"/>
  <c r="D48" i="13"/>
  <c r="C25" i="13"/>
  <c r="C23" i="13"/>
  <c r="C2" i="13"/>
  <c r="A1" i="13"/>
  <c r="D5" i="12" l="1"/>
  <c r="C3" i="12"/>
  <c r="C5" i="12" s="1"/>
  <c r="C50" i="11" l="1"/>
  <c r="C48" i="11"/>
  <c r="C25" i="11"/>
  <c r="C23" i="11"/>
  <c r="C2" i="11"/>
  <c r="A1" i="11"/>
  <c r="C50" i="10" l="1"/>
  <c r="C48" i="10"/>
  <c r="C25" i="10"/>
  <c r="C23" i="10"/>
  <c r="C2" i="10"/>
  <c r="A1" i="10"/>
  <c r="D10" i="9" l="1"/>
  <c r="C10" i="9"/>
  <c r="C50" i="8" l="1"/>
  <c r="D48" i="8"/>
  <c r="C48" i="8"/>
  <c r="C25" i="8"/>
  <c r="D23" i="8"/>
  <c r="C23" i="8"/>
  <c r="C2" i="8"/>
  <c r="A1" i="8"/>
  <c r="C50" i="7" l="1"/>
  <c r="C48" i="7"/>
  <c r="C25" i="7"/>
  <c r="C23" i="7"/>
  <c r="C2" i="7"/>
  <c r="A1" i="7"/>
  <c r="A1" i="1" l="1"/>
  <c r="A1" i="2"/>
  <c r="C2" i="1"/>
  <c r="C50" i="2" l="1"/>
  <c r="D48" i="2"/>
  <c r="C25" i="2"/>
  <c r="D23" i="2"/>
  <c r="C2" i="2"/>
  <c r="E27" i="1"/>
  <c r="C27" i="1"/>
  <c r="C23" i="1"/>
  <c r="D22" i="1" s="1"/>
  <c r="D28" i="1" s="1"/>
  <c r="F22" i="1"/>
  <c r="F28" i="1" s="1"/>
  <c r="E21" i="1"/>
  <c r="C21" i="1"/>
  <c r="F18" i="1"/>
  <c r="D18" i="1"/>
  <c r="E14" i="1"/>
  <c r="C14" i="1"/>
  <c r="C10" i="1"/>
  <c r="F9" i="1"/>
  <c r="D9" i="1"/>
  <c r="E6" i="1"/>
  <c r="F3" i="1"/>
  <c r="F15" i="1" s="1"/>
  <c r="D3" i="1"/>
  <c r="D15" i="1" s="1"/>
  <c r="D31" i="1" s="1"/>
  <c r="C23" i="2" l="1"/>
  <c r="C48" i="2"/>
  <c r="F31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<sst xmlns="http://schemas.openxmlformats.org/spreadsheetml/2006/main" count="3918" uniqueCount="1142">
  <si>
    <t>1.</t>
  </si>
  <si>
    <t>Aktiva (alle Angaben in EUR)</t>
  </si>
  <si>
    <t>Vorjahr</t>
  </si>
  <si>
    <t>a.</t>
  </si>
  <si>
    <t>Anlagevermögen</t>
  </si>
  <si>
    <t>i. Grundstücke</t>
  </si>
  <si>
    <t>ii. grundstücksgleiche Rechte und Bauten, einschließlich der Bauten auf fremdem Grund</t>
  </si>
  <si>
    <t>iii. Geschäftsausstattung</t>
  </si>
  <si>
    <t>iv. Anteile an Unternehmen</t>
  </si>
  <si>
    <t>v. sonstigen Finanzanlagen</t>
  </si>
  <si>
    <t>b.</t>
  </si>
  <si>
    <t>Umlaufvermögen</t>
  </si>
  <si>
    <t>i. Forderungen an Gliederungen der Partei</t>
  </si>
  <si>
    <t>ii. Kassenbestand</t>
  </si>
  <si>
    <t>iii. Bankguthaben und Schecks</t>
  </si>
  <si>
    <t>iv. Forderungen aus der Parteienförderung</t>
  </si>
  <si>
    <t>v. sonstigen Forderungen und Vermögensgegenständen</t>
  </si>
  <si>
    <t>c.</t>
  </si>
  <si>
    <t>Gesamtsumme Aktiva</t>
  </si>
  <si>
    <t>2.</t>
  </si>
  <si>
    <t>Passiva (alle Angaben in EUR)</t>
  </si>
  <si>
    <t>Rückstellungen</t>
  </si>
  <si>
    <t>i. Pensionsrückstellungen</t>
  </si>
  <si>
    <t>ii. Rückstellungen für Abfertigungen</t>
  </si>
  <si>
    <t>iii. sonstige Rückstellungen</t>
  </si>
  <si>
    <t>Verbindlichkeiten</t>
  </si>
  <si>
    <t>i. Verbindlichkeiten gegenüber Gliederungen der Partei</t>
  </si>
  <si>
    <t>ii. Verbindlichkeiten gegenüber nahestehenden Organisationen</t>
  </si>
  <si>
    <t>iii. Verbindlichkeiten gegenüber Kreditinstituten</t>
  </si>
  <si>
    <t>iv. Verbindlichkeiten gegenüber sonstigen Kredit- und Darlehensgebern</t>
  </si>
  <si>
    <t>v. sonstigen Verbindlichkeiten</t>
  </si>
  <si>
    <t>Gesamtsumme Passiva</t>
  </si>
  <si>
    <t>3.</t>
  </si>
  <si>
    <t>Reinvermögen</t>
  </si>
  <si>
    <t>Saldo aus Z 1 lit c und Z 2 lit c</t>
  </si>
  <si>
    <t>Nr.</t>
  </si>
  <si>
    <t>Ertragsart</t>
  </si>
  <si>
    <t>ERTRAG
Vorjahr</t>
  </si>
  <si>
    <t>01</t>
  </si>
  <si>
    <t>Fördermittel</t>
  </si>
  <si>
    <t>02</t>
  </si>
  <si>
    <t>Mitgliedsbeiträge</t>
  </si>
  <si>
    <t>03</t>
  </si>
  <si>
    <t>Erträge aus der Parteiorganisation</t>
  </si>
  <si>
    <t>04</t>
  </si>
  <si>
    <t>Erträge aus nahestehenden Organisationen oder Personenkomitees</t>
  </si>
  <si>
    <t>05</t>
  </si>
  <si>
    <t>Beiträge der der jeweiligen Partei angehörenden Mandatare und Funktionäre</t>
  </si>
  <si>
    <t>06</t>
  </si>
  <si>
    <t>Erträge aus parteieigener wirtschaftlicher Tätigkeit</t>
  </si>
  <si>
    <t>07</t>
  </si>
  <si>
    <t>Erträge aus Anteilen an Unternehmen</t>
  </si>
  <si>
    <t>08</t>
  </si>
  <si>
    <t>Erträge aus sonstigem Vermögen</t>
  </si>
  <si>
    <t>09</t>
  </si>
  <si>
    <t>Erträge aus Veranstaltungen, aus der Herstellung und dem Vertrieb von Druckschriften sowie ähnliche sich unmittelbar aus der Parteitätigkeit ergebende Erträge</t>
  </si>
  <si>
    <t>10</t>
  </si>
  <si>
    <t>Geldspenden</t>
  </si>
  <si>
    <t>11</t>
  </si>
  <si>
    <t>Spenden in Form von lebenden Subventionen</t>
  </si>
  <si>
    <t>12</t>
  </si>
  <si>
    <t>Spenden in Form von Sachleistungen</t>
  </si>
  <si>
    <t>13</t>
  </si>
  <si>
    <t>Erträge aus Sponsoring</t>
  </si>
  <si>
    <t>14</t>
  </si>
  <si>
    <t>Erträge aus Inseraten</t>
  </si>
  <si>
    <t>15</t>
  </si>
  <si>
    <t>Erträge aus Einzelzuwendungen und Sachleistungen</t>
  </si>
  <si>
    <t>16a</t>
  </si>
  <si>
    <t>Sonstige Erträge: nicht zuordenbare Kleinerträge</t>
  </si>
  <si>
    <t>16b</t>
  </si>
  <si>
    <t>Sonstige Erträge: Leistungen an Klubs</t>
  </si>
  <si>
    <t>16c</t>
  </si>
  <si>
    <t>Sonstige Erträge: Leistungen an Bildungseinrichtung der Partei</t>
  </si>
  <si>
    <t>16d</t>
  </si>
  <si>
    <t>Sonstige Erträge: Leistungen an Dritte</t>
  </si>
  <si>
    <t>16e</t>
  </si>
  <si>
    <t>Sonstige Erträge: Zahlungen für durchlaufende Posten</t>
  </si>
  <si>
    <t>Gesamtsumme Ertrag</t>
  </si>
  <si>
    <t>Aufwandsart</t>
  </si>
  <si>
    <t>AUFWAND
Vorjahr</t>
  </si>
  <si>
    <t>Personalaufwand</t>
  </si>
  <si>
    <t>Büroaufwand für den laufenden Betrieb inklusive Abschreibungen</t>
  </si>
  <si>
    <t>Außenwerbung, insbesondere Plakate</t>
  </si>
  <si>
    <t>Direktwerbung</t>
  </si>
  <si>
    <t>Inserate und Werbeeinschaltungen</t>
  </si>
  <si>
    <t>sonstiger Sachaufwand für Öffentlichkeitsarbeit</t>
  </si>
  <si>
    <t>Aufwendungen für Veranstaltungen</t>
  </si>
  <si>
    <t>Aufwendungen für den Fuhrpark</t>
  </si>
  <si>
    <t>sonstiger Sachaufwand für Administration und Schulungskosten</t>
  </si>
  <si>
    <t>Mitgliedsbeiträge und internationale Arbeit</t>
  </si>
  <si>
    <t>Rechts-, Prüfungs- und Beratungsaufwand</t>
  </si>
  <si>
    <t>Kreditzinsaufwand und Aufwand für Finanznebenkosten</t>
  </si>
  <si>
    <t>Reise- und Fahrtkostenaufwand</t>
  </si>
  <si>
    <t>Aufwendungen im Zusammenhang mit Unternehmen, an denen Anteile gehalten werden</t>
  </si>
  <si>
    <t>Aufwendungen für nahestehende Organisationen</t>
  </si>
  <si>
    <t>16</t>
  </si>
  <si>
    <t>Aufwendungen innerhalb der Parteiorganisation</t>
  </si>
  <si>
    <t>17</t>
  </si>
  <si>
    <t>Aufwand zur Unterstützung eines Wahlwerbers für die Wahl des Bundespräsidenten</t>
  </si>
  <si>
    <t>18a</t>
  </si>
  <si>
    <t>Sonstige Aufwendungen: Aufwendungen für nicht zuordbare Kleinaufwendungen</t>
  </si>
  <si>
    <t>18b</t>
  </si>
  <si>
    <t>Sonstige Aufwendungen: Aufwendungen für weiterverrechnete Leistungen an Klubs</t>
  </si>
  <si>
    <t>18c</t>
  </si>
  <si>
    <t>Sonstige Aufwendungen: Aufwendungen für weiterverrechnete Leistungen an Bildungseinrichtungen der Partei</t>
  </si>
  <si>
    <t>18d</t>
  </si>
  <si>
    <t>Sonstige Aufwendungen: Aufwendungen für weiterverrechnete Leistungen an Dritte</t>
  </si>
  <si>
    <t>18e</t>
  </si>
  <si>
    <t>Sonstige Aufwendungen: Aufwendungen für durchlaufende Posten</t>
  </si>
  <si>
    <t>Gesamtsumme Aufwand</t>
  </si>
  <si>
    <t>Immobilienvermögen und Kredite und Darlehen von dritter Seite über € 50.000,-</t>
  </si>
  <si>
    <t>Immobilie</t>
  </si>
  <si>
    <t>Kredit / Darlehen</t>
  </si>
  <si>
    <t>Gesamtsumme Erträge</t>
  </si>
  <si>
    <t>Gesamtsumme Aufwendungen</t>
  </si>
  <si>
    <t xml:space="preserve">Immobilienvermögen und Kredite und Darlehen von dritter Seite über € 50.000,- </t>
  </si>
  <si>
    <t>Die Grünen Burgenland - BEZIRKSGRUPPEN
Angaben für den Rechenschaftsbericht</t>
  </si>
  <si>
    <t>Bezirks-Nummer</t>
  </si>
  <si>
    <t>Name / Bezeichnung</t>
  </si>
  <si>
    <t>Einnahmen</t>
  </si>
  <si>
    <t>Ausgaben</t>
  </si>
  <si>
    <t>Spenden Sponsoring Inserate
JA           NEIN</t>
  </si>
  <si>
    <t>Die Grünen Eisenstadt-Umgebung</t>
  </si>
  <si>
    <t>x</t>
  </si>
  <si>
    <t>Die Grünen Güssing</t>
  </si>
  <si>
    <t>Die Grünen Jennersdorf</t>
  </si>
  <si>
    <t>Die Grünen Mattersburg</t>
  </si>
  <si>
    <t>Die Grünen Neusiedl</t>
  </si>
  <si>
    <t>Die Grünen Oberpullendorf</t>
  </si>
  <si>
    <t>Die Grünen Oberwart</t>
  </si>
  <si>
    <t>SUMME</t>
  </si>
  <si>
    <t>Die Grünen Kärnten - STATUTARSTÄDTE
Angaben für den Rechenschaftsbericht</t>
  </si>
  <si>
    <t>Erträge</t>
  </si>
  <si>
    <t>Aufwände</t>
  </si>
  <si>
    <t>"DIE GRÜNEN VILLACH"</t>
  </si>
  <si>
    <t>Die Grünen Niederösterreich - STATUTARSTÄDTE
Angaben für den Rechenschaftsbericht</t>
  </si>
  <si>
    <t>"Grüne Alternative Waidhofen/Ybbs", kurz "GAL"</t>
  </si>
  <si>
    <t>"DIE GRÜNEN (GRÜNE) - Die Grüne Alternative Bezirk Krems", "Grüne Bezirk Krems"</t>
  </si>
  <si>
    <t>"Die Grünen Wiener Neustadt"</t>
  </si>
  <si>
    <t>Die Grünen Niederösterreich - BEZIRKSGRUPPEN
Angaben für den Rechenschaftsbericht</t>
  </si>
  <si>
    <t>Die Grünen Bezirk Amstetten</t>
  </si>
  <si>
    <t>Die Grünen Bezirk Baden</t>
  </si>
  <si>
    <t>Die Grünen Bezirk Bruck an der Leitha</t>
  </si>
  <si>
    <t>Die Grünen Bezirk Gänserndorf</t>
  </si>
  <si>
    <t>Die Grünen Bezirk Gmünd</t>
  </si>
  <si>
    <t>Die Grünen Bezirk Hollabrunn</t>
  </si>
  <si>
    <t>Die Grünen Bezirk Horn</t>
  </si>
  <si>
    <t>Die Grünen Bezirk Korneuburg</t>
  </si>
  <si>
    <t>Die Grünen Bezirk Krems</t>
  </si>
  <si>
    <t>Die Grünen Bezirk Lilienfeld</t>
  </si>
  <si>
    <t>Die Grünen Bezirk Melk</t>
  </si>
  <si>
    <t>Die Grünen Bezirk Mistelbach</t>
  </si>
  <si>
    <t>Die Grünen Bezirk Mödling</t>
  </si>
  <si>
    <t>"Die Grüne Alternative Bezirk Neunkirchen", kurz "Grüne-Neunkirchen"</t>
  </si>
  <si>
    <t>Die Grünen Bezirk St. Pölten</t>
  </si>
  <si>
    <t>Die Grünen Bezirk Scheibbs</t>
  </si>
  <si>
    <t>Die Grünen Bezirk Tulln</t>
  </si>
  <si>
    <t>Die Grünen Bezirk Wiener Neustadt</t>
  </si>
  <si>
    <t>Die Grünen Bezirk Zwettl</t>
  </si>
  <si>
    <t>Immobilie - Landgutstr. 17, 4040 Linz</t>
  </si>
  <si>
    <t>Die Grünen Oberösterreich - STATUTARSTÄDTE
Angaben für den Rechenschaftsbericht</t>
  </si>
  <si>
    <t>"Grüne Alternative Liste Steyr", Kurzformen "GAL-Steyr" bzw "Die Grünen Steyr (Grüne)"</t>
  </si>
  <si>
    <t>nein</t>
  </si>
  <si>
    <t>"DIE GRÜNEN - DIE GRÜNE ALTERNATIVE - WELS" (GRÜNE WELS)</t>
  </si>
  <si>
    <t>Die Grünen Oberösterreich - BEZIRKSGRUPPEN
Angaben für den Rechenschaftsbericht</t>
  </si>
  <si>
    <t>Die Grünen Bezirk Braunau</t>
  </si>
  <si>
    <t>ja</t>
  </si>
  <si>
    <t>Die Grünen Bezirk Eferding</t>
  </si>
  <si>
    <t>Die Grünen Bezirk Freistadt</t>
  </si>
  <si>
    <t>Die Grünen Bezirk Gmunden</t>
  </si>
  <si>
    <t>Die Grünen Bezirk Grieskirchen</t>
  </si>
  <si>
    <t>Die Grünen Bezirk Kirchdorf</t>
  </si>
  <si>
    <t>Die Grünen Bezirk Linz-Land</t>
  </si>
  <si>
    <t>Die Grünen Bezirk Perg</t>
  </si>
  <si>
    <t>Die Grünen Bezirk Ried</t>
  </si>
  <si>
    <t>Die Grünen Bezirk Rohrbach</t>
  </si>
  <si>
    <t>Die Grünen Bezirk Schärding</t>
  </si>
  <si>
    <t>Die Grünen Bezirk Steyr-Land</t>
  </si>
  <si>
    <t>Die Grünen Bezirk Urfahr-Umgebung</t>
  </si>
  <si>
    <t>Die Grünen Bezirk Vöcklabruck</t>
  </si>
  <si>
    <t>Die Grünen Bezirk Wels-Land</t>
  </si>
  <si>
    <t>Die Grünen Salzburg - BEZIRKSGRUPPEN
Angaben für den Rechenschaftsbericht</t>
  </si>
  <si>
    <t>DIE GRÜNEN Hallein</t>
  </si>
  <si>
    <t>NEIN</t>
  </si>
  <si>
    <t>DIE GRÜNEN Salzburg Umgebung</t>
  </si>
  <si>
    <t>DIE GRÜNEN St. Johann im Pongau</t>
  </si>
  <si>
    <t>DIE GRÜNEN Tamsweg</t>
  </si>
  <si>
    <t>DIE GRÜNEN Zell am See</t>
  </si>
  <si>
    <t>Die Grünen Steiermark - BEZIRKSGRUPPEN
Angaben für den Rechenschaftsbericht</t>
  </si>
  <si>
    <r>
      <t xml:space="preserve">Die Grünen Bezirk </t>
    </r>
    <r>
      <rPr>
        <sz val="11"/>
        <color rgb="FF000000"/>
        <rFont val="Arial"/>
        <family val="2"/>
      </rPr>
      <t>Bruck-Mürzzuschlag</t>
    </r>
  </si>
  <si>
    <r>
      <t xml:space="preserve">Die Grünen Bezirk </t>
    </r>
    <r>
      <rPr>
        <sz val="11"/>
        <color rgb="FF000000"/>
        <rFont val="Arial"/>
        <family val="2"/>
      </rPr>
      <t>Deutschlandsberg</t>
    </r>
  </si>
  <si>
    <r>
      <t xml:space="preserve">Die Grünen Bezirk </t>
    </r>
    <r>
      <rPr>
        <sz val="11"/>
        <color rgb="FF000000"/>
        <rFont val="Arial"/>
        <family val="2"/>
      </rPr>
      <t>Graz-Umgebung</t>
    </r>
  </si>
  <si>
    <r>
      <t xml:space="preserve">Die Grünen Bezirk </t>
    </r>
    <r>
      <rPr>
        <sz val="11"/>
        <color rgb="FF000000"/>
        <rFont val="Arial"/>
        <family val="2"/>
      </rPr>
      <t>Hartberg-Fürstenfeld</t>
    </r>
  </si>
  <si>
    <r>
      <t xml:space="preserve">Die Grünen Bezirk </t>
    </r>
    <r>
      <rPr>
        <sz val="11"/>
        <color rgb="FF000000"/>
        <rFont val="Arial"/>
        <family val="2"/>
      </rPr>
      <t>Leibnitz</t>
    </r>
  </si>
  <si>
    <r>
      <t xml:space="preserve">Die Grünen Bezirk </t>
    </r>
    <r>
      <rPr>
        <sz val="11"/>
        <color rgb="FF000000"/>
        <rFont val="Arial"/>
        <family val="2"/>
      </rPr>
      <t>Leoben</t>
    </r>
  </si>
  <si>
    <r>
      <t xml:space="preserve">Die Grünen Bezirk </t>
    </r>
    <r>
      <rPr>
        <sz val="11"/>
        <color rgb="FF000000"/>
        <rFont val="Arial"/>
        <family val="2"/>
      </rPr>
      <t>Liezen</t>
    </r>
  </si>
  <si>
    <r>
      <t xml:space="preserve">Die Grünen Bezirk </t>
    </r>
    <r>
      <rPr>
        <sz val="11"/>
        <color rgb="FF000000"/>
        <rFont val="Arial"/>
        <family val="2"/>
      </rPr>
      <t>Murtal</t>
    </r>
  </si>
  <si>
    <r>
      <t xml:space="preserve">Die Grünen Bezirk </t>
    </r>
    <r>
      <rPr>
        <sz val="11"/>
        <color rgb="FF000000"/>
        <rFont val="Arial"/>
        <family val="2"/>
      </rPr>
      <t>Murau</t>
    </r>
  </si>
  <si>
    <r>
      <t xml:space="preserve">Die Grünen Bezirk </t>
    </r>
    <r>
      <rPr>
        <sz val="11"/>
        <color rgb="FF000000"/>
        <rFont val="Arial"/>
        <family val="2"/>
      </rPr>
      <t>Südoststeiermark</t>
    </r>
  </si>
  <si>
    <r>
      <t xml:space="preserve">Die Grünen Bezirk </t>
    </r>
    <r>
      <rPr>
        <sz val="11"/>
        <color rgb="FF000000"/>
        <rFont val="Arial"/>
        <family val="2"/>
      </rPr>
      <t>Voitsberg</t>
    </r>
  </si>
  <si>
    <r>
      <t xml:space="preserve">Die Grünen Bezirk </t>
    </r>
    <r>
      <rPr>
        <sz val="11"/>
        <color rgb="FF000000"/>
        <rFont val="Arial"/>
        <family val="2"/>
      </rPr>
      <t>Weiz</t>
    </r>
  </si>
  <si>
    <t>Immobilienvermögen und Kredite und Darlehen von dritter Seite
über € 50.000,-</t>
  </si>
  <si>
    <t>Die Grünen Tirol - BEZIRKSGRUPPEN
Angaben für den Rechenschaftsbericht</t>
  </si>
  <si>
    <t>Bezirksgruppe Imst</t>
  </si>
  <si>
    <t>Bezirksgruppe Innsbruck Land</t>
  </si>
  <si>
    <t>Bezirksgruppe Kitzbühel</t>
  </si>
  <si>
    <t>Bezirksgruppe Kufstein</t>
  </si>
  <si>
    <t>Bezirksgruppe Lienz</t>
  </si>
  <si>
    <t>Bezirksgruppe Reutte</t>
  </si>
  <si>
    <t>Bezirksgruppe Schwaz</t>
  </si>
  <si>
    <t>RB-Nr.</t>
  </si>
  <si>
    <t>ERTRAG 
2024</t>
  </si>
  <si>
    <t>AUFWAND
2024</t>
  </si>
  <si>
    <t>Teil 2, Burgenland - Gemeindegruppen</t>
  </si>
  <si>
    <t xml:space="preserve">Gesamtsumme der Einnahmen: </t>
  </si>
  <si>
    <t>€ 2 430,62</t>
  </si>
  <si>
    <t xml:space="preserve">Gesamtsumme der Ausgaben: </t>
  </si>
  <si>
    <t>€ 2 099,62</t>
  </si>
  <si>
    <t>Teil 2, Kärnten – Bezirksgruppen</t>
  </si>
  <si>
    <t>Es existieren keine Bezirksgruppen</t>
  </si>
  <si>
    <t>Teil 2, Kärnten - Gemeindegruppen</t>
  </si>
  <si>
    <t>€ 2 373,63</t>
  </si>
  <si>
    <t>€ 3 108,59</t>
  </si>
  <si>
    <t>Teil 2, Niederösterreich - Gemeindegruppen</t>
  </si>
  <si>
    <t>€ 1 589 851,31</t>
  </si>
  <si>
    <t>€ 1 899 796,89</t>
  </si>
  <si>
    <t>Teil 2, Oberösterreich - Gemeindegruppen</t>
  </si>
  <si>
    <t>€ 989 083,85</t>
  </si>
  <si>
    <t>€ 908 489,39</t>
  </si>
  <si>
    <t>Teil 2, Salzburg - Gemeindegruppen</t>
  </si>
  <si>
    <t>€ 46 454,68</t>
  </si>
  <si>
    <t>€ 59 736,72</t>
  </si>
  <si>
    <t>Teil 2, Steiermark - Gemeindegruppen</t>
  </si>
  <si>
    <t>€ 12 803,71</t>
  </si>
  <si>
    <t>€ 13 307,79</t>
  </si>
  <si>
    <t>Teil 2, Tirol - Gemeindegruppen</t>
  </si>
  <si>
    <t>€ 31 480,58</t>
  </si>
  <si>
    <t>€ 18 392,13</t>
  </si>
  <si>
    <t>Teil 2, Vorarlberg - Gemeindegruppen</t>
  </si>
  <si>
    <t>€ 142 522,20</t>
  </si>
  <si>
    <t>€ 123 224,50</t>
  </si>
  <si>
    <t>Die Grünen Wien - BEZIRKSGRUPPEN</t>
  </si>
  <si>
    <t>Angaben für den Rechenschaftsbericht</t>
  </si>
  <si>
    <t>Die Grünen Wien  1. Bezirk</t>
  </si>
  <si>
    <t>Die Grünen Wien  2. Bezirk</t>
  </si>
  <si>
    <t>Die Grünen Wien  3. Bezirk</t>
  </si>
  <si>
    <t>Die Grünen Wien  4. Bezirk</t>
  </si>
  <si>
    <t>Die Grünen Wien  5. Bezirk</t>
  </si>
  <si>
    <t>Die Grünen Wien  6. Bezirk</t>
  </si>
  <si>
    <t>Die Grünen Wien  7. Bezirk</t>
  </si>
  <si>
    <t>Die Grünen Wien  8. Bezirk</t>
  </si>
  <si>
    <t>Die Grünen Wien  9. Bezirk</t>
  </si>
  <si>
    <t>Die Grünen Wien 10. Bezirk</t>
  </si>
  <si>
    <t>Die Grünen Wien 11. Bezirk</t>
  </si>
  <si>
    <t>Die Grünen Wien 12. Bezirk</t>
  </si>
  <si>
    <t>Die Grünen Wien 13. Bezirk</t>
  </si>
  <si>
    <t>Die Grünen Wien 14. Bezirk</t>
  </si>
  <si>
    <t>Die Grünen Wien 15. Bezirk</t>
  </si>
  <si>
    <t>Die Grünen Wien 16. Bezirk</t>
  </si>
  <si>
    <t>Die Grünen Wien 17. Bezirk</t>
  </si>
  <si>
    <t>Die Grünen Wien 18. Bezirk</t>
  </si>
  <si>
    <t>Die Grünen Wien 19. Bezirk</t>
  </si>
  <si>
    <t>Die Grünen Wien 20. Bezirk</t>
  </si>
  <si>
    <t>Die Grünen Wien 21. Bezirk</t>
  </si>
  <si>
    <t>Die Grünen Wien 22. Bezirk</t>
  </si>
  <si>
    <t>Die Grünen Wien 23. Bezirk</t>
  </si>
  <si>
    <t>Mitgliedsbeiträge ab einem Betrag von € 5.000,-</t>
  </si>
  <si>
    <t>(§ 5 Abs. 4a Z 1 PartG)</t>
  </si>
  <si>
    <t>Es wurden im Kalenderjahr 2024 weder von der Partei, ihren Gliederungen oder von nahestehenden Organisationen oder Personenkomitees Mitgliedsbeiträge von mehr als € 5.000,00 pro Mitglied eingenommen.</t>
  </si>
  <si>
    <t>Kredit- und Darlehensverträge mit einem Gesamtbetrag über € 50.000,-</t>
  </si>
  <si>
    <t>(§ 5 Abs. 1 Z 2 lit. a und § 5 Abs. 5b PartG)</t>
  </si>
  <si>
    <t>Im Kalenderjahr 2024 bestanden weder bei der Bundes- noch bei den Landes-organisationen Kredite und Darlehen mit einem Gesamtbetrag von mehr als € 50.000,00.</t>
  </si>
  <si>
    <t>Immobilienvermögen</t>
  </si>
  <si>
    <t>(§ 5 Abs. 1 Z 2 lit. a PartG)</t>
  </si>
  <si>
    <t>Die Grünen Oberösterreich:</t>
  </si>
  <si>
    <t>Immobilie – Landgutstr. 17, 4040 Linz</t>
  </si>
  <si>
    <t>€ 2 350 000,-</t>
  </si>
  <si>
    <t>Erträge aus nahestehenden Organisationen oder</t>
  </si>
  <si>
    <t>Personenkomitees 2024</t>
  </si>
  <si>
    <t>Die Grünen Burgenland</t>
  </si>
  <si>
    <t>Grüne Wirtschaft</t>
  </si>
  <si>
    <t>1 800,00</t>
  </si>
  <si>
    <t>Die Grünen Oberösterreich</t>
  </si>
  <si>
    <t>Grüne Bäuerinnen und Bauern Oberösterreich</t>
  </si>
  <si>
    <t>7 383,12</t>
  </si>
  <si>
    <t>Grüne Bäuerinnen und Bauern (GBB) Österreich</t>
  </si>
  <si>
    <t>Grüner PädagogInnen Verein (GPV)</t>
  </si>
  <si>
    <t>3 400,00</t>
  </si>
  <si>
    <t>SUMME (Die Grünen Oberösterreich)</t>
  </si>
  <si>
    <t>11 673,40</t>
  </si>
  <si>
    <t>Die Grünen Salzburg</t>
  </si>
  <si>
    <t>3 937,06</t>
  </si>
  <si>
    <t>Die Grünen Steiermark</t>
  </si>
  <si>
    <t>Die Grünen Tirol</t>
  </si>
  <si>
    <t>4 440,00</t>
  </si>
  <si>
    <t>Die Grünen Vorarlberg</t>
  </si>
  <si>
    <t>5 712,00</t>
  </si>
  <si>
    <t>Die Grünen Wien</t>
  </si>
  <si>
    <t>Grünes Tierschutzforum</t>
  </si>
  <si>
    <t>1 955,59</t>
  </si>
  <si>
    <r>
      <t>Liste der territorialen Gliederungen</t>
    </r>
    <r>
      <rPr>
        <sz val="12"/>
        <rFont val="Tahoma"/>
        <family val="2"/>
      </rPr>
      <t xml:space="preserve"> (§ 5 Abs. 1 PartG)</t>
    </r>
  </si>
  <si>
    <t>BURGENLAND</t>
  </si>
  <si>
    <t>Landesorganisation</t>
  </si>
  <si>
    <t>„DIE GRÜNEN - Die Grüne Alternative Burgenland - zeleni - zöldek - selene (GRÜNE)“,</t>
  </si>
  <si>
    <t>PRZ 500127</t>
  </si>
  <si>
    <t>Landeshauptstadt</t>
  </si>
  <si>
    <t>Die Grünen Eisenstadt</t>
  </si>
  <si>
    <t>7 Bezirksgruppen</t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</si>
  <si>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Eisenstadt-Umgebung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</si>
  <si>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Güssing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</si>
  <si>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Jennersdorf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</si>
  <si>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Mattersburg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</si>
  <si>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Neusiedl am See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</si>
  <si>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Oberpullendorf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</si>
  <si>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Oberwart</t>
    </r>
  </si>
  <si>
    <t>19 Gemeindegruppen</t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</si>
  <si>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Tahoma"/>
        <family val="2"/>
      </rPr>
      <t>Die Grünen Bad Sauerbrunn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</si>
  <si>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Tahoma"/>
        <family val="2"/>
      </rPr>
      <t>Die Grünen Breitenbrunn am Neusiedler See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</si>
  <si>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Tahoma"/>
        <family val="2"/>
      </rPr>
      <t>Mi skupa – Miteinander</t>
    </r>
  </si>
  <si>
    <t>(Frankenau-Unterpullendorf)</t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</si>
  <si>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Tahoma"/>
        <family val="2"/>
      </rPr>
      <t>Die Grünen Gols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</si>
  <si>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Tahoma"/>
        <family val="2"/>
      </rPr>
      <t>Die Grünen und Unabhängigen Horitschon Unterpetersdorf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</si>
  <si>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Tahoma"/>
        <family val="2"/>
      </rPr>
      <t>Die Grünen Kobersdorf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</si>
  <si>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Tahoma"/>
        <family val="2"/>
      </rPr>
      <t>Die Grünen Mattersburg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</si>
  <si>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Tahoma"/>
        <family val="2"/>
      </rPr>
      <t>Die Grünen Mörbisch am See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</si>
  <si>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Tahoma"/>
        <family val="2"/>
      </rPr>
      <t>Die Grünen Müllendorf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</si>
  <si>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Tahoma"/>
        <family val="2"/>
      </rPr>
      <t>Die Grünen Neudörfl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</si>
  <si>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Neufeld an der Leitha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</si>
  <si>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Oberschützen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</si>
  <si>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Parndorf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</si>
  <si>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Purbach am Neusiedler See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</si>
  <si>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und Parteifreien Siegendorf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</si>
  <si>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und Unabhängigen Weppersdorf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</si>
  <si>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Wieser Plattform Unabhängige Grüne (WIPUG)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</si>
  <si>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und Unabhängigen Winden am See</t>
    </r>
  </si>
  <si>
    <t>Kärnten</t>
  </si>
  <si>
    <t>"Die Grünen - Die Grüne Alternative Kärnten (GRÜNE)", PRZ 500266</t>
  </si>
  <si>
    <t>"Die Grünen Klagenfurt/Zeleni v Celovcu", PRZ 500305</t>
  </si>
  <si>
    <t>Statutarstadt</t>
  </si>
  <si>
    <t>"DIE GRÜNEN VILLACH", PRZ 500367</t>
  </si>
  <si>
    <t>24 Gemeindegruppen</t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</si>
  <si>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Ferlach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</si>
  <si>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Finkenstein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</si>
  <si>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Gurk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</si>
  <si>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Keutschach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</si>
  <si>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Krumpendorf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</si>
  <si>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Mallnitz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</si>
  <si>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Malta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</si>
  <si>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Maria Saal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</si>
  <si>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Maria Wörth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</si>
  <si>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Millstatt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</si>
  <si>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Nötsch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</si>
  <si>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Ossiach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</si>
  <si>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Paternion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</si>
  <si>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Pörtschach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</si>
  <si>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Schiefling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</si>
  <si>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Spittal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</si>
  <si>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St. Kanzian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</si>
  <si>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St. Veit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</si>
  <si>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Steindorf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</si>
  <si>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Steuerberg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</si>
  <si>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Treffen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</si>
  <si>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Velden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</si>
  <si>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Wernberg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</si>
  <si>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Wolfsberg</t>
    </r>
  </si>
  <si>
    <t>Niederösterreich</t>
  </si>
  <si>
    <t>"DIE GRÜNEN - DIE GRÜNE ALTERNATIVE NIEDERÖSTERREICH", Kurzbezeichnung "GRÜNE NÖ", PRZ 500129</t>
  </si>
  <si>
    <t>"Die Grünen St. Pölten", kurz "Die Grünen", "Grüne", PRZ 500156</t>
  </si>
  <si>
    <t>3 Statutarstädte</t>
  </si>
  <si>
    <t>"DIE GRÜNEN (GRÜNE) - Die Grüne Alternative Bezirk Krems", "Grüne Bezirk Krems", PRZ 500292</t>
  </si>
  <si>
    <t>"Grüne Alternative Waidhofen/Ybbs", kurz "GAL", PRZ 500097</t>
  </si>
  <si>
    <t>"Die Grünen Wiener Neustadt", PRZ 500309</t>
  </si>
  <si>
    <t>19 Bezirksgruppen</t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</si>
  <si>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Bezirk Amstetten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</si>
  <si>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Bezirk Baden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</si>
  <si>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Bezirk Bruck an der Leitha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</si>
  <si>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 xml:space="preserve">Die Grünen Bezirk Gänserndorf 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</si>
  <si>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Bezirk Gmünd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</si>
  <si>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Bezirk Hollabrunn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</si>
  <si>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Bezirk Horn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</si>
  <si>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Bezirk Korneuburg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</si>
  <si>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Bezirk Krems an der Donau - Land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</si>
  <si>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Bezirk Lilienfeld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</si>
  <si>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Melk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</si>
  <si>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Mistelbach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</si>
  <si>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Mödling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</si>
  <si>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"Die Grüne Alternative Bezirk Neunkirchen", kurz "Grüne-Neunkirchen", PRZ 500791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</si>
  <si>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St.Pölten - Land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</si>
  <si>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Scheibbs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</si>
  <si>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Tulln an der Donaz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</si>
  <si>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Wiener Neustadt - Land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</si>
  <si>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Zwettl</t>
    </r>
  </si>
  <si>
    <t>130 Gemeindegruppen</t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</si>
  <si>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Absdorf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</si>
  <si>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Altlengbach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</si>
  <si>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"DIE GRÜNEN Amstetten" PRZ 500348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</si>
  <si>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Annaberg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</si>
  <si>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Artstetten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</si>
  <si>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Bad Fischau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</si>
  <si>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Bad Vöslau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</si>
  <si>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"DIE GRÜNEN - Grüne Alternative Baden (Grüne)", PRZ 500212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</si>
  <si>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Biedermannsdorf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</si>
  <si>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Bisamberg – Kleinengersdorf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</si>
  <si>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Bockfließ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</si>
  <si>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Böheimkirchen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</si>
  <si>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Breitenfurter Grünen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</si>
  <si>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"DIE GRÜNEN - Grüne Alternative Bruck/Leitha (Grüne)", PRZ 500368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</si>
  <si>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"DIE GRÜNEN Brunn am Gebirge",</t>
    </r>
  </si>
  <si>
    <t>PRZ 500340</t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</si>
  <si>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"GRÜNE ALTERNATIVE, DIE GRÜNEN DEUTSCH-WAGRAM", kurz "DIE GRÜNEN",</t>
    </r>
  </si>
  <si>
    <t>PRZ 500221</t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</si>
  <si>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Dunkelsteinerwald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</si>
  <si>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Ebreichsdorf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</si>
  <si>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Eichgraben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</si>
  <si>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Ernstbrunn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</si>
  <si>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EURATSFELD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</si>
  <si>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Furth an der Donau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</si>
  <si>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GRÜNE Liste Gablitz – Sozial Ökologische Plattform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</si>
  <si>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Gänserndorf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</si>
  <si>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Gastern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</si>
  <si>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– Forum S1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</si>
  <si>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Gießhübl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</si>
  <si>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GLOGGNITZ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</si>
  <si>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Grafenegg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</si>
  <si>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Gramatneusiedl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</si>
  <si>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Großebersdorf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</si>
  <si>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WIR BÜRGER – Die GRÜNEN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</si>
  <si>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Großrußbach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</si>
  <si>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"DIE GRÜNEN GUMPOLDSKIRCHEN",</t>
    </r>
  </si>
  <si>
    <t>PRZ 500403</t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</si>
  <si>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"DIE GRÜNE ALTERNATIVE GUNTRAMSDORF (GRÜNE)", PRZ 500843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</si>
  <si>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Hagenbrunn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</si>
  <si>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Harmannsdorf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</si>
  <si>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Grüne Liste Heidenreichstein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</si>
  <si>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Heiligenkreuz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</si>
  <si>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Hennersdorf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</si>
  <si>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Herzogenburg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</si>
  <si>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Himberg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</si>
  <si>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Hinterbrühl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</si>
  <si>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"DIE GRÜNEN HOHE WAND", PRZ 501052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</si>
  <si>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Hohenau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</si>
  <si>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 xml:space="preserve">Die Grünen Hoheneich 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</si>
  <si>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Hollabrunn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</si>
  <si>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Horn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</si>
  <si>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Kaltenleutgeben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</si>
  <si>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Katzelsdorf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</si>
  <si>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Klosterneuburg – Bürgerunion (BGU)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</si>
  <si>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"GRÜN ALTERNATIVE LISTE KORNEUBURG",</t>
    </r>
  </si>
  <si>
    <t>PRZ 500863</t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</si>
  <si>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Kottingbrunn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</si>
  <si>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"Grüne Liste Kreuttal" (Kurzbezeichnung GLIK), PRZ 500202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</si>
  <si>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Kreuzstetten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</si>
  <si>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Grüne Alternative Ladendorf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</si>
  <si>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Langenlois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</si>
  <si>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"GRÜN-ALTERNATIVE BÜRGERLISTE LANGENZERSDORF (GABL)"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</si>
  <si>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Laxenburg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</si>
  <si>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Leiben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</si>
  <si>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Leobendorf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</si>
  <si>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Mank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</si>
  <si>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Marchegg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</si>
  <si>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"DIE GRÜNEN Maria Enzersdorf",</t>
    </r>
  </si>
  <si>
    <t>PRZ 501069</t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</si>
  <si>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 xml:space="preserve">Die Grünen Maria Anzbach 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</si>
  <si>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GRÜNE LISTE MARIA-LANZENDORF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</si>
  <si>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Markersdorf / Haindorf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</si>
  <si>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Markt Piesting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</si>
  <si>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 xml:space="preserve">Grüne Plattform </t>
    </r>
    <r>
      <rPr>
        <i/>
        <sz val="11"/>
        <rFont val="Tahoma"/>
        <family val="2"/>
      </rPr>
      <t>(Mauerbach)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</si>
  <si>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Melk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</si>
  <si>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Mistelbach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</si>
  <si>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"DIE GRÜNEN MÖDLING", PRZ 500211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</si>
  <si>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Muckendorf-Wipfing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</si>
  <si>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Natschbach-Loipersbach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</si>
  <si>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Neulengbach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</si>
  <si>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Neunkirchen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</si>
  <si>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Grüne Liste Neustift-Innermanzing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</si>
  <si>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GRÜNEN-BÜRGERFORUM OBER-GRAFENDORF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</si>
  <si>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Oberwaltersdorf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</si>
  <si>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Payerbach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</si>
  <si>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"DIE GRÜNEN PERCHTOLDSDORF",</t>
    </r>
  </si>
  <si>
    <t>PRZ 500387</t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</si>
  <si>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Pernitz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</si>
  <si>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Pfaffstätten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</si>
  <si>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GRÜNE Pitten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</si>
  <si>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Pöchlarn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</si>
  <si>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Pottenstein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</si>
  <si>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Umweltforum – Die Grünen Pressbaum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</si>
  <si>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Purgstall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</si>
  <si>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 xml:space="preserve">Liste Baum und Grüne </t>
    </r>
    <r>
      <rPr>
        <i/>
        <sz val="11"/>
        <rFont val="Tahoma"/>
        <family val="2"/>
      </rPr>
      <t>(Purkersdorf)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</si>
  <si>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Raasdorf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</si>
  <si>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Reichenau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</si>
  <si>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Retz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</si>
  <si>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Rohrendorf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</si>
  <si>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Scharndorf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</si>
  <si>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Scheiblingkirchen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</si>
  <si>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 xml:space="preserve">Die Grünen Schönberg am Kamp 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</si>
  <si>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Schönbühl Aggsbach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</si>
  <si>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Schrems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</si>
  <si>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"Grüne Alternative Liste Schwechat", Kurzbezeichnung "Die Grünen Schwechat",</t>
    </r>
  </si>
  <si>
    <t>PRZ 500396</t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</si>
  <si>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SEITENSTETTEN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</si>
  <si>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Sieghartskirchen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</si>
  <si>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Sierndorf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</si>
  <si>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Spillern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</si>
  <si>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Grüne St. Andrä – Wördern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</si>
  <si>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St. Valentin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</si>
  <si>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St. Peter in der Au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</si>
  <si>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Stockerau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</si>
  <si>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Strasshof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</si>
  <si>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Ternitz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</si>
  <si>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Traiskirchen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</si>
  <si>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Traismauer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</si>
  <si>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Trumau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</si>
  <si>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"DIE GRÜNEN Tulln - Ökologisches Bürgerforum (Grüne)", PRZ 500207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</si>
  <si>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 xml:space="preserve">UFO – DIE GRÜNEN </t>
    </r>
    <r>
      <rPr>
        <i/>
        <sz val="11"/>
        <rFont val="Tahoma"/>
        <family val="2"/>
      </rPr>
      <t>(Tullnerbach)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</si>
  <si>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 xml:space="preserve">Grünes Kleeblatt </t>
    </r>
    <r>
      <rPr>
        <i/>
        <sz val="11"/>
        <rFont val="Tahoma"/>
        <family val="2"/>
      </rPr>
      <t>(Ulrichskirchen-Schleinbach)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</si>
  <si>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Vösendorf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</si>
  <si>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Grüne Waidhofen und Unabhängige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</si>
  <si>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Waldenstein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</si>
  <si>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Warth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</si>
  <si>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Weikendorf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</si>
  <si>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Weistrach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</si>
  <si>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"DIE GRÜNEN WIENERWALD", 500988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</si>
  <si>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Wilhelmsburg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</si>
  <si>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Grüne Wolfsgraben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</si>
  <si>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"WUI - Die Grünen", Kurzbezeichnung "WUI", PRZ 500116</t>
    </r>
  </si>
  <si>
    <t>(Wolkersdorf im Weinviertel)</t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</si>
  <si>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Wöllersdorf-Steinabrückl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</si>
  <si>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YBBSITZ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</si>
  <si>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Zeiselmauer-Wolfpassing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</si>
  <si>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Zistersdorf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</si>
  <si>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"Die Grünen Zwettl", kurz "GrüZw",</t>
    </r>
  </si>
  <si>
    <t>PRZ 500353</t>
  </si>
  <si>
    <t>Oberösterreich</t>
  </si>
  <si>
    <t>"DIE GRÜNEN - DIE GRÜNE ALTERNATIVE - OBERÖSTERREICH" (GRÜNE), PRZ 500095</t>
  </si>
  <si>
    <t>"DIE GRÜNEN - DIE GRÜNE ALTERNATIVE - LINZ" (GRÜNE), PRZ 500430</t>
  </si>
  <si>
    <t>2 Statutarstädte</t>
  </si>
  <si>
    <t>"Grüne Alternative Liste Steyr", Kurzformen "GAL-Steyr" bzw "Die Grünen Steyr (Grüne)",</t>
  </si>
  <si>
    <t>PRZ 500252</t>
  </si>
  <si>
    <t>"DIE GRÜNEN - DIE GRÜNE ALTERNATIVE - WELS" (GRÜNE WELS), PRZ 500200</t>
  </si>
  <si>
    <t>15 Bezirksgruppen</t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</si>
  <si>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Braunau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</si>
  <si>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Eferding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</si>
  <si>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Freistadt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</si>
  <si>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Gmunden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</si>
  <si>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Grieskirchen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</si>
  <si>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Kirchdorf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</si>
  <si>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Linz-Land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</si>
  <si>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Perg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</si>
  <si>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Ried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</si>
  <si>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Rohrbach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</si>
  <si>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Schärding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</si>
  <si>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Steyr-Land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</si>
  <si>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Urfahr-Umgebung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</si>
  <si>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Vöcklabruck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</si>
  <si>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Wels-Land</t>
    </r>
  </si>
  <si>
    <t>151 Gemeindegruppen</t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</si>
  <si>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Aigen-Schlägl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</si>
  <si>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Alberndorf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</si>
  <si>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Alkoven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</si>
  <si>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Altenberg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</si>
  <si>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Andorf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</si>
  <si>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Ansfelden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</si>
  <si>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Arbing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</si>
  <si>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Aschach an der Donau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</si>
  <si>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Aschach an der Steyr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</si>
  <si>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Asten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</si>
  <si>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Attersee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</si>
  <si>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Attnang-Puchheim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</si>
  <si>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Bad Goisern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</si>
  <si>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Bad Hall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</si>
  <si>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Bad Ischl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</si>
  <si>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Bad Leonfelden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</si>
  <si>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Bad Schallerbach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</si>
  <si>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Braunau am Inn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</si>
  <si>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Brunnenthal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</si>
  <si>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Buchkirchen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</si>
  <si>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Diersbach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</si>
  <si>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Dietach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</si>
  <si>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Eberschwang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</si>
  <si>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Eferding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</si>
  <si>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Engelhartszell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</si>
  <si>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Engerwitzdorf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</si>
  <si>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Enns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</si>
  <si>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Esternberg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</si>
  <si>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Fraham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</si>
  <si>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Frankenburg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</si>
  <si>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Freistadt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</si>
  <si>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Gallneukirchen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</si>
  <si>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Gampern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</si>
  <si>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Garsten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</si>
  <si>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Gaspoltshofen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</si>
  <si>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Geboltskirchen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</si>
  <si>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Gmunden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</si>
  <si>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Gosau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</si>
  <si>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Gramastetten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</si>
  <si>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Grieskirchen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</si>
  <si>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Grünau im Almtal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</si>
  <si>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Gschwandt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</si>
  <si>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Haag am Hausruck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</si>
  <si>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Hagenberg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</si>
  <si>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Hartkirchen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</si>
  <si>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Hinterstoder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</si>
  <si>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Hofkirchen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</si>
  <si>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Hohenzell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</si>
  <si>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Holzhausen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</si>
  <si>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Hörsching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</si>
  <si>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Katsdorf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</si>
  <si>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Kefermarkt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</si>
  <si>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Kirchdorf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</si>
  <si>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Kirchschlag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</si>
  <si>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Kremsmünster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</si>
  <si>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Krenglbach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</si>
  <si>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Kronstorf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</si>
  <si>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Laakirchen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</si>
  <si>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Langenstein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</si>
  <si>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Lasberg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</si>
  <si>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Laussa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</si>
  <si>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Lengau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</si>
  <si>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Lenzing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</si>
  <si>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Leonding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</si>
  <si>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Leopoldschlag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</si>
  <si>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Lichtenberg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</si>
  <si>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Losenstein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</si>
  <si>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Luftenberg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</si>
  <si>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Marchtrenk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</si>
  <si>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Mattighofen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</si>
  <si>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Mauthausen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</si>
  <si>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Meggenhofen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</si>
  <si>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Micheldorf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</si>
  <si>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Mondsee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</si>
  <si>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St. Lorenz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</si>
  <si>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Tiefgraben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</si>
  <si>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Mörschwang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</si>
  <si>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Natternbach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</si>
  <si>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Neufelden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</si>
  <si>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Neuhofen an der Krems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</si>
  <si>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Neuhofen im Innkreis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</si>
  <si>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Neukirchen-Zipf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</si>
  <si>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Neumarkt im Mühlkreis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</si>
  <si>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Oberhofen am Irrsee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</si>
  <si>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Obernberg am Inn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</si>
  <si>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Oberneukirchen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</si>
  <si>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Oberwang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</si>
  <si>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Ohlsdorf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</si>
  <si>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Ort im Innkreis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</si>
  <si>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Ottnang am Hausruck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</si>
  <si>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Pasching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</si>
  <si>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Perg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</si>
  <si>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Peuerbach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</si>
  <si>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Pichl bei Wels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</si>
  <si>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Pinsdorf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</si>
  <si>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Pitzenberg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</si>
  <si>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Pollham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</si>
  <si>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Prambachkirchen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</si>
  <si>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Pregarten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</si>
  <si>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Puchenau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</si>
  <si>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Pucking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</si>
  <si>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Raab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</si>
  <si>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Regau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</si>
  <si>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Ried im Innkreis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</si>
  <si>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Ried in der Riedmark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</si>
  <si>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Rohrbach - Berg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</si>
  <si>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Sandl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</si>
  <si>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 xml:space="preserve">Die Grünen 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</si>
  <si>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Scharten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</si>
  <si>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Schlüßlberg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</si>
  <si>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Schörfling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</si>
  <si>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Partei für Umweltschutz und Menschlichkeit" (kurz "PUM"), PRZ 500584 und 500691</t>
    </r>
  </si>
  <si>
    <t>(Schwanenstadt)</t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</si>
  <si>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Schwertberg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</si>
  <si>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Seewalchen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</si>
  <si>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Sierning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</si>
  <si>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St. Florian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</si>
  <si>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St. Georgen an der Gusen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</si>
  <si>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St. Georgen bei Obernberg am Inn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</si>
  <si>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St. Georgen im Attergau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</si>
  <si>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St.Gotthard im Mühlkreis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</si>
  <si>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St.Martin im Innkreis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</si>
  <si>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St. Martin im Mühlkreis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</si>
  <si>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St. Peter am Hart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</si>
  <si>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St. Thomas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</si>
  <si>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St. Willibald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</si>
  <si>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St. Wolfgang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</si>
  <si>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Steegen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</si>
  <si>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Steinbach am Attersee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</si>
  <si>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Steinerkirchen an der Traun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</si>
  <si>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Steinhaus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</si>
  <si>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Taiskirchen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</si>
  <si>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Ternberg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</si>
  <si>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Thalheim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</si>
  <si>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Timelkam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</si>
  <si>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Tollet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</si>
  <si>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Traun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</si>
  <si>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Tumeltsham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</si>
  <si>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Ungenach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</si>
  <si>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Vöcklabruck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</si>
  <si>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Vöcklamarkt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</si>
  <si>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Vorchdorf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</si>
  <si>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Waizenkirchen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</si>
  <si>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Walding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</si>
  <si>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Wallern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</si>
  <si>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Wartberg ob der Aist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</si>
  <si>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Weibern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</si>
  <si>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Weyregg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</si>
  <si>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Wilhering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</si>
  <si>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Zell am Pettenfirst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</si>
  <si>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Zell an der Pram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</si>
  <si>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Zwettl an der Rodl</t>
    </r>
  </si>
  <si>
    <t>Salzburg</t>
  </si>
  <si>
    <t>"DIE GRÜNEN - Die GRÜNE Alternative Salzburg", PRZ 500018</t>
  </si>
  <si>
    <t xml:space="preserve">Bürgerliste/DIE GRÜNEN </t>
  </si>
  <si>
    <t>5 Bezirksgruppen</t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</si>
  <si>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Hallein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</si>
  <si>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Salzburg Umgebung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</si>
  <si>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St. Johann im Pongau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</si>
  <si>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Tamsweg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</si>
  <si>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Zell am See</t>
    </r>
  </si>
  <si>
    <t>35 Gemeindegruppen</t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</si>
  <si>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Abtenau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</si>
  <si>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Anif-Niederalm-Neu Anif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</si>
  <si>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Grüne Liste für sparsame Verwaltung - Anthering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</si>
  <si>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Bad Vigaun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</si>
  <si>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Bergheim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</si>
  <si>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Bruck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</si>
  <si>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Unabhängige Liste Elsbethen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</si>
  <si>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Eugendorf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</si>
  <si>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Fuschl am See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</si>
  <si>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Bürgerinitiative Goldegg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</si>
  <si>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+ Unabhängigen Grödig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</si>
  <si>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Grünen, TÖV - Großgmain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</si>
  <si>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Hallein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</si>
  <si>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Hallwang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</si>
  <si>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Henndorf am Wallersee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</si>
  <si>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Hofer Unabhängige und Grüne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</si>
  <si>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Koppl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</si>
  <si>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Kuchl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</si>
  <si>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 xml:space="preserve">Die Grünen Mattsee 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</si>
  <si>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Neumarkt am Wallersee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</si>
  <si>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Oberalm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</si>
  <si>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Oberndorf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</si>
  <si>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Obertrum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</si>
  <si>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Plainfeld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</si>
  <si>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Puch bei Hallein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</si>
  <si>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Saalfelden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</si>
  <si>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St. Martin bei Lofer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</si>
  <si>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Seeham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</si>
  <si>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"Initiative Lebenswertes Seekirchen", Kurzbezeichnung "LeSe", PRZ 500185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</si>
  <si>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St. Gilgen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</si>
  <si>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BürgerInnenbewegung St. Johann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</si>
  <si>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Strobl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</si>
  <si>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Team für Thalgau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</si>
  <si>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Grüne und Bürgerliste für Wals-Siezenheim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</si>
  <si>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Grüne Bürgerliste Zell am See</t>
    </r>
  </si>
  <si>
    <t>Steiermark</t>
  </si>
  <si>
    <t>"Die Grünen - Die Grüne Alternative Steiermark (Grüne)", PRZ 500133</t>
  </si>
  <si>
    <t>„Die Grünen - Alternative Liste Graz (GRÜNE)“, PRZ 500125</t>
  </si>
  <si>
    <t>12 Bezirksgruppen</t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</si>
  <si>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Bezirk Bruck-Mürzzuschlag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</si>
  <si>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Bezirk Deutschlandsberg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</si>
  <si>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Bezirk Graz-Umgebung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</si>
  <si>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Bezirk Hartberg-Fürstenfeld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</si>
  <si>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Bezirk Leibnitz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</si>
  <si>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Bezirk Leoben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</si>
  <si>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Liezen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</si>
  <si>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Murtal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</si>
  <si>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Murau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</si>
  <si>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Südoststeiermark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</si>
  <si>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Voitsberg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</si>
  <si>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Bezirk Weiz</t>
    </r>
  </si>
  <si>
    <t>99 Gemeindegruppen</t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</si>
  <si>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 xml:space="preserve">Grüne und Bürgerliste Admont 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</si>
  <si>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Albersdorf-Prebuch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</si>
  <si>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Allerheiligen bei Wildon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</si>
  <si>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Dialog Lebenswertes Altaussee,</t>
    </r>
  </si>
  <si>
    <t>ZVR 1992498125</t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</si>
  <si>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Bad Aussee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</si>
  <si>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Bad Gleichenberg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</si>
  <si>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Bad Radkersburg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</si>
  <si>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Bärnbach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</si>
  <si>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Bruck an der Mur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</si>
  <si>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Deutsch Goritz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</si>
  <si>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Deutschfeistritz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</si>
  <si>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und Bürgerliste Deutschlandsberg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</si>
  <si>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Dobl-Zwaring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</si>
  <si>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Eggersdorf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</si>
  <si>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Ehrenhausen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</si>
  <si>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Grüne Bürgerliste Fehring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</si>
  <si>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Feistritztal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</si>
  <si>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Feldbach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</si>
  <si>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Feldkirchen bei Graz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</si>
  <si>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Frohnleiten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</si>
  <si>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Fürstenfeld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</si>
  <si>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Gleisdorf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</si>
  <si>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Gnas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</si>
  <si>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Gössendorf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</si>
  <si>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Gratkorn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</si>
  <si>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Gratwein-Straßengel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</si>
  <si>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Großklein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</si>
  <si>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Grüne und Bürgerliste Großwilfersdorf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</si>
  <si>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Bürgerinitiative Gutenberg-Stenzengreith - Die Grünen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</si>
  <si>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Halbenrain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</si>
  <si>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Hart bei Graz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</si>
  <si>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Hartberger Grüne und Unabhängige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</si>
  <si>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Grüne Liste Hausmannstätten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</si>
  <si>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Heiligenkreuz am Waasen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</si>
  <si>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Hengsberg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</si>
  <si>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Hitzendorf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</si>
  <si>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Hofstätten an der Raab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</si>
  <si>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Irdning-Donnersbachtal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</si>
  <si>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Judenburg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</si>
  <si>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Kainbach bei Graz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</si>
  <si>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Kalsdorf bei Graz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</si>
  <si>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Knittelfeld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</si>
  <si>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Köflach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</si>
  <si>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Krieglach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</si>
  <si>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Kumberg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</si>
  <si>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Lafnitz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</si>
  <si>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Laßnitzhöhe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</si>
  <si>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Leibnitz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</si>
  <si>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Leoben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</si>
  <si>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Lieboch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</si>
  <si>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Liezen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</si>
  <si>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Ligist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</si>
  <si>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Grüne Ludersdorf-Wilfersdorf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</si>
  <si>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Markt Hartmannsdorf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</si>
  <si>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Mitterdorf an der Raab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</si>
  <si>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Murau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</si>
  <si>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Mureck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</si>
  <si>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Mürzzuschlag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</si>
  <si>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Bürgerliste NUSSS - Pro Nestelbach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</si>
  <si>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Neumarkt in der Steiermark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</si>
  <si>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Ottendorf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</si>
  <si>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Alternative Lebenswertes Pernegg ALP,</t>
    </r>
  </si>
  <si>
    <t>ZVR 1135011744</t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</si>
  <si>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Pirching am Traubenberg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</si>
  <si>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Alternative Liste Umweltschutz - Die Grünen Pischelsdorf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</si>
  <si>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Pöllau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</si>
  <si>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Grüne Preding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</si>
  <si>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Premstätten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</si>
  <si>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Raaba-Grambach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</si>
  <si>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St. Anna am Aigen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</si>
  <si>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St. Kathrein am Offenegg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</si>
  <si>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St. Marein bei Graz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</si>
  <si>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Sankt Martin im Sulmtal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</si>
  <si>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Sankt Radegund bei Graz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</si>
  <si>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Sozial, Ökologisch, Gemeinsam (SÖG) - Die St. Ruprechter Grünen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</si>
  <si>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Sankt Stefan ob Stainz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</si>
  <si>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Sankt Veit in der Südsteiermark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</si>
  <si>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Seiersberg-Pirka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</si>
  <si>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Sinabelkirchen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</si>
  <si>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Söchau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</si>
  <si>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Söding-Sankt Johann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</si>
  <si>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St. Margarethen an der Raab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</si>
  <si>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Stainz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</si>
  <si>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Stallhofen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</si>
  <si>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Stattegg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</si>
  <si>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Straden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</si>
  <si>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Straß in Steiermark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</si>
  <si>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Thal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</si>
  <si>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Tillmitsch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</si>
  <si>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Trieben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</si>
  <si>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Trofaiach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</si>
  <si>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Vasoldsberg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</si>
  <si>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Voitsberg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</si>
  <si>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Wagna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</si>
  <si>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Weinitzen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</si>
  <si>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Weiz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</si>
  <si>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Wettmannstätten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</si>
  <si>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Wildon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</si>
  <si>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Wundschuh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</si>
  <si>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Grüne Bürgerliste Zeltweg</t>
    </r>
  </si>
  <si>
    <t>Tirol</t>
  </si>
  <si>
    <t>"DIE GRÜNEN - DIE GRÜNE ALTERNATIVE TIROL (GRÜNE)" bzw "die GRÜNEN Tirol",</t>
  </si>
  <si>
    <t>PRZ 500190</t>
  </si>
  <si>
    <t>Die Grünen Innsbruck</t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</si>
  <si>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Bezirksgruppe Imst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</si>
  <si>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Bezirksgruppe Innsbruck Land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</si>
  <si>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Bezirksgruppe Kitzbühel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</si>
  <si>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Bezirksgruppe Kufstein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</si>
  <si>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Bezirksgruppe Lienz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</si>
  <si>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Bezirksgruppe Reutte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</si>
  <si>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Bezirksgruppe Schwaz</t>
    </r>
  </si>
  <si>
    <t>37 Gemeindegruppen</t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</si>
  <si>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Grüne für Absam - GRÜNE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</si>
  <si>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Aldrans &amp; Unabhängige - GRÜNE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</si>
  <si>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Zukunft Axams - Die Grünen - ZAG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</si>
  <si>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Gründenkende Bad Häring - GRÜNE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</si>
  <si>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SPÖ und GRÜNE - Gemeinsam für Breitenbach - SPGRÜNE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</si>
  <si>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Grünes und unabhängiges Team für Breitenwang - GUT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</si>
  <si>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Grüne und Parteifreie Brixlegg - GUP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</si>
  <si>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unabhängige BL Eben am Achensee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</si>
  <si>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Huamat und Grüne Liste Ehrwald - HUAMAT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</si>
  <si>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Fieberbrunn - GRÜNE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</si>
  <si>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Götzens - GRÜNE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</si>
  <si>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- Gemeinde Haiming - GRÜNE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</si>
  <si>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Hall + Unabhängige - GRÜNE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</si>
  <si>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Hopfgarten - GRÜNE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</si>
  <si>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Imst - GRÜNE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</si>
  <si>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Gemeinsam für Jenbach - Grüne und Unabhängige - GRÜNE +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</si>
  <si>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Grüne Kirchbichl - Franz Hörmann - GRÜNE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</si>
  <si>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Grüne Stadt Kitzbühel - GRÜNE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</si>
  <si>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Grüne Liste Lebensraum Kramsach - GRÜNE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</si>
  <si>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Kufsteiner Grüne - GRÜNE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</si>
  <si>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Landeck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</si>
  <si>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Lans - GRÜNE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</si>
  <si>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Grünes und unabhängiges Team für Lienz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</si>
  <si>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 xml:space="preserve">Frischer Wind - Grün und Unabhängige – GUTWIND </t>
    </r>
    <r>
      <rPr>
        <i/>
        <sz val="11"/>
        <rFont val="Tahoma"/>
        <family val="2"/>
      </rPr>
      <t>(Mieders)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</si>
  <si>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Unser Mils - die Grünen - GRÜNE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</si>
  <si>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 xml:space="preserve">Grüne und Unabhängige Mutters 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</si>
  <si>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Natters - GRÜNE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</si>
  <si>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Reutte - GRÜNE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</si>
  <si>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GRÜNE für Rum - GRÜNE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</si>
  <si>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Interessensgemeinschaft Lebensraum Schwaz (IglS) die Grünen - IGLS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</si>
  <si>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Grüne St. Johann in Tirol - GRÜNE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</si>
  <si>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Telfer Grünen - GRÜNE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</si>
  <si>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&amp; Unabhängigen Thaur - GR&amp;UN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</si>
  <si>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Völser Grünen - GRÜNE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</si>
  <si>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Grüne Vomp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</si>
  <si>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Wörgler Grüne - GRÜNE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</si>
  <si>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Zirl – GRÜNEN</t>
    </r>
  </si>
  <si>
    <t>Vorarlberg</t>
  </si>
  <si>
    <t>"Die Grünen - Grüne Alternative Vorarlberg", (Kurzbezeichnung: GRÜNE), PRZ 500037</t>
  </si>
  <si>
    <t>Die Grünen Bregenz</t>
  </si>
  <si>
    <t>25 Gemeindegruppen</t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</si>
  <si>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Alberschwende Aktiv - Die Grünen "AA-G"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</si>
  <si>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 xml:space="preserve">Bürgerliste Altach + Die Grünen 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</si>
  <si>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Offene Liste Bludenz - Die Grünen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</si>
  <si>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GRÜNE und Parteifreie Bürs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</si>
  <si>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Offene Bürgerliste Dornbirn</t>
    </r>
  </si>
  <si>
    <t>PRZ 50013</t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</si>
  <si>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- Feldkirch blüht</t>
    </r>
  </si>
  <si>
    <t>ZVR 1396514787</t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</si>
  <si>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 xml:space="preserve">Grüne und Parteifreie Frastanz 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</si>
  <si>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Grüne und Parteifreie, Bürgerliste Göfis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</si>
  <si>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Grüne Liste Götzis</t>
    </r>
  </si>
  <si>
    <t>ZVR 1893502818</t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</si>
  <si>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Grünes Hard - Verein zur Förderung einer bürgerorientierten Gemeindepolitik</t>
    </r>
  </si>
  <si>
    <t>ZVR 1884783928</t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</si>
  <si>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Verein zur Unterstützung nachhaltiger Gemeindepolitik in Höchst</t>
    </r>
  </si>
  <si>
    <t>ZVR 1396733537</t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</si>
  <si>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Grüne und Parteifreie Hohenems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</si>
  <si>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 xml:space="preserve">Klaus BLÜHT 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</si>
  <si>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Koblach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</si>
  <si>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Lauterach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</si>
  <si>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Leiblachtal Lochau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</si>
  <si>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Lustenau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</si>
  <si>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GRÜNE NENZING und Parteifreie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</si>
  <si>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Grüne und Parteifreie Nüzigr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</si>
  <si>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GRÜNES FORUM Rankweil - Grüne und Parteifreie, ZVR 196869569</t>
    </r>
    <r>
      <rPr>
        <sz val="11"/>
        <rFont val="Calibri"/>
        <family val="2"/>
      </rPr>
      <t xml:space="preserve"> 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</si>
  <si>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Wir in Röthis - Grüne Unabhängige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</si>
  <si>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Grünes Satteins - Offene Liste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</si>
  <si>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Grüne &amp; Parteifreie Schwarzach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</si>
  <si>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OFFENE LISTE VANDANS und Die GRÜNEN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</si>
  <si>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Grüne und Parteifreie Wolfurt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</si>
  <si>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Grüne mit Jung und Alt Zwischenwasser</t>
    </r>
  </si>
  <si>
    <t>Wien</t>
  </si>
  <si>
    <t>"Die Grünen - Grüne Alternative Wien (GRÜNE)", PRZ 500014</t>
  </si>
  <si>
    <t>23 Bezirksgruppen</t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</si>
  <si>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Wien  1. Bezirk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</si>
  <si>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Wien  2. Bezirk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</si>
  <si>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Wien  3. Bezirk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</si>
  <si>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Wien  4. Bezirk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</si>
  <si>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Wien  5. Bezirk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</si>
  <si>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Wien  6. Bezirk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</si>
  <si>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Wien  7. Bezirk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</si>
  <si>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Wien  8. Bezirk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</si>
  <si>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Wien  9. Bezirk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</si>
  <si>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Wien 10. Bezirk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</si>
  <si>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Wien 11. Bezirk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</si>
  <si>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Die Grünen Wien 12. Bezirk</t>
    </r>
  </si>
  <si>
    <r>
      <t>·</t>
    </r>
    <r>
      <rPr>
        <sz val="7"/>
        <rFont val="Times New Roman"/>
        <family val="1"/>
      </rPr>
      <t xml:space="preserve">  </t>
    </r>
    <r>
      <rPr>
        <sz val="11"/>
        <rFont val="Tahoma"/>
        <family val="2"/>
      </rPr>
      <t> 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</si>
  <si>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Wien 13. Bezirk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</si>
  <si>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Wien 14. Bezirk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</si>
  <si>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Wien 15. Bezirk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</si>
  <si>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Wien 16. Bezirk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</si>
  <si>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Wien 17. Bezirk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</si>
  <si>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Wien 18. Bezirk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</si>
  <si>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Wien 19. Bezirk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</si>
  <si>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Wien 20. Bezirk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</si>
  <si>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Wien 21. Bezirk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</si>
  <si>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Wien 22. Bezirk</t>
    </r>
  </si>
  <si>
    <r>
      <t>·</t>
    </r>
    <r>
      <rPr>
        <sz val="7"/>
        <rFont val="Times New Roman"/>
        <family val="1"/>
      </rPr>
      <t xml:space="preserve">   </t>
    </r>
    <r>
      <rPr>
        <sz val="11"/>
        <rFont val="Tahoma"/>
        <family val="2"/>
      </rPr>
      <t>Die Grünen Wien 23. Bezirk</t>
    </r>
  </si>
  <si>
    <t>Liste der nicht-territorialen Gliederungen</t>
  </si>
  <si>
    <t>(§ 5 Abs. 1 PartG)</t>
  </si>
  <si>
    <t>Gemäß den Statuten bzw. Beschlüssen der Grünen Bundespartei gibt es folgende</t>
  </si>
  <si>
    <t>nicht-territoriale Gliederungen:</t>
  </si>
  <si>
    <t>Nicht territoriale Gliederungen der Bundesorganisation 2024</t>
  </si>
  <si>
    <t>Name</t>
  </si>
  <si>
    <t>Rechtsform</t>
  </si>
  <si>
    <t>Reg.Nr.</t>
  </si>
  <si>
    <t>10. BUNDESLAND</t>
  </si>
  <si>
    <t>Personengruppe</t>
  </si>
  <si>
    <t>-</t>
  </si>
  <si>
    <t>GRÜNE ANDERSRUM</t>
  </si>
  <si>
    <t>GRÜNE FRAUEN ÖSTERREICH</t>
  </si>
  <si>
    <t>Die Grünen – Generation plus</t>
  </si>
  <si>
    <t>Verein</t>
  </si>
  <si>
    <t>Grüne Jugend - Grünalternative Jugend, Kurzbezeichnungen Grüne Jugend,</t>
  </si>
  <si>
    <t>Grünalternative Jugend, GJ und GAJ</t>
  </si>
  <si>
    <t>Nicht territoriale Gliederungen der Grünen Vorarlberg:</t>
  </si>
  <si>
    <t>Nicht territoriale Gliederungen LO Vorarlberg 2024</t>
  </si>
  <si>
    <t>DIE GRÜNEN MIGRANT:INNEN</t>
  </si>
  <si>
    <t>Nicht territoriale Gliederungen der Grünen Wien:</t>
  </si>
  <si>
    <t>Nicht territoriale Gliederungen LO Wien 2024</t>
  </si>
  <si>
    <t>GRÜNE MIGRANT*INNEN WIEN</t>
  </si>
  <si>
    <t>Liste der Beteiligungsunternehmen</t>
  </si>
  <si>
    <t>(§ 5 Abs. 6 PartG)</t>
  </si>
  <si>
    <t>Im Kalenderjahr 2024 hielt weder die Partei, eine ihr nahestehende Organisation noch eine Gliederung der Partei mit eigener Rechtspersönlichkeit Anteile an Unternehmen.</t>
  </si>
  <si>
    <t>Liste der Nahestehenden Organisationen</t>
  </si>
  <si>
    <t>(§ 5 Abs. 6a PartG)</t>
  </si>
  <si>
    <t>Bundesorganisation</t>
  </si>
  <si>
    <t>Nahestehende Organisationen Bundesorganisation 2024</t>
  </si>
  <si>
    <t>"GRAS - Grüne und Alternative Student_innen", Kurzbezeichnung "GRAS"</t>
  </si>
  <si>
    <t>Partei</t>
  </si>
  <si>
    <t>Verde - die Grüne Schüler:innenorganisation</t>
  </si>
  <si>
    <t>Landesorganisation Burgenland</t>
  </si>
  <si>
    <t>Nahestehende Organisationen LO Burgenland 2024</t>
  </si>
  <si>
    <t>Vertretung grüner und unabhängiger GemeinderätInnen und Gemeinden</t>
  </si>
  <si>
    <t>Landesorganisation Kärnten</t>
  </si>
  <si>
    <t>Nahestehende Organisationen LO Kärnten 2024</t>
  </si>
  <si>
    <t>Grüne Bäuerinnen und Bauern Kärnten "GBB K"</t>
  </si>
  <si>
    <t>"GRAS - Grüne und Alternative Student_innen", Kurzbezeichnung "GRAS" (Klagenfurt)</t>
  </si>
  <si>
    <t>Teil der Bundesorganisation GRAS</t>
  </si>
  <si>
    <t>Verde Kärnten/Koroška - die Grüne Schüler:innenorganisation</t>
  </si>
  <si>
    <t>Landesorganisation Niederösterreich</t>
  </si>
  <si>
    <t>Nahestehende Organisationen LO Niederösterreich 2024</t>
  </si>
  <si>
    <t>Global denken - Lokal handeln, Gemeindevertreterverband Grüner, grünnaher und unabhängiger GemeinderätInnen</t>
  </si>
  <si>
    <t>Grüne Bildungswerkstatt NÖ</t>
  </si>
  <si>
    <t>Grüne Wirtschaft Niederösterreich</t>
  </si>
  <si>
    <t>Teil des Vereins „Grüne Wirtschaft“</t>
  </si>
  <si>
    <t>Landesorganisation Oberösterreich</t>
  </si>
  <si>
    <t>Nahestehende Organisationen LO Oberösterreich 2024</t>
  </si>
  <si>
    <t>GRÜNE UND ALTERNATIVE STUDENT*INNEN OBERÖSTERREICH, kurz: GRAS OBERÖSTERREICH</t>
  </si>
  <si>
    <t>Grüne und Unabhängige GewerkschafterInnen/EisenbahnerInnen Region Mitte</t>
  </si>
  <si>
    <t>Die Grünen Interkulturell Oberösterreich</t>
  </si>
  <si>
    <t>Die Grünen Wirtschaftstreibenden Oberösterreich</t>
  </si>
  <si>
    <t>Die Grünen im Landesdienst und Unabhängige GewerkschafterInnen im Öffentlichen Dienst, kurz: GIL/UGÖD</t>
  </si>
  <si>
    <t>Landesorganisation Salzburg</t>
  </si>
  <si>
    <t>Nahestehende Organisationen LO Salzburg 2024</t>
  </si>
  <si>
    <t>GBB Grüne Bäuerinnen und Bauern Salzburg</t>
  </si>
  <si>
    <t>Teil des Vereins „Grüne Bäuerinnen und Bauern (GBB) Österreich“</t>
  </si>
  <si>
    <t>"GRAS - Grüne und Alternative Student_innen", Kurzbezeichnung "GRAS" (Salzburg)</t>
  </si>
  <si>
    <t>Grüne Wirtschaft (Salzburg)</t>
  </si>
  <si>
    <t>Landesorganisation Steiermark</t>
  </si>
  <si>
    <t>Nahestehende Organisationen LO Steiermark 2024</t>
  </si>
  <si>
    <t>Grüne Akademie Steiermark</t>
  </si>
  <si>
    <t>"GRAS - Grüne und Alternative Student_innen", Kurzbezeichnung "GRAS" (Graz)</t>
  </si>
  <si>
    <t>Grüne Bäuerinnen und Bauern Steiermark (GBB STMK)</t>
  </si>
  <si>
    <t>Verde Steiermark - die grüne Schüler:innenorganisation</t>
  </si>
  <si>
    <t>Grüne Wirtschaft (Steiermark)</t>
  </si>
  <si>
    <t>Landesorganisation Tirol</t>
  </si>
  <si>
    <t>Nahestehende Organisationen LO Tirol 2024</t>
  </si>
  <si>
    <t>Grüne Bäuerinnen und Bauern (GBB) Österreich (Tirol)</t>
  </si>
  <si>
    <t>"GRAS - Grüne und Alternative Student_innen", Kurzbezeichnung "GRAS" (Innsbruck)</t>
  </si>
  <si>
    <t>Grüne Wirtschaft (Tirol)</t>
  </si>
  <si>
    <t>Landesorganisation Vorarlberg</t>
  </si>
  <si>
    <t>Im Kalenderjahr 2024 gab es bei der Landesorganisation Vorarlberg keine nahestehenden Organisationen.</t>
  </si>
  <si>
    <t>Landesorganisation Wien</t>
  </si>
  <si>
    <t>Nahestehende Organisationen LO Wien 2024</t>
  </si>
  <si>
    <t>"GRAS - Grüne und Alternative Student_innen", Kurzbezeichnung "GRAS" (Wien)</t>
  </si>
  <si>
    <t>"Verde Wien - die Grüne Schüler:innenorganisation"</t>
  </si>
  <si>
    <r>
      <t xml:space="preserve">Erträge aus Geldspenden </t>
    </r>
    <r>
      <rPr>
        <sz val="12"/>
        <rFont val="Tahoma"/>
        <family val="2"/>
      </rPr>
      <t>(§ 5 Abs. 4a Z 3 PartG)</t>
    </r>
  </si>
  <si>
    <t>Gliederung / Spender:in</t>
  </si>
  <si>
    <t>PLZ</t>
  </si>
  <si>
    <t>Betrag</t>
  </si>
  <si>
    <t>Die Grünen Koblach</t>
  </si>
  <si>
    <t>Langer Brigitte</t>
  </si>
  <si>
    <t>Wohlgenannt Arno</t>
  </si>
  <si>
    <t>Die Grünen Koppl</t>
  </si>
  <si>
    <t>Hyden Wolfgang</t>
  </si>
  <si>
    <t>Köpfelsberger Horst</t>
  </si>
  <si>
    <t>“Die Grünen - Grüne Alternative Wien (GRÜNE)“</t>
  </si>
  <si>
    <t>PRZ 500014</t>
  </si>
  <si>
    <t>Manhartsberger Martina</t>
  </si>
  <si>
    <t>1 960,00</t>
  </si>
  <si>
    <t>Buocz Peter</t>
  </si>
  <si>
    <t>“DIE GRÜNEN - Die GRÜNE Alternative Salzburg“</t>
  </si>
  <si>
    <t>PRZ 500018</t>
  </si>
  <si>
    <t>Reichl Erich</t>
  </si>
  <si>
    <t>Rössler Astrid</t>
  </si>
  <si>
    <t>“Die Grünen - Die Grüne Alternative Steiermark (Grüne)“</t>
  </si>
  <si>
    <t>PRZ 500133</t>
  </si>
  <si>
    <t>Posch Karl-Heinz</t>
  </si>
  <si>
    <t>7 310,00</t>
  </si>
  <si>
    <t>Schönleitner Lambert</t>
  </si>
  <si>
    <t>2 150,00</t>
  </si>
  <si>
    <t>“Die Grünen - Die Grüne Alternative Kärnten (GRÜNE)“</t>
  </si>
  <si>
    <t>PRZ 500266</t>
  </si>
  <si>
    <t>Gmeiner-Jahn Dorothea</t>
  </si>
  <si>
    <t>2 500,00</t>
  </si>
  <si>
    <t>Hadl Gabriele</t>
  </si>
  <si>
    <t>1 375,30</t>
  </si>
  <si>
    <t>Nessmann Karl</t>
  </si>
  <si>
    <t>“DIE GRÜNEN - DIE GRÜNE ALTERNATIVE (GRÜNE)“, Bundespartei, PRZ 500106</t>
  </si>
  <si>
    <t>Kemeter Peter</t>
  </si>
  <si>
    <t>1 000,00</t>
  </si>
  <si>
    <t>Eher Reinhard</t>
  </si>
  <si>
    <t xml:space="preserve">Hammermueller DI. Klaus Dieter </t>
  </si>
  <si>
    <t>“DIE GRÜNEN - DIE GRÜNE ALTERNATIVE NIEDERÖSTERREICH“,</t>
  </si>
  <si>
    <t>Kurzbezeichnung “GRÜNE NÖ“, PRZ 500129</t>
  </si>
  <si>
    <t>Waitz  Katia</t>
  </si>
  <si>
    <t>Die Grünen Burgenland LANDESHAUPTSTADT Eisenstadt</t>
  </si>
  <si>
    <t>Haider-Wallner Anja</t>
  </si>
  <si>
    <t xml:space="preserve">GRÜNES FORUM Rankweil - Grüne und Parteifreie, ZVR 196869569 </t>
  </si>
  <si>
    <t>Metzler Christoph</t>
  </si>
  <si>
    <t>"Grüne Alternative Liste Schwechat", Kurzbezeichnung "Die Grünen Schwechat", PRZ 500396</t>
  </si>
  <si>
    <t>Lang Max</t>
  </si>
  <si>
    <t>Umweltforum – Die Grünen Pressbaum</t>
  </si>
  <si>
    <t>Umweltforum Pressbaum/Tullnerbach</t>
  </si>
  <si>
    <t>3 000,00</t>
  </si>
  <si>
    <t>Verein zur Unterstützung nachhaltiger Gemeindepolitik in Höchst</t>
  </si>
  <si>
    <r>
      <t xml:space="preserve">Erträge aus Spenden in Form lebender Subventionen </t>
    </r>
    <r>
      <rPr>
        <sz val="12"/>
        <rFont val="Tahoma"/>
        <family val="2"/>
      </rPr>
      <t>(§ 5 Abs. 4a Z 3 PartG)</t>
    </r>
  </si>
  <si>
    <r>
      <t xml:space="preserve">Erträge aus Spenden in Form von Sachleistungen </t>
    </r>
    <r>
      <rPr>
        <sz val="12"/>
        <rFont val="Tahoma"/>
        <family val="2"/>
      </rPr>
      <t>(§ 5 Abs. 4a Z 3 PartG)</t>
    </r>
  </si>
  <si>
    <t>Die Grünen Gratwein-Straßengel</t>
  </si>
  <si>
    <t>Krautwaschl Sandra</t>
  </si>
  <si>
    <t>3 240,00</t>
  </si>
  <si>
    <t>Ingenieurbüro DI Albrecht Grießhammer</t>
  </si>
  <si>
    <t>2 515,15</t>
  </si>
  <si>
    <t>Biokosmetik Manufaktur GmbH</t>
  </si>
  <si>
    <t>1 100,00</t>
  </si>
  <si>
    <t>Prantner Elisabeth</t>
  </si>
  <si>
    <t>Stelzer Felix</t>
  </si>
  <si>
    <t>“Die Grünen - Grüne Alternative Vorarlberg“, (Kurzbezeichnung: GRÜNE)</t>
  </si>
  <si>
    <t>PRZ 500037</t>
  </si>
  <si>
    <t>Grabher Simone</t>
  </si>
  <si>
    <t>3 500,00</t>
  </si>
  <si>
    <t>Zadra Daniel</t>
  </si>
  <si>
    <t>Offene Bürgerliste Dornbirn</t>
  </si>
  <si>
    <t>Alton Juliane</t>
  </si>
  <si>
    <t>2 375,00</t>
  </si>
  <si>
    <t xml:space="preserve">Erträge aus Sponsoring, deren Gesamtbetrag den Betrag </t>
  </si>
  <si>
    <r>
      <t>von € 7.500,- übersteigt</t>
    </r>
    <r>
      <rPr>
        <sz val="12"/>
        <rFont val="Tahoma"/>
        <family val="2"/>
      </rPr>
      <t xml:space="preserve"> (§ 7 Abs. 1 PartG)</t>
    </r>
  </si>
  <si>
    <t>Im Kalenderjahr 2024 gab es keine Erträge aus Sponsoring, deren Gesamtbetrag den Betrag von € 7.500,00 überstieg.</t>
  </si>
  <si>
    <t>Erträge aus Inseraten, deren Betrag € 2.500,- pro Inserat übersteigt</t>
  </si>
  <si>
    <t>(§ 7 Abs. 2 PartG)</t>
  </si>
  <si>
    <t>Im Kalenderjahr 2024 gab es keine Erträge aus Inseraten mit einem Betrag über € 2.500,- pro Inserat.</t>
  </si>
  <si>
    <t>Eva Wimmer</t>
  </si>
  <si>
    <t>Höchste Zeit - Verein für Umwelt und Menschlichkeit, ZVR 451469291</t>
  </si>
  <si>
    <t>Weithas Renate und Bernhard</t>
  </si>
  <si>
    <t>Im Kalenderjahr 2024 gab es keine Spenden in Form lebender Subventionen.</t>
  </si>
  <si>
    <t>Thomas Schafhuber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</si>
</sst>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4" x14ac:knownFonts="1">
    <font>
      <sz val="10"/>
      <name val="Verdana"/>
      <family val="2"/>
      <charset val="1"/>
    </font>
    <font>
      <sz val="11"/>
      <color theme="1"/>
      <name val="Calibri"/>
      <family val="2"/>
      <charset val="1"/>
    </font>
    <font>
      <sz val="11"/>
      <name val="Calibri"/>
      <family val="2"/>
      <charset val="1"/>
    </font>
    <font>
      <sz val="10"/>
      <name val="Arial"/>
      <family val="2"/>
      <charset val="1"/>
    </font>
    <font>
      <sz val="12"/>
      <color theme="1"/>
      <name val="Arial"/>
      <family val="2"/>
      <charset val="1"/>
    </font>
    <font>
      <sz val="12"/>
      <name val="Arial"/>
      <family val="2"/>
      <charset val="1"/>
    </font>
    <font>
      <b/>
      <sz val="12"/>
      <color theme="1"/>
      <name val="Arial"/>
      <family val="2"/>
      <charset val="1"/>
    </font>
    <font>
      <sz val="11"/>
      <color theme="1"/>
      <name val="Arial"/>
      <family val="2"/>
      <charset val="1"/>
    </font>
    <font>
      <b/>
      <sz val="11"/>
      <color theme="1"/>
      <name val="Arial"/>
      <family val="2"/>
      <charset val="1"/>
    </font>
    <font>
      <sz val="11"/>
      <name val="Arial"/>
      <family val="2"/>
      <charset val="1"/>
    </font>
    <font>
      <sz val="10"/>
      <color theme="1"/>
      <name val="Arial"/>
      <family val="2"/>
      <charset val="1"/>
    </font>
    <font>
      <b/>
      <sz val="10"/>
      <color theme="1"/>
      <name val="Arial"/>
      <family val="2"/>
      <charset val="1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sz val="9"/>
      <color theme="1"/>
      <name val="Arial"/>
      <family val="2"/>
      <charset val="1"/>
    </font>
    <font>
      <sz val="9"/>
      <name val="Arial"/>
      <family val="2"/>
      <charset val="1"/>
    </font>
    <font>
      <b/>
      <sz val="9"/>
      <color theme="1"/>
      <name val="Arial"/>
      <family val="2"/>
      <charset val="1"/>
    </font>
    <font>
      <b/>
      <sz val="12"/>
      <color theme="1"/>
      <name val="Arial"/>
      <family val="2"/>
    </font>
    <font>
      <sz val="14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11"/>
      <color rgb="FFFF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4"/>
      <color theme="1"/>
      <name val="Arial"/>
      <family val="2"/>
      <charset val="1"/>
    </font>
    <font>
      <sz val="12"/>
      <color rgb="FF000000"/>
      <name val="Arial"/>
      <family val="2"/>
      <charset val="1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1"/>
      <color rgb="FF000000"/>
      <name val="Tahoma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u/>
      <sz val="11"/>
      <color rgb="FF000000"/>
      <name val="Arial"/>
      <family val="2"/>
    </font>
    <font>
      <sz val="12"/>
      <color rgb="FF000000"/>
      <name val="Verdana"/>
      <family val="2"/>
    </font>
    <font>
      <sz val="11"/>
      <color rgb="FF000000"/>
      <name val="Verdana"/>
      <family val="2"/>
    </font>
    <font>
      <sz val="10"/>
      <color rgb="FF000000"/>
      <name val="Verdana"/>
      <family val="2"/>
    </font>
    <font>
      <sz val="11"/>
      <name val="Calibri"/>
      <family val="2"/>
    </font>
    <font>
      <b/>
      <u/>
      <sz val="12"/>
      <name val="Tahoma"/>
      <family val="2"/>
    </font>
    <font>
      <sz val="12"/>
      <name val="Tahoma"/>
      <family val="2"/>
    </font>
    <font>
      <b/>
      <sz val="12"/>
      <name val="Tahoma"/>
      <family val="2"/>
    </font>
    <font>
      <u/>
      <sz val="12"/>
      <name val="Tahoma"/>
      <family val="2"/>
    </font>
    <font>
      <sz val="8"/>
      <name val="Tahoma"/>
      <family val="2"/>
    </font>
    <font>
      <sz val="11"/>
      <name val="Tahoma"/>
      <family val="2"/>
    </font>
    <font>
      <sz val="11"/>
      <name val="Symbol"/>
      <family val="1"/>
      <charset val="2"/>
    </font>
    <font>
      <sz val="7"/>
      <name val="Times New Roman"/>
      <family val="1"/>
    </font>
    <font>
      <i/>
      <sz val="11"/>
      <name val="Tahoma"/>
      <family val="2"/>
    </font>
    <font>
      <b/>
      <u/>
      <sz val="8"/>
      <name val="Tahoma"/>
      <family val="2"/>
    </font>
    <font>
      <u/>
      <sz val="8"/>
      <name val="Tahoma"/>
      <family val="2"/>
    </font>
    <font>
      <sz val="14"/>
      <name val="Tahoma"/>
      <family val="2"/>
    </font>
  </fonts>
  <fills count="29">
    <fill>
      <patternFill patternType="none"/>
    </fill>
    <fill>
      <patternFill patternType="gray125"/>
    </fill>
    <fill>
      <patternFill patternType="solid">
        <fgColor theme="9"/>
        <bgColor rgb="FF92D050"/>
      </patternFill>
    </fill>
    <fill>
      <patternFill patternType="solid">
        <fgColor theme="5"/>
        <bgColor rgb="FFFF8080"/>
      </patternFill>
    </fill>
    <fill>
      <patternFill patternType="solid">
        <fgColor theme="0" tint="-0.249977111117893"/>
        <bgColor rgb="FFD9D9D9"/>
      </patternFill>
    </fill>
    <fill>
      <patternFill patternType="solid">
        <fgColor rgb="FFFFFFFF"/>
        <bgColor rgb="FFFBE5D6"/>
      </patternFill>
    </fill>
    <fill>
      <patternFill patternType="solid">
        <fgColor theme="5" tint="0.79989013336588644"/>
        <bgColor rgb="FFFFE699"/>
      </patternFill>
    </fill>
    <fill>
      <patternFill patternType="solid">
        <fgColor theme="0" tint="-0.14999847407452621"/>
        <bgColor rgb="FFFBE5D6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BBB59"/>
        <bgColor rgb="FF000000"/>
      </patternFill>
    </fill>
    <fill>
      <patternFill patternType="solid">
        <fgColor rgb="FFF79646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FFFFFF"/>
        <bgColor auto="1"/>
      </patternFill>
    </fill>
    <fill>
      <patternFill patternType="solid">
        <fgColor rgb="FFED7D31"/>
        <bgColor auto="1"/>
      </patternFill>
    </fill>
    <fill>
      <patternFill patternType="solid">
        <fgColor rgb="FFFBE4D5"/>
        <bgColor auto="1"/>
      </patternFill>
    </fill>
    <fill>
      <patternFill patternType="solid">
        <fgColor rgb="FFD8D8D8"/>
        <bgColor auto="1"/>
      </patternFill>
    </fill>
    <fill>
      <patternFill patternType="solid">
        <fgColor rgb="FF70AD47"/>
        <bgColor auto="1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4B084"/>
        <bgColor indexed="64"/>
      </patternFill>
    </fill>
  </fills>
  <borders count="8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AAAAAA"/>
      </right>
      <top style="thin">
        <color rgb="FFAAAAAA"/>
      </top>
      <bottom style="thin">
        <color rgb="FFAAAAAA"/>
      </bottom>
      <diagonal/>
    </border>
    <border>
      <left style="thin">
        <color rgb="FFAAAAAA"/>
      </left>
      <right style="thin">
        <color rgb="FFAAAAAA"/>
      </right>
      <top style="thin">
        <color rgb="FFAAAAAA"/>
      </top>
      <bottom style="thin">
        <color rgb="FFAAAAAA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AAAAAA"/>
      </left>
      <right style="thin">
        <color rgb="FFAAAAAA"/>
      </right>
      <top style="medium">
        <color rgb="FF000000"/>
      </top>
      <bottom style="medium">
        <color rgb="FF000000"/>
      </bottom>
      <diagonal/>
    </border>
    <border>
      <left style="thin">
        <color rgb="FFAAAAAA"/>
      </left>
      <right style="thin">
        <color rgb="FFAAAAAA"/>
      </right>
      <top style="medium">
        <color rgb="FF000000"/>
      </top>
      <bottom style="thin">
        <color rgb="FFAAAAAA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3" fillId="0" borderId="0"/>
    <xf numFmtId="0" fontId="1" fillId="0" borderId="0"/>
  </cellStyleXfs>
  <cellXfs count="636">
    <xf numFmtId="0" fontId="0" fillId="0" borderId="0" xfId="0"/>
    <xf numFmtId="1" fontId="4" fillId="0" borderId="0" xfId="1" applyNumberFormat="1" applyFont="1" applyAlignment="1">
      <alignment vertical="top"/>
    </xf>
    <xf numFmtId="1" fontId="4" fillId="0" borderId="0" xfId="1" applyNumberFormat="1" applyFont="1" applyAlignment="1">
      <alignment vertical="top" wrapText="1"/>
    </xf>
    <xf numFmtId="4" fontId="4" fillId="0" borderId="0" xfId="1" applyNumberFormat="1" applyFont="1" applyAlignment="1">
      <alignment vertical="top"/>
    </xf>
    <xf numFmtId="0" fontId="5" fillId="0" borderId="0" xfId="1" applyFont="1" applyAlignment="1">
      <alignment vertical="top"/>
    </xf>
    <xf numFmtId="0" fontId="4" fillId="0" borderId="0" xfId="1" applyFont="1" applyAlignment="1">
      <alignment vertical="top"/>
    </xf>
    <xf numFmtId="4" fontId="7" fillId="6" borderId="6" xfId="1" applyNumberFormat="1" applyFont="1" applyFill="1" applyBorder="1" applyAlignment="1">
      <alignment vertical="top"/>
    </xf>
    <xf numFmtId="0" fontId="4" fillId="0" borderId="0" xfId="1" applyFont="1" applyAlignment="1">
      <alignment vertical="top" wrapText="1"/>
    </xf>
    <xf numFmtId="164" fontId="4" fillId="0" borderId="0" xfId="1" applyNumberFormat="1" applyFont="1" applyAlignment="1">
      <alignment vertical="top"/>
    </xf>
    <xf numFmtId="1" fontId="8" fillId="0" borderId="0" xfId="1" applyNumberFormat="1" applyFont="1" applyAlignment="1">
      <alignment vertical="top" wrapText="1"/>
    </xf>
    <xf numFmtId="3" fontId="8" fillId="0" borderId="0" xfId="1" applyNumberFormat="1" applyFont="1" applyAlignment="1">
      <alignment vertical="top"/>
    </xf>
    <xf numFmtId="0" fontId="7" fillId="0" borderId="0" xfId="1" applyFont="1" applyAlignment="1">
      <alignment vertical="top"/>
    </xf>
    <xf numFmtId="0" fontId="9" fillId="0" borderId="0" xfId="1" applyFont="1" applyAlignment="1">
      <alignment vertical="top"/>
    </xf>
    <xf numFmtId="0" fontId="8" fillId="0" borderId="0" xfId="1" applyFont="1" applyAlignment="1">
      <alignment vertical="top"/>
    </xf>
    <xf numFmtId="4" fontId="7" fillId="0" borderId="0" xfId="1" applyNumberFormat="1" applyFont="1" applyAlignment="1">
      <alignment vertical="top"/>
    </xf>
    <xf numFmtId="1" fontId="7" fillId="0" borderId="0" xfId="1" applyNumberFormat="1" applyFont="1" applyAlignment="1">
      <alignment vertical="top" wrapText="1"/>
    </xf>
    <xf numFmtId="3" fontId="7" fillId="0" borderId="0" xfId="1" applyNumberFormat="1" applyFont="1" applyAlignment="1">
      <alignment vertical="top"/>
    </xf>
    <xf numFmtId="0" fontId="8" fillId="0" borderId="0" xfId="1" applyFont="1" applyAlignment="1">
      <alignment vertical="top" wrapText="1"/>
    </xf>
    <xf numFmtId="0" fontId="7" fillId="0" borderId="0" xfId="1" applyFont="1" applyAlignment="1">
      <alignment vertical="top" wrapText="1"/>
    </xf>
    <xf numFmtId="0" fontId="8" fillId="0" borderId="0" xfId="1" applyFont="1" applyAlignment="1">
      <alignment vertical="center"/>
    </xf>
    <xf numFmtId="0" fontId="3" fillId="0" borderId="0" xfId="1" applyFont="1" applyAlignment="1">
      <alignment vertical="top"/>
    </xf>
    <xf numFmtId="0" fontId="10" fillId="0" borderId="0" xfId="1" applyFont="1" applyAlignment="1">
      <alignment vertical="top"/>
    </xf>
    <xf numFmtId="164" fontId="10" fillId="0" borderId="0" xfId="1" applyNumberFormat="1" applyFont="1" applyAlignment="1">
      <alignment vertical="top"/>
    </xf>
    <xf numFmtId="0" fontId="10" fillId="0" borderId="0" xfId="1" applyFont="1" applyAlignment="1">
      <alignment vertical="top" wrapText="1"/>
    </xf>
    <xf numFmtId="4" fontId="10" fillId="0" borderId="0" xfId="1" applyNumberFormat="1" applyFont="1" applyAlignment="1">
      <alignment vertical="top"/>
    </xf>
    <xf numFmtId="1" fontId="8" fillId="3" borderId="1" xfId="1" applyNumberFormat="1" applyFont="1" applyFill="1" applyBorder="1" applyAlignment="1">
      <alignment horizontal="center" vertical="center" wrapText="1"/>
    </xf>
    <xf numFmtId="49" fontId="8" fillId="3" borderId="3" xfId="1" applyNumberFormat="1" applyFont="1" applyFill="1" applyBorder="1" applyAlignment="1">
      <alignment horizontal="center" vertical="center" wrapText="1"/>
    </xf>
    <xf numFmtId="49" fontId="7" fillId="0" borderId="7" xfId="1" applyNumberFormat="1" applyFont="1" applyBorder="1" applyAlignment="1">
      <alignment horizontal="center" vertical="top"/>
    </xf>
    <xf numFmtId="0" fontId="12" fillId="5" borderId="8" xfId="1" applyFont="1" applyFill="1" applyBorder="1" applyAlignment="1">
      <alignment horizontal="left" vertical="top" wrapText="1"/>
    </xf>
    <xf numFmtId="0" fontId="13" fillId="2" borderId="2" xfId="1" applyFont="1" applyFill="1" applyBorder="1" applyAlignment="1">
      <alignment vertical="center" wrapText="1"/>
    </xf>
    <xf numFmtId="4" fontId="8" fillId="2" borderId="3" xfId="1" applyNumberFormat="1" applyFont="1" applyFill="1" applyBorder="1" applyAlignment="1">
      <alignment vertical="center"/>
    </xf>
    <xf numFmtId="49" fontId="7" fillId="0" borderId="0" xfId="1" applyNumberFormat="1" applyFont="1" applyAlignment="1">
      <alignment horizontal="center" vertical="top"/>
    </xf>
    <xf numFmtId="1" fontId="7" fillId="0" borderId="8" xfId="1" applyNumberFormat="1" applyFont="1" applyBorder="1" applyAlignment="1">
      <alignment vertical="top" wrapText="1"/>
    </xf>
    <xf numFmtId="1" fontId="8" fillId="0" borderId="0" xfId="1" applyNumberFormat="1" applyFont="1" applyAlignment="1">
      <alignment vertical="top"/>
    </xf>
    <xf numFmtId="4" fontId="8" fillId="0" borderId="0" xfId="1" applyNumberFormat="1" applyFont="1" applyAlignment="1">
      <alignment vertical="top"/>
    </xf>
    <xf numFmtId="164" fontId="9" fillId="0" borderId="0" xfId="1" applyNumberFormat="1" applyFont="1" applyAlignment="1">
      <alignment vertical="top"/>
    </xf>
    <xf numFmtId="164" fontId="7" fillId="0" borderId="0" xfId="1" applyNumberFormat="1" applyFont="1" applyAlignment="1">
      <alignment vertical="top"/>
    </xf>
    <xf numFmtId="0" fontId="11" fillId="0" borderId="0" xfId="1" applyFont="1" applyAlignment="1">
      <alignment vertical="top"/>
    </xf>
    <xf numFmtId="0" fontId="11" fillId="0" borderId="0" xfId="1" applyFont="1" applyAlignment="1">
      <alignment vertical="center"/>
    </xf>
    <xf numFmtId="1" fontId="8" fillId="3" borderId="2" xfId="1" applyNumberFormat="1" applyFont="1" applyFill="1" applyBorder="1" applyAlignment="1">
      <alignment horizontal="left" vertical="center" wrapText="1"/>
    </xf>
    <xf numFmtId="1" fontId="8" fillId="3" borderId="10" xfId="1" applyNumberFormat="1" applyFont="1" applyFill="1" applyBorder="1" applyAlignment="1">
      <alignment vertical="center" wrapText="1"/>
    </xf>
    <xf numFmtId="4" fontId="8" fillId="3" borderId="3" xfId="1" applyNumberFormat="1" applyFont="1" applyFill="1" applyBorder="1" applyAlignment="1">
      <alignment horizontal="center" vertical="center" wrapText="1"/>
    </xf>
    <xf numFmtId="1" fontId="7" fillId="0" borderId="0" xfId="1" applyNumberFormat="1" applyFont="1" applyAlignment="1">
      <alignment vertical="center" wrapText="1"/>
    </xf>
    <xf numFmtId="3" fontId="8" fillId="0" borderId="0" xfId="1" applyNumberFormat="1" applyFont="1" applyAlignment="1">
      <alignment vertical="center"/>
    </xf>
    <xf numFmtId="0" fontId="7" fillId="0" borderId="0" xfId="1" applyFont="1" applyAlignment="1">
      <alignment vertical="center"/>
    </xf>
    <xf numFmtId="164" fontId="9" fillId="0" borderId="0" xfId="1" applyNumberFormat="1" applyFont="1" applyAlignment="1">
      <alignment vertical="center"/>
    </xf>
    <xf numFmtId="49" fontId="7" fillId="0" borderId="4" xfId="1" applyNumberFormat="1" applyFont="1" applyBorder="1" applyAlignment="1">
      <alignment horizontal="center" vertical="top"/>
    </xf>
    <xf numFmtId="0" fontId="12" fillId="5" borderId="5" xfId="1" applyFont="1" applyFill="1" applyBorder="1" applyAlignment="1">
      <alignment horizontal="left" vertical="top" wrapText="1"/>
    </xf>
    <xf numFmtId="4" fontId="7" fillId="7" borderId="6" xfId="1" applyNumberFormat="1" applyFont="1" applyFill="1" applyBorder="1" applyAlignment="1">
      <alignment vertical="top"/>
    </xf>
    <xf numFmtId="49" fontId="8" fillId="2" borderId="1" xfId="1" applyNumberFormat="1" applyFont="1" applyFill="1" applyBorder="1" applyAlignment="1">
      <alignment vertical="center"/>
    </xf>
    <xf numFmtId="4" fontId="12" fillId="7" borderId="6" xfId="1" applyNumberFormat="1" applyFont="1" applyFill="1" applyBorder="1" applyAlignment="1">
      <alignment horizontal="right" vertical="top" wrapText="1"/>
    </xf>
    <xf numFmtId="1" fontId="7" fillId="0" borderId="5" xfId="1" applyNumberFormat="1" applyFont="1" applyBorder="1" applyAlignment="1">
      <alignment vertical="top" wrapText="1"/>
    </xf>
    <xf numFmtId="4" fontId="12" fillId="6" borderId="6" xfId="1" applyNumberFormat="1" applyFont="1" applyFill="1" applyBorder="1" applyAlignment="1">
      <alignment horizontal="right" vertical="top" wrapText="1"/>
    </xf>
    <xf numFmtId="4" fontId="12" fillId="6" borderId="11" xfId="1" applyNumberFormat="1" applyFont="1" applyFill="1" applyBorder="1" applyAlignment="1">
      <alignment horizontal="right" vertical="top" wrapText="1"/>
    </xf>
    <xf numFmtId="49" fontId="7" fillId="0" borderId="12" xfId="1" applyNumberFormat="1" applyFont="1" applyBorder="1" applyAlignment="1">
      <alignment horizontal="center" vertical="top"/>
    </xf>
    <xf numFmtId="1" fontId="7" fillId="0" borderId="13" xfId="1" applyNumberFormat="1" applyFont="1" applyBorder="1" applyAlignment="1">
      <alignment vertical="top" wrapText="1"/>
    </xf>
    <xf numFmtId="4" fontId="12" fillId="6" borderId="14" xfId="1" applyNumberFormat="1" applyFont="1" applyFill="1" applyBorder="1" applyAlignment="1">
      <alignment horizontal="right" vertical="top" wrapText="1"/>
    </xf>
    <xf numFmtId="0" fontId="14" fillId="0" borderId="0" xfId="1" applyFont="1" applyAlignment="1">
      <alignment vertical="top"/>
    </xf>
    <xf numFmtId="0" fontId="15" fillId="0" borderId="0" xfId="1" applyFont="1" applyAlignment="1">
      <alignment vertical="top"/>
    </xf>
    <xf numFmtId="0" fontId="16" fillId="0" borderId="0" xfId="1" applyFont="1" applyAlignment="1">
      <alignment vertical="top"/>
    </xf>
    <xf numFmtId="4" fontId="14" fillId="0" borderId="0" xfId="1" applyNumberFormat="1" applyFont="1" applyAlignment="1">
      <alignment vertical="top"/>
    </xf>
    <xf numFmtId="0" fontId="16" fillId="0" borderId="0" xfId="1" applyFont="1" applyAlignment="1">
      <alignment vertical="center"/>
    </xf>
    <xf numFmtId="49" fontId="7" fillId="4" borderId="4" xfId="1" applyNumberFormat="1" applyFont="1" applyFill="1" applyBorder="1" applyAlignment="1">
      <alignment horizontal="center" vertical="top"/>
    </xf>
    <xf numFmtId="0" fontId="12" fillId="4" borderId="15" xfId="1" applyFont="1" applyFill="1" applyBorder="1" applyAlignment="1">
      <alignment horizontal="left" vertical="top" wrapText="1"/>
    </xf>
    <xf numFmtId="4" fontId="7" fillId="4" borderId="4" xfId="1" applyNumberFormat="1" applyFont="1" applyFill="1" applyBorder="1" applyAlignment="1">
      <alignment vertical="top"/>
    </xf>
    <xf numFmtId="4" fontId="7" fillId="4" borderId="6" xfId="1" applyNumberFormat="1" applyFont="1" applyFill="1" applyBorder="1" applyAlignment="1">
      <alignment vertical="top"/>
    </xf>
    <xf numFmtId="0" fontId="12" fillId="5" borderId="17" xfId="1" applyFont="1" applyFill="1" applyBorder="1" applyAlignment="1">
      <alignment horizontal="left" vertical="top" wrapText="1"/>
    </xf>
    <xf numFmtId="4" fontId="7" fillId="6" borderId="7" xfId="1" applyNumberFormat="1" applyFont="1" applyFill="1" applyBorder="1" applyAlignment="1">
      <alignment vertical="top"/>
    </xf>
    <xf numFmtId="4" fontId="7" fillId="6" borderId="11" xfId="1" applyNumberFormat="1" applyFont="1" applyFill="1" applyBorder="1" applyAlignment="1">
      <alignment vertical="top"/>
    </xf>
    <xf numFmtId="49" fontId="7" fillId="4" borderId="7" xfId="1" applyNumberFormat="1" applyFont="1" applyFill="1" applyBorder="1" applyAlignment="1">
      <alignment horizontal="center" vertical="top"/>
    </xf>
    <xf numFmtId="0" fontId="12" fillId="4" borderId="17" xfId="1" applyFont="1" applyFill="1" applyBorder="1" applyAlignment="1">
      <alignment horizontal="left" vertical="top" wrapText="1"/>
    </xf>
    <xf numFmtId="4" fontId="7" fillId="4" borderId="7" xfId="1" applyNumberFormat="1" applyFont="1" applyFill="1" applyBorder="1" applyAlignment="1">
      <alignment vertical="top"/>
    </xf>
    <xf numFmtId="4" fontId="7" fillId="4" borderId="11" xfId="1" applyNumberFormat="1" applyFont="1" applyFill="1" applyBorder="1" applyAlignment="1">
      <alignment vertical="top"/>
    </xf>
    <xf numFmtId="0" fontId="12" fillId="5" borderId="17" xfId="1" applyFont="1" applyFill="1" applyBorder="1" applyAlignment="1">
      <alignment horizontal="left" vertical="center" wrapText="1"/>
    </xf>
    <xf numFmtId="4" fontId="7" fillId="6" borderId="21" xfId="1" applyNumberFormat="1" applyFont="1" applyFill="1" applyBorder="1" applyAlignment="1">
      <alignment vertical="top"/>
    </xf>
    <xf numFmtId="4" fontId="7" fillId="6" borderId="22" xfId="1" applyNumberFormat="1" applyFont="1" applyFill="1" applyBorder="1" applyAlignment="1">
      <alignment vertical="top"/>
    </xf>
    <xf numFmtId="49" fontId="8" fillId="2" borderId="1" xfId="1" applyNumberFormat="1" applyFont="1" applyFill="1" applyBorder="1" applyAlignment="1">
      <alignment horizontal="center" vertical="center"/>
    </xf>
    <xf numFmtId="0" fontId="13" fillId="2" borderId="10" xfId="1" applyFont="1" applyFill="1" applyBorder="1" applyAlignment="1">
      <alignment vertical="center" wrapText="1"/>
    </xf>
    <xf numFmtId="4" fontId="8" fillId="2" borderId="1" xfId="1" applyNumberFormat="1" applyFont="1" applyFill="1" applyBorder="1" applyAlignment="1">
      <alignment vertical="center"/>
    </xf>
    <xf numFmtId="1" fontId="7" fillId="4" borderId="15" xfId="1" applyNumberFormat="1" applyFont="1" applyFill="1" applyBorder="1" applyAlignment="1">
      <alignment vertical="top" wrapText="1"/>
    </xf>
    <xf numFmtId="1" fontId="7" fillId="0" borderId="17" xfId="1" applyNumberFormat="1" applyFont="1" applyBorder="1" applyAlignment="1">
      <alignment vertical="top" wrapText="1"/>
    </xf>
    <xf numFmtId="1" fontId="7" fillId="4" borderId="17" xfId="1" applyNumberFormat="1" applyFont="1" applyFill="1" applyBorder="1" applyAlignment="1">
      <alignment vertical="top" wrapText="1"/>
    </xf>
    <xf numFmtId="49" fontId="7" fillId="0" borderId="7" xfId="1" applyNumberFormat="1" applyFont="1" applyBorder="1" applyAlignment="1">
      <alignment horizontal="center" vertical="center"/>
    </xf>
    <xf numFmtId="1" fontId="7" fillId="0" borderId="17" xfId="1" applyNumberFormat="1" applyFont="1" applyBorder="1" applyAlignment="1">
      <alignment vertical="center" wrapText="1"/>
    </xf>
    <xf numFmtId="4" fontId="8" fillId="2" borderId="27" xfId="1" applyNumberFormat="1" applyFont="1" applyFill="1" applyBorder="1" applyAlignment="1">
      <alignment vertical="center"/>
    </xf>
    <xf numFmtId="4" fontId="8" fillId="2" borderId="32" xfId="1" applyNumberFormat="1" applyFont="1" applyFill="1" applyBorder="1" applyAlignment="1">
      <alignment vertical="center"/>
    </xf>
    <xf numFmtId="1" fontId="8" fillId="3" borderId="2" xfId="1" applyNumberFormat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4" fontId="7" fillId="6" borderId="6" xfId="1" applyNumberFormat="1" applyFont="1" applyFill="1" applyBorder="1" applyAlignment="1" applyProtection="1">
      <alignment vertical="top" wrapText="1"/>
      <protection locked="0"/>
    </xf>
    <xf numFmtId="1" fontId="7" fillId="0" borderId="0" xfId="1" applyNumberFormat="1" applyFont="1" applyAlignment="1">
      <alignment vertical="top"/>
    </xf>
    <xf numFmtId="4" fontId="7" fillId="6" borderId="6" xfId="1" applyNumberFormat="1" applyFont="1" applyFill="1" applyBorder="1" applyAlignment="1">
      <alignment vertical="top" wrapText="1"/>
    </xf>
    <xf numFmtId="1" fontId="8" fillId="2" borderId="2" xfId="1" applyNumberFormat="1" applyFont="1" applyFill="1" applyBorder="1" applyAlignment="1">
      <alignment vertical="center" wrapText="1"/>
    </xf>
    <xf numFmtId="4" fontId="13" fillId="2" borderId="3" xfId="1" applyNumberFormat="1" applyFont="1" applyFill="1" applyBorder="1" applyAlignment="1">
      <alignment vertical="center" wrapText="1"/>
    </xf>
    <xf numFmtId="4" fontId="13" fillId="2" borderId="3" xfId="1" applyNumberFormat="1" applyFont="1" applyFill="1" applyBorder="1" applyAlignment="1">
      <alignment vertical="center"/>
    </xf>
    <xf numFmtId="4" fontId="7" fillId="0" borderId="0" xfId="1" applyNumberFormat="1" applyFont="1" applyAlignment="1">
      <alignment vertical="top" wrapText="1"/>
    </xf>
    <xf numFmtId="4" fontId="8" fillId="0" borderId="0" xfId="1" applyNumberFormat="1" applyFont="1" applyAlignment="1">
      <alignment vertical="top" wrapText="1"/>
    </xf>
    <xf numFmtId="1" fontId="8" fillId="3" borderId="2" xfId="1" applyNumberFormat="1" applyFont="1" applyFill="1" applyBorder="1" applyAlignment="1">
      <alignment vertical="center" wrapText="1"/>
    </xf>
    <xf numFmtId="49" fontId="8" fillId="3" borderId="3" xfId="1" applyNumberFormat="1" applyFont="1" applyFill="1" applyBorder="1" applyAlignment="1">
      <alignment horizontal="center" vertical="center"/>
    </xf>
    <xf numFmtId="1" fontId="7" fillId="0" borderId="5" xfId="1" applyNumberFormat="1" applyFont="1" applyBorder="1" applyAlignment="1" applyProtection="1">
      <alignment vertical="top" wrapText="1"/>
      <protection locked="0"/>
    </xf>
    <xf numFmtId="4" fontId="12" fillId="0" borderId="6" xfId="1" applyNumberFormat="1" applyFont="1" applyBorder="1" applyAlignment="1" applyProtection="1">
      <alignment horizontal="right" vertical="top"/>
      <protection locked="0"/>
    </xf>
    <xf numFmtId="1" fontId="7" fillId="0" borderId="8" xfId="1" applyNumberFormat="1" applyFont="1" applyBorder="1" applyAlignment="1" applyProtection="1">
      <alignment vertical="top" wrapText="1"/>
      <protection locked="0"/>
    </xf>
    <xf numFmtId="4" fontId="12" fillId="0" borderId="11" xfId="1" applyNumberFormat="1" applyFont="1" applyBorder="1" applyAlignment="1" applyProtection="1">
      <alignment horizontal="right" vertical="top"/>
      <protection locked="0"/>
    </xf>
    <xf numFmtId="1" fontId="7" fillId="0" borderId="13" xfId="1" applyNumberFormat="1" applyFont="1" applyBorder="1" applyAlignment="1" applyProtection="1">
      <alignment vertical="top"/>
      <protection locked="0"/>
    </xf>
    <xf numFmtId="4" fontId="12" fillId="0" borderId="14" xfId="1" applyNumberFormat="1" applyFont="1" applyBorder="1" applyAlignment="1" applyProtection="1">
      <alignment horizontal="right" vertical="top"/>
      <protection locked="0"/>
    </xf>
    <xf numFmtId="4" fontId="7" fillId="0" borderId="0" xfId="1" applyNumberFormat="1" applyFont="1" applyAlignment="1" applyProtection="1">
      <alignment vertical="top" wrapText="1"/>
      <protection locked="0"/>
    </xf>
    <xf numFmtId="4" fontId="4" fillId="0" borderId="0" xfId="1" applyNumberFormat="1" applyFont="1" applyAlignment="1" applyProtection="1">
      <alignment vertical="top" wrapText="1"/>
      <protection locked="0"/>
    </xf>
    <xf numFmtId="4" fontId="4" fillId="0" borderId="0" xfId="1" applyNumberFormat="1" applyFont="1" applyAlignment="1">
      <alignment vertical="top" wrapText="1"/>
    </xf>
    <xf numFmtId="0" fontId="18" fillId="0" borderId="0" xfId="1" applyFont="1" applyAlignment="1">
      <alignment vertical="top"/>
    </xf>
    <xf numFmtId="1" fontId="19" fillId="9" borderId="1" xfId="1" applyNumberFormat="1" applyFont="1" applyFill="1" applyBorder="1" applyAlignment="1">
      <alignment horizontal="center" vertical="center" wrapText="1"/>
    </xf>
    <xf numFmtId="1" fontId="19" fillId="9" borderId="2" xfId="1" applyNumberFormat="1" applyFont="1" applyFill="1" applyBorder="1" applyAlignment="1">
      <alignment horizontal="left" vertical="center" wrapText="1"/>
    </xf>
    <xf numFmtId="4" fontId="19" fillId="9" borderId="3" xfId="1" applyNumberFormat="1" applyFont="1" applyFill="1" applyBorder="1" applyAlignment="1">
      <alignment horizontal="center" vertical="top" wrapText="1"/>
    </xf>
    <xf numFmtId="1" fontId="20" fillId="0" borderId="0" xfId="1" applyNumberFormat="1" applyFont="1" applyAlignment="1">
      <alignment vertical="top" wrapText="1"/>
    </xf>
    <xf numFmtId="3" fontId="19" fillId="0" borderId="0" xfId="1" applyNumberFormat="1" applyFont="1" applyAlignment="1">
      <alignment vertical="top"/>
    </xf>
    <xf numFmtId="0" fontId="20" fillId="0" borderId="0" xfId="1" applyFont="1" applyAlignment="1">
      <alignment vertical="top"/>
    </xf>
    <xf numFmtId="164" fontId="21" fillId="0" borderId="0" xfId="1" applyNumberFormat="1" applyFont="1" applyAlignment="1">
      <alignment vertical="top"/>
    </xf>
    <xf numFmtId="0" fontId="19" fillId="0" borderId="0" xfId="1" applyFont="1" applyAlignment="1">
      <alignment vertical="top"/>
    </xf>
    <xf numFmtId="49" fontId="20" fillId="0" borderId="4" xfId="1" applyNumberFormat="1" applyFont="1" applyBorder="1" applyAlignment="1">
      <alignment horizontal="center" vertical="top"/>
    </xf>
    <xf numFmtId="0" fontId="22" fillId="10" borderId="5" xfId="1" applyFont="1" applyFill="1" applyBorder="1" applyAlignment="1">
      <alignment horizontal="left" vertical="top" wrapText="1"/>
    </xf>
    <xf numFmtId="4" fontId="20" fillId="11" borderId="6" xfId="1" applyNumberFormat="1" applyFont="1" applyFill="1" applyBorder="1" applyAlignment="1" applyProtection="1">
      <alignment vertical="top"/>
      <protection locked="0"/>
    </xf>
    <xf numFmtId="4" fontId="22" fillId="12" borderId="6" xfId="1" applyNumberFormat="1" applyFont="1" applyFill="1" applyBorder="1" applyAlignment="1">
      <alignment horizontal="right" vertical="top" wrapText="1"/>
    </xf>
    <xf numFmtId="1" fontId="19" fillId="0" borderId="0" xfId="1" applyNumberFormat="1" applyFont="1" applyAlignment="1">
      <alignment vertical="top" wrapText="1"/>
    </xf>
    <xf numFmtId="0" fontId="21" fillId="0" borderId="0" xfId="1" applyFont="1" applyAlignment="1">
      <alignment vertical="top"/>
    </xf>
    <xf numFmtId="49" fontId="20" fillId="0" borderId="7" xfId="1" applyNumberFormat="1" applyFont="1" applyBorder="1" applyAlignment="1">
      <alignment horizontal="center" vertical="top"/>
    </xf>
    <xf numFmtId="0" fontId="22" fillId="10" borderId="8" xfId="1" applyFont="1" applyFill="1" applyBorder="1" applyAlignment="1">
      <alignment horizontal="left" vertical="top" wrapText="1"/>
    </xf>
    <xf numFmtId="4" fontId="20" fillId="0" borderId="0" xfId="1" applyNumberFormat="1" applyFont="1" applyAlignment="1">
      <alignment vertical="top"/>
    </xf>
    <xf numFmtId="3" fontId="20" fillId="0" borderId="0" xfId="1" applyNumberFormat="1" applyFont="1" applyAlignment="1">
      <alignment vertical="top"/>
    </xf>
    <xf numFmtId="0" fontId="19" fillId="0" borderId="0" xfId="1" applyFont="1" applyAlignment="1">
      <alignment vertical="top" wrapText="1"/>
    </xf>
    <xf numFmtId="0" fontId="20" fillId="0" borderId="0" xfId="1" applyFont="1" applyAlignment="1">
      <alignment vertical="top" wrapText="1"/>
    </xf>
    <xf numFmtId="49" fontId="19" fillId="8" borderId="1" xfId="1" applyNumberFormat="1" applyFont="1" applyFill="1" applyBorder="1" applyAlignment="1">
      <alignment vertical="center"/>
    </xf>
    <xf numFmtId="0" fontId="23" fillId="8" borderId="2" xfId="1" applyFont="1" applyFill="1" applyBorder="1" applyAlignment="1">
      <alignment vertical="center" wrapText="1"/>
    </xf>
    <xf numFmtId="4" fontId="19" fillId="8" borderId="3" xfId="1" applyNumberFormat="1" applyFont="1" applyFill="1" applyBorder="1" applyAlignment="1">
      <alignment vertical="center"/>
    </xf>
    <xf numFmtId="0" fontId="19" fillId="0" borderId="0" xfId="1" applyFont="1" applyAlignment="1">
      <alignment vertical="center"/>
    </xf>
    <xf numFmtId="49" fontId="20" fillId="0" borderId="0" xfId="1" applyNumberFormat="1" applyFont="1" applyAlignment="1">
      <alignment horizontal="center" vertical="top"/>
    </xf>
    <xf numFmtId="1" fontId="20" fillId="0" borderId="5" xfId="1" applyNumberFormat="1" applyFont="1" applyBorder="1" applyAlignment="1">
      <alignment vertical="top" wrapText="1"/>
    </xf>
    <xf numFmtId="1" fontId="20" fillId="0" borderId="8" xfId="1" applyNumberFormat="1" applyFont="1" applyBorder="1" applyAlignment="1">
      <alignment vertical="top" wrapText="1"/>
    </xf>
    <xf numFmtId="1" fontId="19" fillId="8" borderId="2" xfId="1" applyNumberFormat="1" applyFont="1" applyFill="1" applyBorder="1" applyAlignment="1">
      <alignment vertical="center" wrapText="1"/>
    </xf>
    <xf numFmtId="4" fontId="23" fillId="8" borderId="3" xfId="1" applyNumberFormat="1" applyFont="1" applyFill="1" applyBorder="1" applyAlignment="1">
      <alignment vertical="center" wrapText="1"/>
    </xf>
    <xf numFmtId="1" fontId="19" fillId="0" borderId="0" xfId="1" applyNumberFormat="1" applyFont="1" applyAlignment="1">
      <alignment vertical="top"/>
    </xf>
    <xf numFmtId="4" fontId="19" fillId="0" borderId="0" xfId="1" applyNumberFormat="1" applyFont="1" applyAlignment="1">
      <alignment vertical="top"/>
    </xf>
    <xf numFmtId="1" fontId="19" fillId="9" borderId="2" xfId="1" applyNumberFormat="1" applyFont="1" applyFill="1" applyBorder="1" applyAlignment="1">
      <alignment vertical="center" wrapText="1"/>
    </xf>
    <xf numFmtId="49" fontId="19" fillId="9" borderId="3" xfId="1" applyNumberFormat="1" applyFont="1" applyFill="1" applyBorder="1" applyAlignment="1">
      <alignment horizontal="center" vertical="center" wrapText="1"/>
    </xf>
    <xf numFmtId="1" fontId="20" fillId="0" borderId="5" xfId="1" applyNumberFormat="1" applyFont="1" applyBorder="1" applyAlignment="1" applyProtection="1">
      <alignment vertical="top" wrapText="1"/>
      <protection locked="0"/>
    </xf>
    <xf numFmtId="4" fontId="22" fillId="0" borderId="6" xfId="1" applyNumberFormat="1" applyFont="1" applyBorder="1" applyAlignment="1" applyProtection="1">
      <alignment horizontal="right" vertical="top" wrapText="1"/>
      <protection locked="0"/>
    </xf>
    <xf numFmtId="1" fontId="20" fillId="0" borderId="8" xfId="1" applyNumberFormat="1" applyFont="1" applyBorder="1" applyAlignment="1" applyProtection="1">
      <alignment vertical="top" wrapText="1"/>
      <protection locked="0"/>
    </xf>
    <xf numFmtId="4" fontId="22" fillId="0" borderId="11" xfId="1" applyNumberFormat="1" applyFont="1" applyBorder="1" applyAlignment="1" applyProtection="1">
      <alignment horizontal="right" vertical="top" wrapText="1"/>
      <protection locked="0"/>
    </xf>
    <xf numFmtId="164" fontId="20" fillId="0" borderId="0" xfId="1" applyNumberFormat="1" applyFont="1" applyAlignment="1">
      <alignment vertical="top"/>
    </xf>
    <xf numFmtId="49" fontId="20" fillId="0" borderId="12" xfId="1" applyNumberFormat="1" applyFont="1" applyBorder="1" applyAlignment="1">
      <alignment horizontal="center" vertical="top"/>
    </xf>
    <xf numFmtId="1" fontId="20" fillId="0" borderId="13" xfId="1" applyNumberFormat="1" applyFont="1" applyBorder="1" applyAlignment="1" applyProtection="1">
      <alignment vertical="top" wrapText="1"/>
      <protection locked="0"/>
    </xf>
    <xf numFmtId="4" fontId="22" fillId="0" borderId="14" xfId="1" applyNumberFormat="1" applyFont="1" applyBorder="1" applyAlignment="1" applyProtection="1">
      <alignment horizontal="right" vertical="top" wrapText="1"/>
      <protection locked="0"/>
    </xf>
    <xf numFmtId="0" fontId="24" fillId="0" borderId="0" xfId="1" applyFont="1" applyAlignment="1">
      <alignment vertical="top"/>
    </xf>
    <xf numFmtId="0" fontId="24" fillId="0" borderId="0" xfId="1" applyFont="1" applyAlignment="1">
      <alignment vertical="top" wrapText="1"/>
    </xf>
    <xf numFmtId="4" fontId="24" fillId="0" borderId="0" xfId="1" applyNumberFormat="1" applyFont="1" applyAlignment="1">
      <alignment vertical="top"/>
    </xf>
    <xf numFmtId="164" fontId="24" fillId="0" borderId="0" xfId="1" applyNumberFormat="1" applyFont="1" applyAlignment="1">
      <alignment vertical="top"/>
    </xf>
    <xf numFmtId="0" fontId="25" fillId="0" borderId="0" xfId="1" applyFont="1" applyAlignment="1">
      <alignment vertical="top"/>
    </xf>
    <xf numFmtId="1" fontId="24" fillId="0" borderId="0" xfId="1" applyNumberFormat="1" applyFont="1" applyAlignment="1">
      <alignment vertical="top"/>
    </xf>
    <xf numFmtId="1" fontId="24" fillId="0" borderId="0" xfId="1" applyNumberFormat="1" applyFont="1" applyAlignment="1">
      <alignment vertical="top" wrapText="1"/>
    </xf>
    <xf numFmtId="0" fontId="24" fillId="0" borderId="0" xfId="0" applyFont="1" applyAlignment="1">
      <alignment vertical="center"/>
    </xf>
    <xf numFmtId="1" fontId="27" fillId="0" borderId="0" xfId="0" applyNumberFormat="1" applyFont="1" applyAlignment="1">
      <alignment wrapText="1"/>
    </xf>
    <xf numFmtId="3" fontId="19" fillId="0" borderId="0" xfId="0" applyNumberFormat="1" applyFont="1"/>
    <xf numFmtId="0" fontId="20" fillId="0" borderId="0" xfId="0" applyFont="1"/>
    <xf numFmtId="164" fontId="21" fillId="0" borderId="0" xfId="0" applyNumberFormat="1" applyFont="1"/>
    <xf numFmtId="0" fontId="19" fillId="0" borderId="0" xfId="0" applyFont="1"/>
    <xf numFmtId="0" fontId="19" fillId="0" borderId="0" xfId="0" applyFont="1" applyAlignment="1">
      <alignment vertical="center"/>
    </xf>
    <xf numFmtId="0" fontId="22" fillId="0" borderId="20" xfId="0" applyFont="1" applyBorder="1" applyAlignment="1">
      <alignment vertical="center" wrapText="1"/>
    </xf>
    <xf numFmtId="1" fontId="19" fillId="0" borderId="0" xfId="0" applyNumberFormat="1" applyFont="1" applyAlignment="1">
      <alignment wrapText="1"/>
    </xf>
    <xf numFmtId="0" fontId="21" fillId="0" borderId="0" xfId="0" applyFont="1"/>
    <xf numFmtId="0" fontId="22" fillId="0" borderId="11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1" fontId="17" fillId="0" borderId="0" xfId="0" applyNumberFormat="1" applyFont="1"/>
    <xf numFmtId="1" fontId="17" fillId="0" borderId="0" xfId="0" applyNumberFormat="1" applyFont="1" applyAlignment="1">
      <alignment wrapText="1"/>
    </xf>
    <xf numFmtId="3" fontId="17" fillId="0" borderId="0" xfId="0" applyNumberFormat="1" applyFont="1"/>
    <xf numFmtId="0" fontId="24" fillId="0" borderId="0" xfId="0" applyFont="1"/>
    <xf numFmtId="164" fontId="25" fillId="0" borderId="0" xfId="0" applyNumberFormat="1" applyFont="1"/>
    <xf numFmtId="0" fontId="17" fillId="0" borderId="0" xfId="0" applyFont="1"/>
    <xf numFmtId="0" fontId="24" fillId="0" borderId="0" xfId="0" applyFont="1" applyAlignment="1">
      <alignment wrapText="1"/>
    </xf>
    <xf numFmtId="164" fontId="24" fillId="0" borderId="0" xfId="0" applyNumberFormat="1" applyFont="1"/>
    <xf numFmtId="0" fontId="25" fillId="0" borderId="0" xfId="0" applyFont="1"/>
    <xf numFmtId="1" fontId="24" fillId="0" borderId="0" xfId="0" applyNumberFormat="1" applyFont="1"/>
    <xf numFmtId="1" fontId="24" fillId="0" borderId="0" xfId="0" applyNumberFormat="1" applyFont="1" applyAlignment="1">
      <alignment wrapText="1"/>
    </xf>
    <xf numFmtId="3" fontId="24" fillId="0" borderId="0" xfId="0" applyNumberFormat="1" applyFont="1"/>
    <xf numFmtId="1" fontId="28" fillId="13" borderId="31" xfId="0" applyNumberFormat="1" applyFont="1" applyFill="1" applyBorder="1" applyAlignment="1">
      <alignment vertical="center" wrapText="1"/>
    </xf>
    <xf numFmtId="1" fontId="28" fillId="13" borderId="24" xfId="0" applyNumberFormat="1" applyFont="1" applyFill="1" applyBorder="1" applyAlignment="1">
      <alignment vertical="center" wrapText="1"/>
    </xf>
    <xf numFmtId="1" fontId="23" fillId="14" borderId="1" xfId="0" applyNumberFormat="1" applyFont="1" applyFill="1" applyBorder="1" applyAlignment="1">
      <alignment horizontal="center" vertical="center" wrapText="1"/>
    </xf>
    <xf numFmtId="1" fontId="23" fillId="14" borderId="3" xfId="0" applyNumberFormat="1" applyFont="1" applyFill="1" applyBorder="1" applyAlignment="1">
      <alignment horizontal="center" vertical="center" wrapText="1"/>
    </xf>
    <xf numFmtId="3" fontId="23" fillId="14" borderId="33" xfId="0" applyNumberFormat="1" applyFont="1" applyFill="1" applyBorder="1" applyAlignment="1">
      <alignment horizontal="center" vertical="center"/>
    </xf>
    <xf numFmtId="164" fontId="23" fillId="14" borderId="3" xfId="0" applyNumberFormat="1" applyFont="1" applyFill="1" applyBorder="1" applyAlignment="1">
      <alignment horizontal="center" vertical="center"/>
    </xf>
    <xf numFmtId="1" fontId="22" fillId="0" borderId="19" xfId="0" applyNumberFormat="1" applyFont="1" applyBorder="1" applyAlignment="1">
      <alignment horizontal="center" vertical="center"/>
    </xf>
    <xf numFmtId="4" fontId="22" fillId="15" borderId="30" xfId="0" applyNumberFormat="1" applyFont="1" applyFill="1" applyBorder="1" applyProtection="1">
      <protection locked="0"/>
    </xf>
    <xf numFmtId="4" fontId="22" fillId="15" borderId="6" xfId="0" applyNumberFormat="1" applyFont="1" applyFill="1" applyBorder="1" applyProtection="1">
      <protection locked="0"/>
    </xf>
    <xf numFmtId="4" fontId="21" fillId="15" borderId="29" xfId="0" applyNumberFormat="1" applyFont="1" applyFill="1" applyBorder="1" applyAlignment="1" applyProtection="1">
      <alignment horizontal="center"/>
      <protection locked="0"/>
    </xf>
    <xf numFmtId="4" fontId="21" fillId="15" borderId="6" xfId="0" applyNumberFormat="1" applyFont="1" applyFill="1" applyBorder="1" applyAlignment="1" applyProtection="1">
      <alignment horizontal="center"/>
      <protection locked="0"/>
    </xf>
    <xf numFmtId="1" fontId="22" fillId="0" borderId="7" xfId="0" applyNumberFormat="1" applyFont="1" applyBorder="1" applyAlignment="1">
      <alignment horizontal="center" vertical="center"/>
    </xf>
    <xf numFmtId="4" fontId="22" fillId="15" borderId="34" xfId="0" applyNumberFormat="1" applyFont="1" applyFill="1" applyBorder="1" applyProtection="1">
      <protection locked="0"/>
    </xf>
    <xf numFmtId="4" fontId="22" fillId="15" borderId="11" xfId="0" applyNumberFormat="1" applyFont="1" applyFill="1" applyBorder="1" applyProtection="1">
      <protection locked="0"/>
    </xf>
    <xf numFmtId="4" fontId="21" fillId="15" borderId="35" xfId="0" applyNumberFormat="1" applyFont="1" applyFill="1" applyBorder="1" applyAlignment="1" applyProtection="1">
      <alignment horizontal="center"/>
      <protection locked="0"/>
    </xf>
    <xf numFmtId="4" fontId="21" fillId="15" borderId="11" xfId="0" applyNumberFormat="1" applyFont="1" applyFill="1" applyBorder="1" applyAlignment="1" applyProtection="1">
      <alignment horizontal="center"/>
      <protection locked="0"/>
    </xf>
    <xf numFmtId="1" fontId="22" fillId="0" borderId="12" xfId="0" applyNumberFormat="1" applyFont="1" applyBorder="1" applyAlignment="1">
      <alignment horizontal="center" vertical="center"/>
    </xf>
    <xf numFmtId="1" fontId="23" fillId="13" borderId="1" xfId="0" applyNumberFormat="1" applyFont="1" applyFill="1" applyBorder="1" applyAlignment="1">
      <alignment vertical="center"/>
    </xf>
    <xf numFmtId="1" fontId="23" fillId="13" borderId="3" xfId="0" applyNumberFormat="1" applyFont="1" applyFill="1" applyBorder="1" applyAlignment="1">
      <alignment vertical="center" wrapText="1"/>
    </xf>
    <xf numFmtId="4" fontId="23" fillId="13" borderId="33" xfId="0" applyNumberFormat="1" applyFont="1" applyFill="1" applyBorder="1" applyAlignment="1">
      <alignment vertical="center"/>
    </xf>
    <xf numFmtId="4" fontId="23" fillId="13" borderId="24" xfId="0" applyNumberFormat="1" applyFont="1" applyFill="1" applyBorder="1" applyAlignment="1">
      <alignment vertical="center"/>
    </xf>
    <xf numFmtId="4" fontId="26" fillId="13" borderId="33" xfId="0" applyNumberFormat="1" applyFont="1" applyFill="1" applyBorder="1" applyAlignment="1">
      <alignment vertical="center"/>
    </xf>
    <xf numFmtId="4" fontId="26" fillId="13" borderId="24" xfId="0" applyNumberFormat="1" applyFont="1" applyFill="1" applyBorder="1" applyAlignment="1">
      <alignment vertical="center"/>
    </xf>
    <xf numFmtId="4" fontId="19" fillId="9" borderId="3" xfId="1" applyNumberFormat="1" applyFont="1" applyFill="1" applyBorder="1" applyAlignment="1">
      <alignment horizontal="center" vertical="center" wrapText="1"/>
    </xf>
    <xf numFmtId="2" fontId="20" fillId="0" borderId="15" xfId="1" applyNumberFormat="1" applyFont="1" applyBorder="1" applyAlignment="1" applyProtection="1">
      <alignment vertical="top" wrapText="1"/>
      <protection locked="0"/>
    </xf>
    <xf numFmtId="4" fontId="22" fillId="0" borderId="36" xfId="1" applyNumberFormat="1" applyFont="1" applyBorder="1" applyAlignment="1" applyProtection="1">
      <alignment horizontal="right" vertical="top" wrapText="1"/>
      <protection locked="0"/>
    </xf>
    <xf numFmtId="2" fontId="20" fillId="0" borderId="17" xfId="1" applyNumberFormat="1" applyFont="1" applyBorder="1" applyAlignment="1" applyProtection="1">
      <alignment vertical="top" wrapText="1"/>
      <protection locked="0"/>
    </xf>
    <xf numFmtId="4" fontId="22" fillId="0" borderId="25" xfId="1" applyNumberFormat="1" applyFont="1" applyBorder="1" applyAlignment="1" applyProtection="1">
      <alignment horizontal="right" vertical="top" wrapText="1"/>
      <protection locked="0"/>
    </xf>
    <xf numFmtId="1" fontId="20" fillId="0" borderId="18" xfId="1" applyNumberFormat="1" applyFont="1" applyBorder="1" applyAlignment="1" applyProtection="1">
      <alignment vertical="top" wrapText="1"/>
      <protection locked="0"/>
    </xf>
    <xf numFmtId="4" fontId="22" fillId="0" borderId="28" xfId="1" applyNumberFormat="1" applyFont="1" applyBorder="1" applyAlignment="1" applyProtection="1">
      <alignment horizontal="right" vertical="top" wrapText="1"/>
      <protection locked="0"/>
    </xf>
    <xf numFmtId="4" fontId="20" fillId="12" borderId="6" xfId="1" applyNumberFormat="1" applyFont="1" applyFill="1" applyBorder="1" applyAlignment="1">
      <alignment vertical="top"/>
    </xf>
    <xf numFmtId="0" fontId="19" fillId="0" borderId="0" xfId="1" applyFont="1" applyAlignment="1">
      <alignment horizontal="center" vertical="center" wrapText="1"/>
    </xf>
    <xf numFmtId="1" fontId="20" fillId="0" borderId="13" xfId="1" applyNumberFormat="1" applyFont="1" applyBorder="1" applyAlignment="1" applyProtection="1">
      <alignment vertical="top"/>
      <protection locked="0"/>
    </xf>
    <xf numFmtId="0" fontId="29" fillId="0" borderId="0" xfId="0" applyFont="1" applyAlignment="1">
      <alignment vertical="center"/>
    </xf>
    <xf numFmtId="3" fontId="23" fillId="14" borderId="1" xfId="0" applyNumberFormat="1" applyFont="1" applyFill="1" applyBorder="1" applyAlignment="1">
      <alignment horizontal="center" vertical="center"/>
    </xf>
    <xf numFmtId="3" fontId="23" fillId="0" borderId="0" xfId="0" applyNumberFormat="1" applyFont="1"/>
    <xf numFmtId="0" fontId="22" fillId="0" borderId="0" xfId="0" applyFont="1"/>
    <xf numFmtId="0" fontId="23" fillId="0" borderId="0" xfId="0" applyFont="1"/>
    <xf numFmtId="0" fontId="23" fillId="0" borderId="0" xfId="0" applyFont="1" applyAlignment="1">
      <alignment vertical="center"/>
    </xf>
    <xf numFmtId="1" fontId="22" fillId="0" borderId="7" xfId="0" applyNumberFormat="1" applyFont="1" applyBorder="1" applyAlignment="1">
      <alignment horizontal="center"/>
    </xf>
    <xf numFmtId="1" fontId="22" fillId="0" borderId="11" xfId="0" applyNumberFormat="1" applyFont="1" applyBorder="1"/>
    <xf numFmtId="4" fontId="22" fillId="15" borderId="19" xfId="0" applyNumberFormat="1" applyFont="1" applyFill="1" applyBorder="1" applyProtection="1">
      <protection locked="0"/>
    </xf>
    <xf numFmtId="4" fontId="22" fillId="15" borderId="20" xfId="0" applyNumberFormat="1" applyFont="1" applyFill="1" applyBorder="1" applyProtection="1">
      <protection locked="0"/>
    </xf>
    <xf numFmtId="4" fontId="22" fillId="15" borderId="37" xfId="0" applyNumberFormat="1" applyFont="1" applyFill="1" applyBorder="1" applyProtection="1">
      <protection locked="0"/>
    </xf>
    <xf numFmtId="4" fontId="21" fillId="15" borderId="20" xfId="0" applyNumberFormat="1" applyFont="1" applyFill="1" applyBorder="1" applyProtection="1">
      <protection locked="0"/>
    </xf>
    <xf numFmtId="1" fontId="23" fillId="0" borderId="0" xfId="0" applyNumberFormat="1" applyFont="1" applyAlignment="1">
      <alignment wrapText="1"/>
    </xf>
    <xf numFmtId="1" fontId="22" fillId="0" borderId="7" xfId="0" applyNumberFormat="1" applyFont="1" applyBorder="1"/>
    <xf numFmtId="4" fontId="22" fillId="15" borderId="7" xfId="0" applyNumberFormat="1" applyFont="1" applyFill="1" applyBorder="1" applyProtection="1">
      <protection locked="0"/>
    </xf>
    <xf numFmtId="4" fontId="22" fillId="15" borderId="35" xfId="0" applyNumberFormat="1" applyFont="1" applyFill="1" applyBorder="1" applyProtection="1">
      <protection locked="0"/>
    </xf>
    <xf numFmtId="4" fontId="21" fillId="15" borderId="11" xfId="0" applyNumberFormat="1" applyFont="1" applyFill="1" applyBorder="1" applyProtection="1">
      <protection locked="0"/>
    </xf>
    <xf numFmtId="4" fontId="23" fillId="13" borderId="1" xfId="0" applyNumberFormat="1" applyFont="1" applyFill="1" applyBorder="1" applyAlignment="1">
      <alignment vertical="center"/>
    </xf>
    <xf numFmtId="1" fontId="28" fillId="0" borderId="0" xfId="0" applyNumberFormat="1" applyFont="1"/>
    <xf numFmtId="1" fontId="28" fillId="0" borderId="0" xfId="0" applyNumberFormat="1" applyFont="1" applyAlignment="1">
      <alignment wrapText="1"/>
    </xf>
    <xf numFmtId="3" fontId="28" fillId="0" borderId="0" xfId="0" applyNumberFormat="1" applyFont="1"/>
    <xf numFmtId="0" fontId="29" fillId="0" borderId="0" xfId="0" applyFont="1"/>
    <xf numFmtId="0" fontId="28" fillId="0" borderId="0" xfId="0" applyFont="1"/>
    <xf numFmtId="0" fontId="29" fillId="0" borderId="0" xfId="0" applyFont="1" applyAlignment="1">
      <alignment wrapText="1"/>
    </xf>
    <xf numFmtId="164" fontId="29" fillId="0" borderId="0" xfId="0" applyNumberFormat="1" applyFont="1"/>
    <xf numFmtId="1" fontId="29" fillId="0" borderId="0" xfId="0" applyNumberFormat="1" applyFont="1"/>
    <xf numFmtId="1" fontId="29" fillId="0" borderId="0" xfId="0" applyNumberFormat="1" applyFont="1" applyAlignment="1">
      <alignment wrapText="1"/>
    </xf>
    <xf numFmtId="3" fontId="29" fillId="0" borderId="0" xfId="0" applyNumberFormat="1" applyFont="1"/>
    <xf numFmtId="0" fontId="30" fillId="0" borderId="0" xfId="1" applyFont="1" applyAlignment="1">
      <alignment vertical="top"/>
    </xf>
    <xf numFmtId="0" fontId="6" fillId="0" borderId="0" xfId="1" applyFont="1" applyAlignment="1">
      <alignment vertical="top"/>
    </xf>
    <xf numFmtId="4" fontId="7" fillId="6" borderId="6" xfId="1" applyNumberFormat="1" applyFont="1" applyFill="1" applyBorder="1" applyAlignment="1" applyProtection="1">
      <alignment vertical="top"/>
      <protection locked="0"/>
    </xf>
    <xf numFmtId="4" fontId="6" fillId="0" borderId="0" xfId="1" applyNumberFormat="1" applyFont="1" applyAlignment="1">
      <alignment vertical="top"/>
    </xf>
    <xf numFmtId="0" fontId="6" fillId="0" borderId="0" xfId="1" applyFont="1" applyAlignment="1">
      <alignment vertical="center"/>
    </xf>
    <xf numFmtId="2" fontId="7" fillId="0" borderId="15" xfId="1" applyNumberFormat="1" applyFont="1" applyBorder="1" applyAlignment="1" applyProtection="1">
      <alignment vertical="top" wrapText="1"/>
      <protection locked="0"/>
    </xf>
    <xf numFmtId="4" fontId="12" fillId="0" borderId="36" xfId="1" applyNumberFormat="1" applyFont="1" applyBorder="1" applyAlignment="1" applyProtection="1">
      <alignment horizontal="right" vertical="top" wrapText="1"/>
      <protection locked="0"/>
    </xf>
    <xf numFmtId="4" fontId="7" fillId="0" borderId="15" xfId="1" applyNumberFormat="1" applyFont="1" applyBorder="1" applyAlignment="1" applyProtection="1">
      <alignment vertical="top"/>
      <protection locked="0"/>
    </xf>
    <xf numFmtId="4" fontId="12" fillId="0" borderId="16" xfId="1" applyNumberFormat="1" applyFont="1" applyBorder="1" applyAlignment="1">
      <alignment horizontal="right" vertical="top" wrapText="1"/>
    </xf>
    <xf numFmtId="1" fontId="7" fillId="0" borderId="13" xfId="1" applyNumberFormat="1" applyFont="1" applyBorder="1" applyAlignment="1" applyProtection="1">
      <alignment vertical="top" wrapText="1"/>
      <protection locked="0"/>
    </xf>
    <xf numFmtId="1" fontId="7" fillId="0" borderId="18" xfId="1" applyNumberFormat="1" applyFont="1" applyBorder="1" applyAlignment="1" applyProtection="1">
      <alignment vertical="top" wrapText="1"/>
      <protection locked="0"/>
    </xf>
    <xf numFmtId="4" fontId="12" fillId="0" borderId="28" xfId="1" applyNumberFormat="1" applyFont="1" applyBorder="1" applyAlignment="1" applyProtection="1">
      <alignment horizontal="right" vertical="top" wrapText="1"/>
      <protection locked="0"/>
    </xf>
    <xf numFmtId="4" fontId="7" fillId="0" borderId="0" xfId="1" applyNumberFormat="1" applyFont="1" applyAlignment="1" applyProtection="1">
      <alignment vertical="top"/>
      <protection locked="0"/>
    </xf>
    <xf numFmtId="4" fontId="8" fillId="3" borderId="3" xfId="1" applyNumberFormat="1" applyFont="1" applyFill="1" applyBorder="1" applyAlignment="1">
      <alignment horizontal="center" vertical="top" wrapText="1"/>
    </xf>
    <xf numFmtId="1" fontId="7" fillId="0" borderId="5" xfId="1" applyNumberFormat="1" applyFont="1" applyBorder="1" applyAlignment="1">
      <alignment vertical="top"/>
    </xf>
    <xf numFmtId="4" fontId="12" fillId="0" borderId="36" xfId="1" applyNumberFormat="1" applyFont="1" applyBorder="1" applyAlignment="1">
      <alignment horizontal="right" vertical="top"/>
    </xf>
    <xf numFmtId="1" fontId="7" fillId="0" borderId="8" xfId="1" applyNumberFormat="1" applyFont="1" applyBorder="1" applyAlignment="1">
      <alignment vertical="top"/>
    </xf>
    <xf numFmtId="4" fontId="12" fillId="0" borderId="25" xfId="1" applyNumberFormat="1" applyFont="1" applyBorder="1" applyAlignment="1">
      <alignment horizontal="right" vertical="top"/>
    </xf>
    <xf numFmtId="1" fontId="7" fillId="0" borderId="13" xfId="1" applyNumberFormat="1" applyFont="1" applyBorder="1" applyAlignment="1">
      <alignment vertical="top"/>
    </xf>
    <xf numFmtId="1" fontId="7" fillId="0" borderId="18" xfId="1" applyNumberFormat="1" applyFont="1" applyBorder="1" applyAlignment="1" applyProtection="1">
      <alignment vertical="top"/>
      <protection locked="0"/>
    </xf>
    <xf numFmtId="4" fontId="12" fillId="0" borderId="28" xfId="1" applyNumberFormat="1" applyFont="1" applyBorder="1" applyAlignment="1">
      <alignment horizontal="right" vertical="top"/>
    </xf>
    <xf numFmtId="4" fontId="12" fillId="0" borderId="0" xfId="1" applyNumberFormat="1" applyFont="1" applyAlignment="1">
      <alignment horizontal="right" vertical="top"/>
    </xf>
    <xf numFmtId="4" fontId="31" fillId="0" borderId="0" xfId="1" applyNumberFormat="1" applyFont="1" applyAlignment="1">
      <alignment horizontal="right" vertical="top"/>
    </xf>
    <xf numFmtId="4" fontId="22" fillId="15" borderId="38" xfId="0" applyNumberFormat="1" applyFont="1" applyFill="1" applyBorder="1" applyProtection="1">
      <protection locked="0"/>
    </xf>
    <xf numFmtId="1" fontId="22" fillId="0" borderId="11" xfId="0" applyNumberFormat="1" applyFont="1" applyBorder="1" applyAlignment="1">
      <alignment wrapText="1"/>
    </xf>
    <xf numFmtId="1" fontId="23" fillId="0" borderId="0" xfId="0" applyNumberFormat="1" applyFont="1"/>
    <xf numFmtId="4" fontId="21" fillId="15" borderId="29" xfId="0" applyNumberFormat="1" applyFont="1" applyFill="1" applyBorder="1" applyProtection="1">
      <protection locked="0"/>
    </xf>
    <xf numFmtId="4" fontId="21" fillId="15" borderId="6" xfId="0" applyNumberFormat="1" applyFont="1" applyFill="1" applyBorder="1" applyProtection="1">
      <protection locked="0"/>
    </xf>
    <xf numFmtId="4" fontId="21" fillId="15" borderId="35" xfId="0" applyNumberFormat="1" applyFont="1" applyFill="1" applyBorder="1" applyProtection="1">
      <protection locked="0"/>
    </xf>
    <xf numFmtId="1" fontId="22" fillId="0" borderId="21" xfId="0" applyNumberFormat="1" applyFont="1" applyBorder="1" applyAlignment="1">
      <alignment horizontal="center"/>
    </xf>
    <xf numFmtId="1" fontId="22" fillId="0" borderId="22" xfId="0" applyNumberFormat="1" applyFont="1" applyBorder="1" applyAlignment="1">
      <alignment wrapText="1"/>
    </xf>
    <xf numFmtId="4" fontId="22" fillId="0" borderId="0" xfId="0" applyNumberFormat="1" applyFont="1"/>
    <xf numFmtId="0" fontId="22" fillId="0" borderId="0" xfId="0" applyFont="1" applyAlignment="1">
      <alignment wrapText="1"/>
    </xf>
    <xf numFmtId="164" fontId="22" fillId="0" borderId="0" xfId="0" applyNumberFormat="1" applyFont="1"/>
    <xf numFmtId="4" fontId="20" fillId="11" borderId="6" xfId="1" applyNumberFormat="1" applyFont="1" applyFill="1" applyBorder="1" applyAlignment="1">
      <alignment vertical="top"/>
    </xf>
    <xf numFmtId="1" fontId="19" fillId="9" borderId="2" xfId="1" applyNumberFormat="1" applyFont="1" applyFill="1" applyBorder="1" applyAlignment="1">
      <alignment horizontal="center" vertical="center" wrapText="1"/>
    </xf>
    <xf numFmtId="4" fontId="22" fillId="0" borderId="6" xfId="1" applyNumberFormat="1" applyFont="1" applyBorder="1" applyAlignment="1">
      <alignment horizontal="right" vertical="top" wrapText="1"/>
    </xf>
    <xf numFmtId="4" fontId="22" fillId="0" borderId="11" xfId="1" applyNumberFormat="1" applyFont="1" applyBorder="1" applyAlignment="1">
      <alignment horizontal="right" vertical="top" wrapText="1"/>
    </xf>
    <xf numFmtId="1" fontId="20" fillId="0" borderId="13" xfId="1" applyNumberFormat="1" applyFont="1" applyBorder="1" applyAlignment="1">
      <alignment vertical="top" wrapText="1"/>
    </xf>
    <xf numFmtId="4" fontId="22" fillId="0" borderId="14" xfId="1" applyNumberFormat="1" applyFont="1" applyBorder="1" applyAlignment="1">
      <alignment horizontal="right" vertical="top" wrapText="1"/>
    </xf>
    <xf numFmtId="4" fontId="20" fillId="0" borderId="15" xfId="1" applyNumberFormat="1" applyFont="1" applyBorder="1" applyAlignment="1" applyProtection="1">
      <alignment vertical="top" wrapText="1"/>
      <protection locked="0"/>
    </xf>
    <xf numFmtId="4" fontId="20" fillId="0" borderId="17" xfId="1" applyNumberFormat="1" applyFont="1" applyBorder="1" applyAlignment="1" applyProtection="1">
      <alignment vertical="top" wrapText="1"/>
      <protection locked="0"/>
    </xf>
    <xf numFmtId="4" fontId="20" fillId="0" borderId="18" xfId="1" applyNumberFormat="1" applyFont="1" applyBorder="1" applyAlignment="1" applyProtection="1">
      <alignment vertical="top" wrapText="1"/>
      <protection locked="0"/>
    </xf>
    <xf numFmtId="1" fontId="22" fillId="0" borderId="19" xfId="0" applyNumberFormat="1" applyFont="1" applyBorder="1" applyAlignment="1">
      <alignment horizontal="center"/>
    </xf>
    <xf numFmtId="1" fontId="22" fillId="0" borderId="20" xfId="0" applyNumberFormat="1" applyFont="1" applyBorder="1" applyAlignment="1">
      <alignment wrapText="1"/>
    </xf>
    <xf numFmtId="4" fontId="22" fillId="15" borderId="26" xfId="0" applyNumberFormat="1" applyFont="1" applyFill="1" applyBorder="1" applyProtection="1">
      <protection locked="0"/>
    </xf>
    <xf numFmtId="4" fontId="22" fillId="15" borderId="39" xfId="0" applyNumberFormat="1" applyFont="1" applyFill="1" applyBorder="1" applyProtection="1">
      <protection locked="0"/>
    </xf>
    <xf numFmtId="1" fontId="22" fillId="0" borderId="12" xfId="0" applyNumberFormat="1" applyFont="1" applyBorder="1" applyAlignment="1">
      <alignment horizontal="center"/>
    </xf>
    <xf numFmtId="1" fontId="22" fillId="0" borderId="14" xfId="0" applyNumberFormat="1" applyFont="1" applyBorder="1"/>
    <xf numFmtId="1" fontId="32" fillId="13" borderId="31" xfId="0" applyNumberFormat="1" applyFont="1" applyFill="1" applyBorder="1" applyAlignment="1">
      <alignment vertical="center" wrapText="1"/>
    </xf>
    <xf numFmtId="0" fontId="33" fillId="0" borderId="0" xfId="0" applyFont="1" applyAlignment="1">
      <alignment vertical="center"/>
    </xf>
    <xf numFmtId="0" fontId="22" fillId="0" borderId="6" xfId="0" applyFont="1" applyBorder="1" applyAlignment="1">
      <alignment vertical="center" wrapText="1"/>
    </xf>
    <xf numFmtId="1" fontId="20" fillId="0" borderId="0" xfId="1" applyNumberFormat="1" applyFont="1" applyAlignment="1">
      <alignment vertical="center" wrapText="1"/>
    </xf>
    <xf numFmtId="3" fontId="19" fillId="0" borderId="0" xfId="1" applyNumberFormat="1" applyFont="1" applyAlignment="1">
      <alignment vertical="center"/>
    </xf>
    <xf numFmtId="0" fontId="20" fillId="0" borderId="0" xfId="1" applyFont="1" applyAlignment="1">
      <alignment vertical="center"/>
    </xf>
    <xf numFmtId="164" fontId="21" fillId="0" borderId="0" xfId="1" applyNumberFormat="1" applyFont="1" applyAlignment="1">
      <alignment vertical="center"/>
    </xf>
    <xf numFmtId="1" fontId="20" fillId="0" borderId="17" xfId="1" applyNumberFormat="1" applyFont="1" applyBorder="1" applyAlignment="1" applyProtection="1">
      <alignment vertical="top" wrapText="1"/>
      <protection locked="0"/>
    </xf>
    <xf numFmtId="2" fontId="20" fillId="0" borderId="5" xfId="1" applyNumberFormat="1" applyFont="1" applyBorder="1" applyAlignment="1" applyProtection="1">
      <alignment vertical="top" wrapText="1"/>
      <protection locked="0"/>
    </xf>
    <xf numFmtId="2" fontId="20" fillId="0" borderId="8" xfId="1" applyNumberFormat="1" applyFont="1" applyBorder="1" applyAlignment="1" applyProtection="1">
      <alignment vertical="top" wrapText="1"/>
      <protection locked="0"/>
    </xf>
    <xf numFmtId="2" fontId="20" fillId="0" borderId="5" xfId="1" applyNumberFormat="1" applyFont="1" applyBorder="1" applyAlignment="1" applyProtection="1">
      <alignment vertical="top"/>
      <protection locked="0"/>
    </xf>
    <xf numFmtId="2" fontId="20" fillId="0" borderId="8" xfId="1" applyNumberFormat="1" applyFont="1" applyBorder="1" applyAlignment="1" applyProtection="1">
      <alignment vertical="top"/>
      <protection locked="0"/>
    </xf>
    <xf numFmtId="2" fontId="7" fillId="0" borderId="15" xfId="1" applyNumberFormat="1" applyFont="1" applyBorder="1" applyAlignment="1" applyProtection="1">
      <alignment vertical="top"/>
      <protection locked="0"/>
    </xf>
    <xf numFmtId="2" fontId="7" fillId="0" borderId="17" xfId="1" applyNumberFormat="1" applyFont="1" applyBorder="1" applyAlignment="1" applyProtection="1">
      <alignment vertical="top"/>
      <protection locked="0"/>
    </xf>
    <xf numFmtId="3" fontId="23" fillId="14" borderId="26" xfId="0" applyNumberFormat="1" applyFont="1" applyFill="1" applyBorder="1" applyAlignment="1">
      <alignment horizontal="center" vertical="center"/>
    </xf>
    <xf numFmtId="164" fontId="23" fillId="14" borderId="39" xfId="0" applyNumberFormat="1" applyFont="1" applyFill="1" applyBorder="1" applyAlignment="1">
      <alignment horizontal="center" vertical="center"/>
    </xf>
    <xf numFmtId="1" fontId="22" fillId="0" borderId="14" xfId="0" applyNumberFormat="1" applyFont="1" applyBorder="1" applyAlignment="1">
      <alignment wrapText="1"/>
    </xf>
    <xf numFmtId="4" fontId="22" fillId="15" borderId="12" xfId="0" applyNumberFormat="1" applyFont="1" applyFill="1" applyBorder="1" applyProtection="1">
      <protection locked="0"/>
    </xf>
    <xf numFmtId="4" fontId="22" fillId="15" borderId="14" xfId="0" applyNumberFormat="1" applyFont="1" applyFill="1" applyBorder="1" applyProtection="1">
      <protection locked="0"/>
    </xf>
    <xf numFmtId="1" fontId="23" fillId="13" borderId="27" xfId="0" applyNumberFormat="1" applyFont="1" applyFill="1" applyBorder="1" applyAlignment="1">
      <alignment vertical="center"/>
    </xf>
    <xf numFmtId="1" fontId="23" fillId="13" borderId="41" xfId="0" applyNumberFormat="1" applyFont="1" applyFill="1" applyBorder="1" applyAlignment="1">
      <alignment vertical="center" wrapText="1"/>
    </xf>
    <xf numFmtId="4" fontId="23" fillId="13" borderId="27" xfId="0" applyNumberFormat="1" applyFont="1" applyFill="1" applyBorder="1" applyAlignment="1">
      <alignment vertical="center"/>
    </xf>
    <xf numFmtId="4" fontId="23" fillId="13" borderId="32" xfId="0" applyNumberFormat="1" applyFont="1" applyFill="1" applyBorder="1" applyAlignment="1">
      <alignment vertical="center"/>
    </xf>
    <xf numFmtId="2" fontId="20" fillId="0" borderId="15" xfId="1" applyNumberFormat="1" applyFont="1" applyBorder="1" applyAlignment="1">
      <alignment vertical="top" wrapText="1"/>
    </xf>
    <xf numFmtId="4" fontId="22" fillId="0" borderId="36" xfId="1" applyNumberFormat="1" applyFont="1" applyBorder="1" applyAlignment="1">
      <alignment horizontal="right" vertical="top" wrapText="1"/>
    </xf>
    <xf numFmtId="2" fontId="20" fillId="0" borderId="17" xfId="1" applyNumberFormat="1" applyFont="1" applyBorder="1" applyAlignment="1">
      <alignment vertical="top" wrapText="1"/>
    </xf>
    <xf numFmtId="4" fontId="22" fillId="0" borderId="25" xfId="1" applyNumberFormat="1" applyFont="1" applyBorder="1" applyAlignment="1">
      <alignment horizontal="right" vertical="top" wrapText="1"/>
    </xf>
    <xf numFmtId="1" fontId="20" fillId="0" borderId="18" xfId="1" applyNumberFormat="1" applyFont="1" applyBorder="1" applyAlignment="1">
      <alignment vertical="top" wrapText="1"/>
    </xf>
    <xf numFmtId="4" fontId="22" fillId="0" borderId="28" xfId="1" applyNumberFormat="1" applyFont="1" applyBorder="1" applyAlignment="1">
      <alignment horizontal="right" vertical="top" wrapText="1"/>
    </xf>
    <xf numFmtId="0" fontId="34" fillId="0" borderId="20" xfId="0" applyFont="1" applyBorder="1" applyAlignment="1">
      <alignment vertical="center" wrapText="1"/>
    </xf>
    <xf numFmtId="4" fontId="22" fillId="15" borderId="4" xfId="0" applyNumberFormat="1" applyFont="1" applyFill="1" applyBorder="1" applyProtection="1">
      <protection locked="0"/>
    </xf>
    <xf numFmtId="0" fontId="34" fillId="0" borderId="11" xfId="0" applyFont="1" applyBorder="1" applyAlignment="1">
      <alignment vertical="center" wrapText="1"/>
    </xf>
    <xf numFmtId="1" fontId="22" fillId="0" borderId="32" xfId="0" applyNumberFormat="1" applyFont="1" applyBorder="1" applyAlignment="1">
      <alignment wrapText="1"/>
    </xf>
    <xf numFmtId="4" fontId="21" fillId="15" borderId="42" xfId="0" applyNumberFormat="1" applyFont="1" applyFill="1" applyBorder="1" applyProtection="1">
      <protection locked="0"/>
    </xf>
    <xf numFmtId="4" fontId="21" fillId="15" borderId="22" xfId="0" applyNumberFormat="1" applyFont="1" applyFill="1" applyBorder="1" applyProtection="1">
      <protection locked="0"/>
    </xf>
    <xf numFmtId="0" fontId="22" fillId="0" borderId="31" xfId="0" applyFont="1" applyBorder="1"/>
    <xf numFmtId="0" fontId="23" fillId="0" borderId="31" xfId="0" applyFont="1" applyBorder="1"/>
    <xf numFmtId="1" fontId="17" fillId="9" borderId="1" xfId="1" applyNumberFormat="1" applyFont="1" applyFill="1" applyBorder="1" applyAlignment="1">
      <alignment horizontal="center" vertical="center" wrapText="1"/>
    </xf>
    <xf numFmtId="1" fontId="17" fillId="9" borderId="2" xfId="1" applyNumberFormat="1" applyFont="1" applyFill="1" applyBorder="1" applyAlignment="1">
      <alignment horizontal="left" vertical="center" wrapText="1"/>
    </xf>
    <xf numFmtId="4" fontId="17" fillId="9" borderId="3" xfId="1" applyNumberFormat="1" applyFont="1" applyFill="1" applyBorder="1" applyAlignment="1">
      <alignment horizontal="center" vertical="top" wrapText="1"/>
    </xf>
    <xf numFmtId="1" fontId="36" fillId="0" borderId="0" xfId="1" applyNumberFormat="1" applyFont="1" applyAlignment="1">
      <alignment vertical="top" wrapText="1"/>
    </xf>
    <xf numFmtId="3" fontId="17" fillId="0" borderId="0" xfId="1" applyNumberFormat="1" applyFont="1" applyAlignment="1">
      <alignment vertical="top"/>
    </xf>
    <xf numFmtId="164" fontId="25" fillId="0" borderId="0" xfId="1" applyNumberFormat="1" applyFont="1" applyAlignment="1">
      <alignment vertical="top"/>
    </xf>
    <xf numFmtId="0" fontId="17" fillId="0" borderId="0" xfId="1" applyFont="1" applyAlignment="1">
      <alignment vertical="top"/>
    </xf>
    <xf numFmtId="49" fontId="24" fillId="0" borderId="4" xfId="1" applyNumberFormat="1" applyFont="1" applyBorder="1" applyAlignment="1">
      <alignment horizontal="center" vertical="top"/>
    </xf>
    <xf numFmtId="0" fontId="29" fillId="10" borderId="5" xfId="1" applyFont="1" applyFill="1" applyBorder="1" applyAlignment="1">
      <alignment horizontal="left" vertical="top" wrapText="1"/>
    </xf>
    <xf numFmtId="4" fontId="24" fillId="11" borderId="6" xfId="1" applyNumberFormat="1" applyFont="1" applyFill="1" applyBorder="1" applyAlignment="1" applyProtection="1">
      <alignment vertical="top"/>
      <protection locked="0"/>
    </xf>
    <xf numFmtId="4" fontId="29" fillId="12" borderId="6" xfId="1" applyNumberFormat="1" applyFont="1" applyFill="1" applyBorder="1" applyAlignment="1">
      <alignment horizontal="right" vertical="top" wrapText="1"/>
    </xf>
    <xf numFmtId="1" fontId="17" fillId="0" borderId="0" xfId="1" applyNumberFormat="1" applyFont="1" applyAlignment="1">
      <alignment vertical="top" wrapText="1"/>
    </xf>
    <xf numFmtId="3" fontId="24" fillId="0" borderId="0" xfId="1" applyNumberFormat="1" applyFont="1" applyAlignment="1">
      <alignment vertical="top"/>
    </xf>
    <xf numFmtId="0" fontId="17" fillId="0" borderId="0" xfId="1" applyFont="1" applyAlignment="1">
      <alignment vertical="top" wrapText="1"/>
    </xf>
    <xf numFmtId="0" fontId="17" fillId="0" borderId="0" xfId="1" applyFont="1" applyAlignment="1">
      <alignment vertical="center"/>
    </xf>
    <xf numFmtId="49" fontId="24" fillId="0" borderId="0" xfId="1" applyNumberFormat="1" applyFont="1" applyAlignment="1">
      <alignment horizontal="center" vertical="top"/>
    </xf>
    <xf numFmtId="1" fontId="24" fillId="0" borderId="5" xfId="1" applyNumberFormat="1" applyFont="1" applyBorder="1" applyAlignment="1">
      <alignment vertical="top" wrapText="1"/>
    </xf>
    <xf numFmtId="1" fontId="17" fillId="0" borderId="0" xfId="1" applyNumberFormat="1" applyFont="1" applyAlignment="1">
      <alignment vertical="top"/>
    </xf>
    <xf numFmtId="4" fontId="17" fillId="0" borderId="0" xfId="1" applyNumberFormat="1" applyFont="1" applyAlignment="1">
      <alignment vertical="top"/>
    </xf>
    <xf numFmtId="1" fontId="24" fillId="0" borderId="5" xfId="1" applyNumberFormat="1" applyFont="1" applyBorder="1" applyAlignment="1" applyProtection="1">
      <alignment vertical="top" wrapText="1"/>
      <protection locked="0"/>
    </xf>
    <xf numFmtId="1" fontId="24" fillId="0" borderId="15" xfId="1" applyNumberFormat="1" applyFont="1" applyBorder="1" applyAlignment="1" applyProtection="1">
      <alignment vertical="top" wrapText="1"/>
      <protection locked="0"/>
    </xf>
    <xf numFmtId="1" fontId="20" fillId="0" borderId="15" xfId="1" applyNumberFormat="1" applyFont="1" applyBorder="1" applyAlignment="1" applyProtection="1">
      <alignment vertical="top" wrapText="1"/>
      <protection locked="0"/>
    </xf>
    <xf numFmtId="1" fontId="28" fillId="13" borderId="23" xfId="0" applyNumberFormat="1" applyFont="1" applyFill="1" applyBorder="1" applyAlignment="1">
      <alignment vertical="center" wrapText="1"/>
    </xf>
    <xf numFmtId="4" fontId="37" fillId="0" borderId="0" xfId="0" applyNumberFormat="1" applyFont="1"/>
    <xf numFmtId="4" fontId="22" fillId="15" borderId="21" xfId="0" applyNumberFormat="1" applyFont="1" applyFill="1" applyBorder="1" applyProtection="1">
      <protection locked="0"/>
    </xf>
    <xf numFmtId="4" fontId="22" fillId="15" borderId="22" xfId="0" applyNumberFormat="1" applyFont="1" applyFill="1" applyBorder="1" applyProtection="1">
      <protection locked="0"/>
    </xf>
    <xf numFmtId="0" fontId="38" fillId="17" borderId="48" xfId="0" applyFont="1" applyFill="1" applyBorder="1" applyAlignment="1">
      <alignment vertical="top"/>
    </xf>
    <xf numFmtId="0" fontId="38" fillId="17" borderId="49" xfId="0" applyFont="1" applyFill="1" applyBorder="1" applyAlignment="1">
      <alignment vertical="top"/>
    </xf>
    <xf numFmtId="0" fontId="38" fillId="0" borderId="0" xfId="0" applyFont="1"/>
    <xf numFmtId="49" fontId="23" fillId="18" borderId="50" xfId="0" applyNumberFormat="1" applyFont="1" applyFill="1" applyBorder="1" applyAlignment="1">
      <alignment horizontal="center" vertical="center" wrapText="1"/>
    </xf>
    <xf numFmtId="49" fontId="23" fillId="18" borderId="51" xfId="0" applyNumberFormat="1" applyFont="1" applyFill="1" applyBorder="1" applyAlignment="1">
      <alignment horizontal="left" vertical="center" wrapText="1"/>
    </xf>
    <xf numFmtId="49" fontId="23" fillId="18" borderId="51" xfId="0" applyNumberFormat="1" applyFont="1" applyFill="1" applyBorder="1" applyAlignment="1">
      <alignment horizontal="center" vertical="center" wrapText="1"/>
    </xf>
    <xf numFmtId="49" fontId="23" fillId="18" borderId="52" xfId="0" applyNumberFormat="1" applyFont="1" applyFill="1" applyBorder="1" applyAlignment="1">
      <alignment horizontal="center" vertical="center" wrapText="1"/>
    </xf>
    <xf numFmtId="1" fontId="22" fillId="17" borderId="48" xfId="0" applyNumberFormat="1" applyFont="1" applyFill="1" applyBorder="1" applyAlignment="1">
      <alignment vertical="center" wrapText="1"/>
    </xf>
    <xf numFmtId="3" fontId="39" fillId="17" borderId="49" xfId="0" applyNumberFormat="1" applyFont="1" applyFill="1" applyBorder="1" applyAlignment="1">
      <alignment vertical="center"/>
    </xf>
    <xf numFmtId="0" fontId="22" fillId="17" borderId="49" xfId="0" applyFont="1" applyFill="1" applyBorder="1" applyAlignment="1">
      <alignment vertical="center"/>
    </xf>
    <xf numFmtId="164" fontId="22" fillId="17" borderId="49" xfId="0" applyNumberFormat="1" applyFont="1" applyFill="1" applyBorder="1" applyAlignment="1">
      <alignment vertical="center"/>
    </xf>
    <xf numFmtId="0" fontId="39" fillId="0" borderId="0" xfId="0" applyFont="1" applyAlignment="1">
      <alignment vertical="center"/>
    </xf>
    <xf numFmtId="49" fontId="22" fillId="17" borderId="53" xfId="0" applyNumberFormat="1" applyFont="1" applyFill="1" applyBorder="1" applyAlignment="1">
      <alignment horizontal="center" vertical="top"/>
    </xf>
    <xf numFmtId="49" fontId="22" fillId="17" borderId="54" xfId="0" applyNumberFormat="1" applyFont="1" applyFill="1" applyBorder="1" applyAlignment="1">
      <alignment horizontal="left" vertical="top" wrapText="1"/>
    </xf>
    <xf numFmtId="4" fontId="22" fillId="19" borderId="54" xfId="0" applyNumberFormat="1" applyFont="1" applyFill="1" applyBorder="1" applyAlignment="1">
      <alignment vertical="top"/>
    </xf>
    <xf numFmtId="4" fontId="22" fillId="20" borderId="55" xfId="0" applyNumberFormat="1" applyFont="1" applyFill="1" applyBorder="1" applyAlignment="1">
      <alignment vertical="top"/>
    </xf>
    <xf numFmtId="1" fontId="39" fillId="17" borderId="48" xfId="0" applyNumberFormat="1" applyFont="1" applyFill="1" applyBorder="1" applyAlignment="1">
      <alignment vertical="top" wrapText="1"/>
    </xf>
    <xf numFmtId="3" fontId="39" fillId="17" borderId="49" xfId="0" applyNumberFormat="1" applyFont="1" applyFill="1" applyBorder="1" applyAlignment="1">
      <alignment vertical="top"/>
    </xf>
    <xf numFmtId="0" fontId="22" fillId="17" borderId="49" xfId="0" applyFont="1" applyFill="1" applyBorder="1" applyAlignment="1">
      <alignment vertical="top"/>
    </xf>
    <xf numFmtId="0" fontId="39" fillId="0" borderId="0" xfId="0" applyFont="1"/>
    <xf numFmtId="49" fontId="22" fillId="17" borderId="56" xfId="0" applyNumberFormat="1" applyFont="1" applyFill="1" applyBorder="1" applyAlignment="1">
      <alignment horizontal="center" vertical="top"/>
    </xf>
    <xf numFmtId="49" fontId="22" fillId="17" borderId="57" xfId="0" applyNumberFormat="1" applyFont="1" applyFill="1" applyBorder="1" applyAlignment="1">
      <alignment horizontal="left" vertical="top" wrapText="1"/>
    </xf>
    <xf numFmtId="4" fontId="22" fillId="19" borderId="57" xfId="0" applyNumberFormat="1" applyFont="1" applyFill="1" applyBorder="1" applyAlignment="1">
      <alignment vertical="top"/>
    </xf>
    <xf numFmtId="4" fontId="22" fillId="20" borderId="58" xfId="0" applyNumberFormat="1" applyFont="1" applyFill="1" applyBorder="1" applyAlignment="1">
      <alignment vertical="top"/>
    </xf>
    <xf numFmtId="4" fontId="22" fillId="17" borderId="49" xfId="0" applyNumberFormat="1" applyFont="1" applyFill="1" applyBorder="1" applyAlignment="1">
      <alignment vertical="top"/>
    </xf>
    <xf numFmtId="1" fontId="22" fillId="17" borderId="48" xfId="0" applyNumberFormat="1" applyFont="1" applyFill="1" applyBorder="1" applyAlignment="1">
      <alignment vertical="top" wrapText="1"/>
    </xf>
    <xf numFmtId="3" fontId="22" fillId="17" borderId="49" xfId="0" applyNumberFormat="1" applyFont="1" applyFill="1" applyBorder="1" applyAlignment="1">
      <alignment vertical="top"/>
    </xf>
    <xf numFmtId="0" fontId="39" fillId="17" borderId="48" xfId="0" applyFont="1" applyFill="1" applyBorder="1" applyAlignment="1">
      <alignment vertical="top" wrapText="1"/>
    </xf>
    <xf numFmtId="0" fontId="39" fillId="17" borderId="49" xfId="0" applyFont="1" applyFill="1" applyBorder="1" applyAlignment="1">
      <alignment vertical="top"/>
    </xf>
    <xf numFmtId="0" fontId="22" fillId="17" borderId="48" xfId="0" applyFont="1" applyFill="1" applyBorder="1" applyAlignment="1">
      <alignment vertical="top" wrapText="1"/>
    </xf>
    <xf numFmtId="0" fontId="39" fillId="17" borderId="48" xfId="0" applyFont="1" applyFill="1" applyBorder="1" applyAlignment="1">
      <alignment vertical="top"/>
    </xf>
    <xf numFmtId="49" fontId="22" fillId="17" borderId="59" xfId="0" applyNumberFormat="1" applyFont="1" applyFill="1" applyBorder="1" applyAlignment="1">
      <alignment horizontal="center" vertical="top"/>
    </xf>
    <xf numFmtId="49" fontId="22" fillId="17" borderId="60" xfId="0" applyNumberFormat="1" applyFont="1" applyFill="1" applyBorder="1" applyAlignment="1">
      <alignment horizontal="left" vertical="top" wrapText="1"/>
    </xf>
    <xf numFmtId="4" fontId="22" fillId="19" borderId="60" xfId="0" applyNumberFormat="1" applyFont="1" applyFill="1" applyBorder="1" applyAlignment="1">
      <alignment vertical="top"/>
    </xf>
    <xf numFmtId="4" fontId="22" fillId="20" borderId="61" xfId="0" applyNumberFormat="1" applyFont="1" applyFill="1" applyBorder="1" applyAlignment="1">
      <alignment vertical="top"/>
    </xf>
    <xf numFmtId="49" fontId="23" fillId="21" borderId="50" xfId="0" applyNumberFormat="1" applyFont="1" applyFill="1" applyBorder="1" applyAlignment="1">
      <alignment vertical="center"/>
    </xf>
    <xf numFmtId="49" fontId="23" fillId="21" borderId="51" xfId="0" applyNumberFormat="1" applyFont="1" applyFill="1" applyBorder="1" applyAlignment="1">
      <alignment vertical="center" wrapText="1"/>
    </xf>
    <xf numFmtId="4" fontId="23" fillId="21" borderId="51" xfId="0" applyNumberFormat="1" applyFont="1" applyFill="1" applyBorder="1" applyAlignment="1">
      <alignment vertical="center"/>
    </xf>
    <xf numFmtId="4" fontId="23" fillId="21" borderId="52" xfId="0" applyNumberFormat="1" applyFont="1" applyFill="1" applyBorder="1" applyAlignment="1">
      <alignment vertical="center"/>
    </xf>
    <xf numFmtId="0" fontId="23" fillId="17" borderId="48" xfId="0" applyFont="1" applyFill="1" applyBorder="1" applyAlignment="1">
      <alignment vertical="center"/>
    </xf>
    <xf numFmtId="0" fontId="23" fillId="17" borderId="49" xfId="0" applyFont="1" applyFill="1" applyBorder="1" applyAlignment="1">
      <alignment vertical="center"/>
    </xf>
    <xf numFmtId="49" fontId="22" fillId="17" borderId="62" xfId="0" applyNumberFormat="1" applyFont="1" applyFill="1" applyBorder="1" applyAlignment="1">
      <alignment horizontal="center" vertical="top"/>
    </xf>
    <xf numFmtId="1" fontId="22" fillId="17" borderId="62" xfId="0" applyNumberFormat="1" applyFont="1" applyFill="1" applyBorder="1" applyAlignment="1">
      <alignment vertical="top" wrapText="1"/>
    </xf>
    <xf numFmtId="4" fontId="22" fillId="17" borderId="62" xfId="0" applyNumberFormat="1" applyFont="1" applyFill="1" applyBorder="1" applyAlignment="1">
      <alignment vertical="top"/>
    </xf>
    <xf numFmtId="49" fontId="23" fillId="18" borderId="51" xfId="0" applyNumberFormat="1" applyFont="1" applyFill="1" applyBorder="1" applyAlignment="1">
      <alignment horizontal="center" vertical="top" wrapText="1"/>
    </xf>
    <xf numFmtId="49" fontId="23" fillId="18" borderId="52" xfId="0" applyNumberFormat="1" applyFont="1" applyFill="1" applyBorder="1" applyAlignment="1">
      <alignment horizontal="center" vertical="top" wrapText="1"/>
    </xf>
    <xf numFmtId="49" fontId="22" fillId="17" borderId="54" xfId="0" applyNumberFormat="1" applyFont="1" applyFill="1" applyBorder="1" applyAlignment="1">
      <alignment vertical="top" wrapText="1"/>
    </xf>
    <xf numFmtId="49" fontId="22" fillId="17" borderId="57" xfId="0" applyNumberFormat="1" applyFont="1" applyFill="1" applyBorder="1" applyAlignment="1">
      <alignment vertical="top" wrapText="1"/>
    </xf>
    <xf numFmtId="49" fontId="22" fillId="17" borderId="60" xfId="0" applyNumberFormat="1" applyFont="1" applyFill="1" applyBorder="1" applyAlignment="1">
      <alignment vertical="top" wrapText="1"/>
    </xf>
    <xf numFmtId="4" fontId="23" fillId="21" borderId="51" xfId="0" applyNumberFormat="1" applyFont="1" applyFill="1" applyBorder="1" applyAlignment="1">
      <alignment vertical="center" wrapText="1"/>
    </xf>
    <xf numFmtId="4" fontId="23" fillId="21" borderId="52" xfId="0" applyNumberFormat="1" applyFont="1" applyFill="1" applyBorder="1" applyAlignment="1">
      <alignment vertical="center" wrapText="1"/>
    </xf>
    <xf numFmtId="1" fontId="39" fillId="17" borderId="62" xfId="0" applyNumberFormat="1" applyFont="1" applyFill="1" applyBorder="1" applyAlignment="1">
      <alignment vertical="top"/>
    </xf>
    <xf numFmtId="1" fontId="39" fillId="17" borderId="62" xfId="0" applyNumberFormat="1" applyFont="1" applyFill="1" applyBorder="1" applyAlignment="1">
      <alignment vertical="top" wrapText="1"/>
    </xf>
    <xf numFmtId="4" fontId="39" fillId="17" borderId="62" xfId="0" applyNumberFormat="1" applyFont="1" applyFill="1" applyBorder="1" applyAlignment="1">
      <alignment vertical="top"/>
    </xf>
    <xf numFmtId="164" fontId="22" fillId="17" borderId="49" xfId="0" applyNumberFormat="1" applyFont="1" applyFill="1" applyBorder="1" applyAlignment="1">
      <alignment vertical="top"/>
    </xf>
    <xf numFmtId="49" fontId="23" fillId="18" borderId="51" xfId="0" applyNumberFormat="1" applyFont="1" applyFill="1" applyBorder="1" applyAlignment="1">
      <alignment vertical="center" wrapText="1"/>
    </xf>
    <xf numFmtId="1" fontId="23" fillId="18" borderId="51" xfId="0" applyNumberFormat="1" applyFont="1" applyFill="1" applyBorder="1" applyAlignment="1">
      <alignment horizontal="center" vertical="center" wrapText="1"/>
    </xf>
    <xf numFmtId="0" fontId="23" fillId="18" borderId="52" xfId="0" applyFont="1" applyFill="1" applyBorder="1" applyAlignment="1">
      <alignment horizontal="center" vertical="center" wrapText="1"/>
    </xf>
    <xf numFmtId="4" fontId="22" fillId="0" borderId="55" xfId="0" applyNumberFormat="1" applyFont="1" applyBorder="1" applyAlignment="1">
      <alignment horizontal="right" vertical="top" wrapText="1"/>
    </xf>
    <xf numFmtId="4" fontId="22" fillId="0" borderId="58" xfId="0" applyNumberFormat="1" applyFont="1" applyBorder="1" applyAlignment="1">
      <alignment horizontal="right" vertical="top" wrapText="1"/>
    </xf>
    <xf numFmtId="1" fontId="22" fillId="17" borderId="60" xfId="0" applyNumberFormat="1" applyFont="1" applyFill="1" applyBorder="1" applyAlignment="1">
      <alignment vertical="top" wrapText="1"/>
    </xf>
    <xf numFmtId="4" fontId="22" fillId="0" borderId="61" xfId="0" applyNumberFormat="1" applyFont="1" applyBorder="1" applyAlignment="1">
      <alignment horizontal="right" vertical="top" wrapText="1"/>
    </xf>
    <xf numFmtId="0" fontId="39" fillId="17" borderId="63" xfId="0" applyFont="1" applyFill="1" applyBorder="1" applyAlignment="1">
      <alignment vertical="top"/>
    </xf>
    <xf numFmtId="0" fontId="39" fillId="17" borderId="63" xfId="0" applyFont="1" applyFill="1" applyBorder="1" applyAlignment="1">
      <alignment vertical="top" wrapText="1"/>
    </xf>
    <xf numFmtId="4" fontId="39" fillId="17" borderId="63" xfId="0" applyNumberFormat="1" applyFont="1" applyFill="1" applyBorder="1" applyAlignment="1">
      <alignment vertical="top"/>
    </xf>
    <xf numFmtId="0" fontId="39" fillId="17" borderId="49" xfId="0" applyFont="1" applyFill="1" applyBorder="1" applyAlignment="1">
      <alignment vertical="top" wrapText="1"/>
    </xf>
    <xf numFmtId="4" fontId="39" fillId="17" borderId="49" xfId="0" applyNumberFormat="1" applyFont="1" applyFill="1" applyBorder="1" applyAlignment="1">
      <alignment vertical="top"/>
    </xf>
    <xf numFmtId="0" fontId="40" fillId="17" borderId="49" xfId="0" applyFont="1" applyFill="1" applyBorder="1" applyAlignment="1">
      <alignment vertical="top"/>
    </xf>
    <xf numFmtId="0" fontId="40" fillId="17" borderId="49" xfId="0" applyFont="1" applyFill="1" applyBorder="1" applyAlignment="1">
      <alignment vertical="top" wrapText="1"/>
    </xf>
    <xf numFmtId="4" fontId="40" fillId="17" borderId="49" xfId="0" applyNumberFormat="1" applyFont="1" applyFill="1" applyBorder="1" applyAlignment="1">
      <alignment vertical="top"/>
    </xf>
    <xf numFmtId="0" fontId="40" fillId="0" borderId="0" xfId="0" applyFont="1"/>
    <xf numFmtId="1" fontId="17" fillId="9" borderId="64" xfId="1" applyNumberFormat="1" applyFont="1" applyFill="1" applyBorder="1" applyAlignment="1">
      <alignment horizontal="center" vertical="center" wrapText="1"/>
    </xf>
    <xf numFmtId="1" fontId="17" fillId="9" borderId="65" xfId="1" applyNumberFormat="1" applyFont="1" applyFill="1" applyBorder="1" applyAlignment="1">
      <alignment horizontal="left" vertical="center" wrapText="1"/>
    </xf>
    <xf numFmtId="4" fontId="17" fillId="9" borderId="66" xfId="1" applyNumberFormat="1" applyFont="1" applyFill="1" applyBorder="1" applyAlignment="1">
      <alignment horizontal="center" vertical="top" wrapText="1"/>
    </xf>
    <xf numFmtId="49" fontId="24" fillId="0" borderId="67" xfId="1" applyNumberFormat="1" applyFont="1" applyBorder="1" applyAlignment="1">
      <alignment horizontal="center" vertical="top"/>
    </xf>
    <xf numFmtId="0" fontId="29" fillId="10" borderId="68" xfId="1" applyFont="1" applyFill="1" applyBorder="1" applyAlignment="1">
      <alignment horizontal="left" vertical="top" wrapText="1"/>
    </xf>
    <xf numFmtId="49" fontId="17" fillId="8" borderId="64" xfId="1" applyNumberFormat="1" applyFont="1" applyFill="1" applyBorder="1" applyAlignment="1">
      <alignment vertical="center"/>
    </xf>
    <xf numFmtId="0" fontId="28" fillId="8" borderId="65" xfId="1" applyFont="1" applyFill="1" applyBorder="1" applyAlignment="1">
      <alignment vertical="center" wrapText="1"/>
    </xf>
    <xf numFmtId="4" fontId="17" fillId="8" borderId="66" xfId="1" applyNumberFormat="1" applyFont="1" applyFill="1" applyBorder="1" applyAlignment="1">
      <alignment vertical="center"/>
    </xf>
    <xf numFmtId="1" fontId="24" fillId="0" borderId="68" xfId="1" applyNumberFormat="1" applyFont="1" applyBorder="1" applyAlignment="1">
      <alignment vertical="top" wrapText="1"/>
    </xf>
    <xf numFmtId="1" fontId="17" fillId="8" borderId="65" xfId="1" applyNumberFormat="1" applyFont="1" applyFill="1" applyBorder="1" applyAlignment="1">
      <alignment vertical="center" wrapText="1"/>
    </xf>
    <xf numFmtId="4" fontId="28" fillId="8" borderId="66" xfId="1" applyNumberFormat="1" applyFont="1" applyFill="1" applyBorder="1" applyAlignment="1">
      <alignment vertical="center" wrapText="1"/>
    </xf>
    <xf numFmtId="1" fontId="17" fillId="9" borderId="65" xfId="1" applyNumberFormat="1" applyFont="1" applyFill="1" applyBorder="1" applyAlignment="1">
      <alignment vertical="center" wrapText="1"/>
    </xf>
    <xf numFmtId="49" fontId="17" fillId="9" borderId="66" xfId="1" applyNumberFormat="1" applyFont="1" applyFill="1" applyBorder="1" applyAlignment="1">
      <alignment horizontal="center" vertical="center" wrapText="1"/>
    </xf>
    <xf numFmtId="4" fontId="29" fillId="0" borderId="69" xfId="1" applyNumberFormat="1" applyFont="1" applyBorder="1" applyAlignment="1" applyProtection="1">
      <alignment horizontal="right" vertical="top" wrapText="1"/>
      <protection locked="0"/>
    </xf>
    <xf numFmtId="1" fontId="24" fillId="0" borderId="68" xfId="1" applyNumberFormat="1" applyFont="1" applyBorder="1" applyAlignment="1" applyProtection="1">
      <alignment vertical="top" wrapText="1"/>
      <protection locked="0"/>
    </xf>
    <xf numFmtId="1" fontId="24" fillId="0" borderId="70" xfId="1" applyNumberFormat="1" applyFont="1" applyBorder="1" applyAlignment="1" applyProtection="1">
      <alignment vertical="top" wrapText="1"/>
      <protection locked="0"/>
    </xf>
    <xf numFmtId="4" fontId="29" fillId="0" borderId="71" xfId="1" applyNumberFormat="1" applyFont="1" applyBorder="1" applyAlignment="1" applyProtection="1">
      <alignment horizontal="right" vertical="top" wrapText="1"/>
      <protection locked="0"/>
    </xf>
    <xf numFmtId="49" fontId="24" fillId="0" borderId="72" xfId="1" applyNumberFormat="1" applyFont="1" applyBorder="1" applyAlignment="1">
      <alignment horizontal="center" vertical="top"/>
    </xf>
    <xf numFmtId="1" fontId="24" fillId="0" borderId="73" xfId="1" applyNumberFormat="1" applyFont="1" applyBorder="1" applyAlignment="1" applyProtection="1">
      <alignment vertical="top" wrapText="1"/>
      <protection locked="0"/>
    </xf>
    <xf numFmtId="1" fontId="24" fillId="0" borderId="74" xfId="1" applyNumberFormat="1" applyFont="1" applyBorder="1" applyAlignment="1" applyProtection="1">
      <alignment vertical="top" wrapText="1"/>
      <protection locked="0"/>
    </xf>
    <xf numFmtId="4" fontId="29" fillId="0" borderId="75" xfId="1" applyNumberFormat="1" applyFont="1" applyBorder="1" applyAlignment="1" applyProtection="1">
      <alignment horizontal="right" vertical="top" wrapText="1"/>
      <protection locked="0"/>
    </xf>
    <xf numFmtId="4" fontId="8" fillId="3" borderId="66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Alignment="1">
      <alignment vertical="top"/>
    </xf>
    <xf numFmtId="1" fontId="19" fillId="9" borderId="64" xfId="1" applyNumberFormat="1" applyFont="1" applyFill="1" applyBorder="1" applyAlignment="1">
      <alignment horizontal="center" vertical="center" wrapText="1"/>
    </xf>
    <xf numFmtId="1" fontId="19" fillId="9" borderId="65" xfId="1" applyNumberFormat="1" applyFont="1" applyFill="1" applyBorder="1" applyAlignment="1">
      <alignment horizontal="left" vertical="center" wrapText="1"/>
    </xf>
    <xf numFmtId="4" fontId="19" fillId="9" borderId="66" xfId="1" applyNumberFormat="1" applyFont="1" applyFill="1" applyBorder="1" applyAlignment="1">
      <alignment horizontal="center" vertical="center" wrapText="1"/>
    </xf>
    <xf numFmtId="49" fontId="20" fillId="0" borderId="67" xfId="1" applyNumberFormat="1" applyFont="1" applyBorder="1" applyAlignment="1">
      <alignment horizontal="center" vertical="top"/>
    </xf>
    <xf numFmtId="0" fontId="22" fillId="10" borderId="68" xfId="1" applyFont="1" applyFill="1" applyBorder="1" applyAlignment="1">
      <alignment horizontal="left" vertical="top" wrapText="1"/>
    </xf>
    <xf numFmtId="49" fontId="19" fillId="8" borderId="64" xfId="1" applyNumberFormat="1" applyFont="1" applyFill="1" applyBorder="1" applyAlignment="1">
      <alignment vertical="center"/>
    </xf>
    <xf numFmtId="0" fontId="23" fillId="8" borderId="65" xfId="1" applyFont="1" applyFill="1" applyBorder="1" applyAlignment="1">
      <alignment vertical="center" wrapText="1"/>
    </xf>
    <xf numFmtId="4" fontId="19" fillId="8" borderId="66" xfId="1" applyNumberFormat="1" applyFont="1" applyFill="1" applyBorder="1" applyAlignment="1">
      <alignment vertical="center"/>
    </xf>
    <xf numFmtId="1" fontId="20" fillId="0" borderId="68" xfId="1" applyNumberFormat="1" applyFont="1" applyBorder="1" applyAlignment="1">
      <alignment vertical="top" wrapText="1"/>
    </xf>
    <xf numFmtId="1" fontId="19" fillId="8" borderId="65" xfId="1" applyNumberFormat="1" applyFont="1" applyFill="1" applyBorder="1" applyAlignment="1">
      <alignment vertical="center" wrapText="1"/>
    </xf>
    <xf numFmtId="4" fontId="23" fillId="8" borderId="66" xfId="1" applyNumberFormat="1" applyFont="1" applyFill="1" applyBorder="1" applyAlignment="1">
      <alignment vertical="center" wrapText="1"/>
    </xf>
    <xf numFmtId="1" fontId="19" fillId="9" borderId="65" xfId="1" applyNumberFormat="1" applyFont="1" applyFill="1" applyBorder="1" applyAlignment="1">
      <alignment vertical="center" wrapText="1"/>
    </xf>
    <xf numFmtId="1" fontId="19" fillId="9" borderId="65" xfId="1" applyNumberFormat="1" applyFont="1" applyFill="1" applyBorder="1" applyAlignment="1">
      <alignment horizontal="center" vertical="center" wrapText="1"/>
    </xf>
    <xf numFmtId="49" fontId="19" fillId="9" borderId="66" xfId="1" applyNumberFormat="1" applyFont="1" applyFill="1" applyBorder="1" applyAlignment="1">
      <alignment horizontal="center" vertical="center" wrapText="1"/>
    </xf>
    <xf numFmtId="4" fontId="22" fillId="11" borderId="6" xfId="1" applyNumberFormat="1" applyFont="1" applyFill="1" applyBorder="1" applyAlignment="1" applyProtection="1">
      <alignment horizontal="right" vertical="top" wrapText="1"/>
      <protection locked="0"/>
    </xf>
    <xf numFmtId="1" fontId="20" fillId="0" borderId="68" xfId="1" applyNumberFormat="1" applyFont="1" applyBorder="1" applyAlignment="1" applyProtection="1">
      <alignment vertical="top" wrapText="1"/>
      <protection locked="0"/>
    </xf>
    <xf numFmtId="4" fontId="22" fillId="11" borderId="11" xfId="1" applyNumberFormat="1" applyFont="1" applyFill="1" applyBorder="1" applyAlignment="1" applyProtection="1">
      <alignment horizontal="right" vertical="top" wrapText="1"/>
      <protection locked="0"/>
    </xf>
    <xf numFmtId="49" fontId="20" fillId="0" borderId="72" xfId="1" applyNumberFormat="1" applyFont="1" applyBorder="1" applyAlignment="1">
      <alignment horizontal="center" vertical="top"/>
    </xf>
    <xf numFmtId="1" fontId="20" fillId="0" borderId="73" xfId="1" applyNumberFormat="1" applyFont="1" applyBorder="1" applyAlignment="1" applyProtection="1">
      <alignment vertical="top" wrapText="1"/>
      <protection locked="0"/>
    </xf>
    <xf numFmtId="4" fontId="22" fillId="11" borderId="14" xfId="1" applyNumberFormat="1" applyFont="1" applyFill="1" applyBorder="1" applyAlignment="1" applyProtection="1">
      <alignment horizontal="right" vertical="top" wrapText="1"/>
      <protection locked="0"/>
    </xf>
    <xf numFmtId="4" fontId="19" fillId="9" borderId="66" xfId="1" applyNumberFormat="1" applyFont="1" applyFill="1" applyBorder="1" applyAlignment="1">
      <alignment horizontal="center" vertical="top" wrapText="1"/>
    </xf>
    <xf numFmtId="2" fontId="20" fillId="0" borderId="68" xfId="1" applyNumberFormat="1" applyFont="1" applyBorder="1" applyAlignment="1" applyProtection="1">
      <alignment vertical="top" wrapText="1"/>
      <protection locked="0"/>
    </xf>
    <xf numFmtId="2" fontId="20" fillId="0" borderId="73" xfId="1" applyNumberFormat="1" applyFont="1" applyBorder="1" applyAlignment="1" applyProtection="1">
      <alignment vertical="top" wrapText="1"/>
      <protection locked="0"/>
    </xf>
    <xf numFmtId="4" fontId="24" fillId="11" borderId="6" xfId="1" applyNumberFormat="1" applyFont="1" applyFill="1" applyBorder="1" applyAlignment="1">
      <alignment vertical="top"/>
    </xf>
    <xf numFmtId="4" fontId="24" fillId="12" borderId="6" xfId="1" applyNumberFormat="1" applyFont="1" applyFill="1" applyBorder="1" applyAlignment="1">
      <alignment vertical="top"/>
    </xf>
    <xf numFmtId="49" fontId="17" fillId="8" borderId="64" xfId="1" applyNumberFormat="1" applyFont="1" applyFill="1" applyBorder="1" applyAlignment="1">
      <alignment vertical="top"/>
    </xf>
    <xf numFmtId="0" fontId="28" fillId="8" borderId="65" xfId="1" applyFont="1" applyFill="1" applyBorder="1" applyAlignment="1">
      <alignment vertical="top" wrapText="1"/>
    </xf>
    <xf numFmtId="4" fontId="17" fillId="8" borderId="66" xfId="1" applyNumberFormat="1" applyFont="1" applyFill="1" applyBorder="1" applyAlignment="1">
      <alignment vertical="top"/>
    </xf>
    <xf numFmtId="1" fontId="17" fillId="8" borderId="65" xfId="1" applyNumberFormat="1" applyFont="1" applyFill="1" applyBorder="1" applyAlignment="1">
      <alignment vertical="top" wrapText="1"/>
    </xf>
    <xf numFmtId="4" fontId="28" fillId="8" borderId="66" xfId="1" applyNumberFormat="1" applyFont="1" applyFill="1" applyBorder="1" applyAlignment="1">
      <alignment vertical="top" wrapText="1"/>
    </xf>
    <xf numFmtId="1" fontId="17" fillId="9" borderId="65" xfId="1" applyNumberFormat="1" applyFont="1" applyFill="1" applyBorder="1" applyAlignment="1">
      <alignment horizontal="center" vertical="center" wrapText="1"/>
    </xf>
    <xf numFmtId="2" fontId="24" fillId="0" borderId="5" xfId="1" applyNumberFormat="1" applyFont="1" applyBorder="1" applyAlignment="1" applyProtection="1">
      <alignment vertical="top" wrapText="1"/>
      <protection locked="0"/>
    </xf>
    <xf numFmtId="4" fontId="29" fillId="11" borderId="6" xfId="1" applyNumberFormat="1" applyFont="1" applyFill="1" applyBorder="1" applyAlignment="1" applyProtection="1">
      <alignment horizontal="right" vertical="top" wrapText="1"/>
      <protection locked="0"/>
    </xf>
    <xf numFmtId="2" fontId="24" fillId="0" borderId="68" xfId="1" applyNumberFormat="1" applyFont="1" applyBorder="1" applyAlignment="1" applyProtection="1">
      <alignment vertical="top" wrapText="1"/>
      <protection locked="0"/>
    </xf>
    <xf numFmtId="4" fontId="29" fillId="11" borderId="11" xfId="1" applyNumberFormat="1" applyFont="1" applyFill="1" applyBorder="1" applyAlignment="1" applyProtection="1">
      <alignment horizontal="right" vertical="top" wrapText="1"/>
      <protection locked="0"/>
    </xf>
    <xf numFmtId="4" fontId="29" fillId="11" borderId="14" xfId="1" applyNumberFormat="1" applyFont="1" applyFill="1" applyBorder="1" applyAlignment="1" applyProtection="1">
      <alignment horizontal="right" vertical="top" wrapText="1"/>
      <protection locked="0"/>
    </xf>
    <xf numFmtId="0" fontId="42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horizontal="left" vertical="center" indent="2"/>
    </xf>
    <xf numFmtId="0" fontId="42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43" fillId="0" borderId="0" xfId="0" applyFont="1" applyAlignment="1">
      <alignment horizontal="left" vertical="center"/>
    </xf>
    <xf numFmtId="0" fontId="23" fillId="23" borderId="81" xfId="0" applyFont="1" applyFill="1" applyBorder="1" applyAlignment="1">
      <alignment horizontal="center" vertical="center" wrapText="1"/>
    </xf>
    <xf numFmtId="0" fontId="23" fillId="23" borderId="44" xfId="0" applyFont="1" applyFill="1" applyBorder="1" applyAlignment="1">
      <alignment horizontal="center" vertical="center" wrapText="1"/>
    </xf>
    <xf numFmtId="0" fontId="23" fillId="23" borderId="44" xfId="0" applyFont="1" applyFill="1" applyBorder="1" applyAlignment="1">
      <alignment horizontal="center" vertical="center"/>
    </xf>
    <xf numFmtId="0" fontId="22" fillId="0" borderId="81" xfId="0" applyFont="1" applyBorder="1" applyAlignment="1">
      <alignment horizontal="right" vertical="center"/>
    </xf>
    <xf numFmtId="0" fontId="22" fillId="0" borderId="44" xfId="0" applyFont="1" applyBorder="1" applyAlignment="1">
      <alignment vertical="center" wrapText="1"/>
    </xf>
    <xf numFmtId="0" fontId="23" fillId="22" borderId="81" xfId="0" applyFont="1" applyFill="1" applyBorder="1" applyAlignment="1">
      <alignment vertical="center"/>
    </xf>
    <xf numFmtId="0" fontId="23" fillId="22" borderId="44" xfId="0" applyFont="1" applyFill="1" applyBorder="1" applyAlignment="1">
      <alignment vertical="center" wrapText="1"/>
    </xf>
    <xf numFmtId="2" fontId="22" fillId="24" borderId="44" xfId="0" applyNumberFormat="1" applyFont="1" applyFill="1" applyBorder="1" applyAlignment="1">
      <alignment horizontal="right" vertical="center"/>
    </xf>
    <xf numFmtId="2" fontId="23" fillId="22" borderId="44" xfId="0" applyNumberFormat="1" applyFont="1" applyFill="1" applyBorder="1" applyAlignment="1">
      <alignment horizontal="right" vertical="center"/>
    </xf>
    <xf numFmtId="4" fontId="22" fillId="0" borderId="69" xfId="1" applyNumberFormat="1" applyFont="1" applyBorder="1" applyAlignment="1" applyProtection="1">
      <alignment horizontal="right" vertical="top" wrapText="1"/>
      <protection locked="0"/>
    </xf>
    <xf numFmtId="2" fontId="20" fillId="0" borderId="70" xfId="1" applyNumberFormat="1" applyFont="1" applyBorder="1" applyAlignment="1" applyProtection="1">
      <alignment vertical="top" wrapText="1"/>
      <protection locked="0"/>
    </xf>
    <xf numFmtId="4" fontId="22" fillId="0" borderId="71" xfId="1" applyNumberFormat="1" applyFont="1" applyBorder="1" applyAlignment="1" applyProtection="1">
      <alignment horizontal="right" vertical="top" wrapText="1"/>
      <protection locked="0"/>
    </xf>
    <xf numFmtId="2" fontId="20" fillId="0" borderId="74" xfId="1" applyNumberFormat="1" applyFont="1" applyBorder="1" applyAlignment="1" applyProtection="1">
      <alignment vertical="top" wrapText="1"/>
      <protection locked="0"/>
    </xf>
    <xf numFmtId="4" fontId="22" fillId="0" borderId="75" xfId="1" applyNumberFormat="1" applyFont="1" applyBorder="1" applyAlignment="1" applyProtection="1">
      <alignment horizontal="right" vertical="top" wrapText="1"/>
      <protection locked="0"/>
    </xf>
    <xf numFmtId="1" fontId="19" fillId="9" borderId="26" xfId="1" applyNumberFormat="1" applyFont="1" applyFill="1" applyBorder="1" applyAlignment="1">
      <alignment horizontal="center" vertical="center" wrapText="1"/>
    </xf>
    <xf numFmtId="1" fontId="19" fillId="9" borderId="82" xfId="1" applyNumberFormat="1" applyFont="1" applyFill="1" applyBorder="1" applyAlignment="1">
      <alignment vertical="center" wrapText="1"/>
    </xf>
    <xf numFmtId="49" fontId="19" fillId="9" borderId="39" xfId="1" applyNumberFormat="1" applyFont="1" applyFill="1" applyBorder="1" applyAlignment="1">
      <alignment horizontal="center" vertical="center" wrapText="1"/>
    </xf>
    <xf numFmtId="49" fontId="20" fillId="0" borderId="19" xfId="1" applyNumberFormat="1" applyFont="1" applyBorder="1" applyAlignment="1">
      <alignment horizontal="center" vertical="top"/>
    </xf>
    <xf numFmtId="1" fontId="20" fillId="0" borderId="83" xfId="1" applyNumberFormat="1" applyFont="1" applyBorder="1" applyAlignment="1" applyProtection="1">
      <alignment vertical="top" wrapText="1"/>
      <protection locked="0"/>
    </xf>
    <xf numFmtId="2" fontId="20" fillId="0" borderId="83" xfId="1" applyNumberFormat="1" applyFont="1" applyBorder="1" applyAlignment="1" applyProtection="1">
      <alignment vertical="top" wrapText="1"/>
      <protection locked="0"/>
    </xf>
    <xf numFmtId="1" fontId="20" fillId="0" borderId="70" xfId="1" applyNumberFormat="1" applyFont="1" applyBorder="1" applyAlignment="1" applyProtection="1">
      <alignment vertical="top" wrapText="1"/>
      <protection locked="0"/>
    </xf>
    <xf numFmtId="1" fontId="20" fillId="0" borderId="74" xfId="1" applyNumberFormat="1" applyFont="1" applyBorder="1" applyAlignment="1" applyProtection="1">
      <alignment vertical="top" wrapText="1"/>
      <protection locked="0"/>
    </xf>
    <xf numFmtId="0" fontId="43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23" fillId="26" borderId="81" xfId="0" applyFont="1" applyFill="1" applyBorder="1" applyAlignment="1">
      <alignment vertical="center" wrapText="1"/>
    </xf>
    <xf numFmtId="0" fontId="23" fillId="26" borderId="44" xfId="0" applyFont="1" applyFill="1" applyBorder="1" applyAlignment="1">
      <alignment horizontal="center" vertical="center" wrapText="1"/>
    </xf>
    <xf numFmtId="0" fontId="22" fillId="10" borderId="81" xfId="0" applyFont="1" applyFill="1" applyBorder="1" applyAlignment="1">
      <alignment vertical="center" wrapText="1"/>
    </xf>
    <xf numFmtId="0" fontId="23" fillId="27" borderId="44" xfId="0" applyFont="1" applyFill="1" applyBorder="1" applyAlignment="1">
      <alignment horizontal="right" vertical="center"/>
    </xf>
    <xf numFmtId="0" fontId="22" fillId="27" borderId="44" xfId="0" applyFont="1" applyFill="1" applyBorder="1" applyAlignment="1">
      <alignment horizontal="right" vertical="center" wrapText="1"/>
    </xf>
    <xf numFmtId="0" fontId="22" fillId="27" borderId="44" xfId="0" applyFont="1" applyFill="1" applyBorder="1" applyAlignment="1">
      <alignment horizontal="right" vertical="center"/>
    </xf>
    <xf numFmtId="0" fontId="23" fillId="28" borderId="81" xfId="0" applyFont="1" applyFill="1" applyBorder="1" applyAlignment="1">
      <alignment vertical="center" wrapText="1"/>
    </xf>
    <xf numFmtId="0" fontId="23" fillId="28" borderId="44" xfId="0" applyFont="1" applyFill="1" applyBorder="1" applyAlignment="1">
      <alignment horizontal="right" vertical="center"/>
    </xf>
    <xf numFmtId="0" fontId="23" fillId="26" borderId="44" xfId="0" applyFont="1" applyFill="1" applyBorder="1" applyAlignment="1">
      <alignment horizontal="right" vertical="center" wrapText="1"/>
    </xf>
    <xf numFmtId="0" fontId="23" fillId="26" borderId="44" xfId="0" applyFont="1" applyFill="1" applyBorder="1" applyAlignment="1">
      <alignment horizontal="right" vertical="center"/>
    </xf>
    <xf numFmtId="0" fontId="22" fillId="0" borderId="81" xfId="0" applyFont="1" applyBorder="1" applyAlignment="1">
      <alignment vertical="center" wrapText="1"/>
    </xf>
    <xf numFmtId="0" fontId="23" fillId="27" borderId="44" xfId="0" applyFont="1" applyFill="1" applyBorder="1" applyAlignment="1">
      <alignment horizontal="right" vertical="center" wrapText="1"/>
    </xf>
    <xf numFmtId="0" fontId="41" fillId="0" borderId="0" xfId="0" applyFont="1" applyAlignment="1">
      <alignment vertical="center" wrapText="1"/>
    </xf>
    <xf numFmtId="0" fontId="48" fillId="0" borderId="87" xfId="0" applyFont="1" applyBorder="1" applyAlignment="1">
      <alignment horizontal="left" vertical="center" wrapText="1" indent="1"/>
    </xf>
    <xf numFmtId="0" fontId="50" fillId="0" borderId="87" xfId="0" applyFont="1" applyBorder="1" applyAlignment="1">
      <alignment horizontal="left" vertical="center" wrapText="1" indent="1"/>
    </xf>
    <xf numFmtId="0" fontId="48" fillId="0" borderId="81" xfId="0" applyFont="1" applyBorder="1" applyAlignment="1">
      <alignment horizontal="left" vertical="center" wrapText="1" indent="1"/>
    </xf>
    <xf numFmtId="0" fontId="46" fillId="0" borderId="0" xfId="0" applyFont="1" applyAlignment="1">
      <alignment horizontal="left"/>
    </xf>
    <xf numFmtId="0" fontId="47" fillId="0" borderId="44" xfId="0" applyFont="1" applyBorder="1" applyAlignment="1">
      <alignment horizontal="left" vertical="center" wrapText="1"/>
    </xf>
    <xf numFmtId="0" fontId="47" fillId="0" borderId="86" xfId="0" applyFont="1" applyBorder="1" applyAlignment="1">
      <alignment horizontal="left" vertical="center" wrapText="1"/>
    </xf>
    <xf numFmtId="0" fontId="48" fillId="0" borderId="87" xfId="0" applyFont="1" applyBorder="1" applyAlignment="1">
      <alignment horizontal="left" vertical="center" wrapText="1"/>
    </xf>
    <xf numFmtId="0" fontId="48" fillId="0" borderId="86" xfId="0" applyFont="1" applyBorder="1" applyAlignment="1">
      <alignment horizontal="left" vertical="center" wrapText="1"/>
    </xf>
    <xf numFmtId="0" fontId="0" fillId="0" borderId="86" xfId="0" applyBorder="1" applyAlignment="1">
      <alignment horizontal="left" vertical="top" wrapText="1"/>
    </xf>
    <xf numFmtId="0" fontId="47" fillId="0" borderId="81" xfId="0" applyFont="1" applyBorder="1" applyAlignment="1">
      <alignment horizontal="left" vertical="center" wrapText="1"/>
    </xf>
    <xf numFmtId="0" fontId="0" fillId="0" borderId="44" xfId="0" applyBorder="1" applyAlignment="1">
      <alignment horizontal="left" vertical="top" wrapText="1"/>
    </xf>
    <xf numFmtId="0" fontId="48" fillId="0" borderId="81" xfId="0" applyFont="1" applyBorder="1" applyAlignment="1">
      <alignment horizontal="left" vertical="center" wrapText="1"/>
    </xf>
    <xf numFmtId="0" fontId="48" fillId="0" borderId="44" xfId="0" applyFont="1" applyBorder="1" applyAlignment="1">
      <alignment horizontal="left" vertical="center" wrapText="1"/>
    </xf>
    <xf numFmtId="0" fontId="51" fillId="0" borderId="0" xfId="0" applyFont="1" applyAlignment="1">
      <alignment horizontal="left"/>
    </xf>
    <xf numFmtId="0" fontId="47" fillId="0" borderId="87" xfId="0" applyFont="1" applyBorder="1" applyAlignment="1">
      <alignment horizontal="left" vertical="center" wrapText="1"/>
    </xf>
    <xf numFmtId="0" fontId="50" fillId="0" borderId="86" xfId="0" applyFont="1" applyBorder="1" applyAlignment="1">
      <alignment horizontal="left" vertical="center" wrapText="1"/>
    </xf>
    <xf numFmtId="0" fontId="0" fillId="0" borderId="87" xfId="0" applyBorder="1" applyAlignment="1">
      <alignment horizontal="left" vertical="top" wrapText="1"/>
    </xf>
    <xf numFmtId="0" fontId="0" fillId="0" borderId="81" xfId="0" applyBorder="1" applyAlignment="1">
      <alignment horizontal="left" vertical="top" wrapText="1"/>
    </xf>
    <xf numFmtId="0" fontId="52" fillId="0" borderId="0" xfId="0" applyFont="1" applyAlignment="1">
      <alignment horizontal="left"/>
    </xf>
    <xf numFmtId="0" fontId="46" fillId="0" borderId="0" xfId="0" applyFont="1" applyAlignment="1">
      <alignment horizontal="left" vertical="center"/>
    </xf>
    <xf numFmtId="0" fontId="41" fillId="0" borderId="43" xfId="0" applyFont="1" applyBorder="1" applyAlignment="1">
      <alignment vertical="center" wrapText="1"/>
    </xf>
    <xf numFmtId="0" fontId="21" fillId="0" borderId="44" xfId="0" applyFont="1" applyBorder="1" applyAlignment="1">
      <alignment horizontal="center" vertical="center" wrapText="1"/>
    </xf>
    <xf numFmtId="0" fontId="21" fillId="0" borderId="44" xfId="0" applyFont="1" applyBorder="1" applyAlignment="1">
      <alignment horizontal="center" vertical="center"/>
    </xf>
    <xf numFmtId="0" fontId="43" fillId="0" borderId="0" xfId="0" applyFont="1" applyAlignment="1">
      <alignment horizontal="left" vertical="center" indent="3"/>
    </xf>
    <xf numFmtId="0" fontId="23" fillId="26" borderId="81" xfId="0" applyFont="1" applyFill="1" applyBorder="1" applyAlignment="1">
      <alignment horizontal="left" vertical="center" wrapText="1"/>
    </xf>
    <xf numFmtId="0" fontId="21" fillId="0" borderId="81" xfId="0" applyFont="1" applyBorder="1" applyAlignment="1">
      <alignment horizontal="left" vertical="center" wrapText="1"/>
    </xf>
    <xf numFmtId="0" fontId="21" fillId="0" borderId="87" xfId="0" applyFont="1" applyBorder="1" applyAlignment="1">
      <alignment horizontal="left" vertical="center" wrapText="1"/>
    </xf>
    <xf numFmtId="0" fontId="41" fillId="0" borderId="0" xfId="0" applyFont="1" applyAlignment="1">
      <alignment horizontal="left" vertical="center" wrapText="1"/>
    </xf>
    <xf numFmtId="0" fontId="43" fillId="0" borderId="81" xfId="0" applyFont="1" applyBorder="1" applyAlignment="1">
      <alignment horizontal="left" vertical="center" wrapText="1"/>
    </xf>
    <xf numFmtId="0" fontId="41" fillId="0" borderId="44" xfId="0" applyFont="1" applyBorder="1" applyAlignment="1">
      <alignment vertical="top"/>
    </xf>
    <xf numFmtId="0" fontId="23" fillId="22" borderId="9" xfId="0" applyFont="1" applyFill="1" applyBorder="1" applyAlignment="1">
      <alignment horizontal="left" vertical="center" wrapText="1"/>
    </xf>
    <xf numFmtId="0" fontId="22" fillId="23" borderId="81" xfId="0" applyFont="1" applyFill="1" applyBorder="1" applyAlignment="1">
      <alignment horizontal="left" vertical="center" wrapText="1"/>
    </xf>
    <xf numFmtId="0" fontId="22" fillId="0" borderId="81" xfId="0" applyFont="1" applyBorder="1" applyAlignment="1">
      <alignment horizontal="left" vertical="center" wrapText="1"/>
    </xf>
    <xf numFmtId="0" fontId="22" fillId="23" borderId="87" xfId="0" applyFont="1" applyFill="1" applyBorder="1" applyAlignment="1">
      <alignment horizontal="left" vertical="center" wrapText="1"/>
    </xf>
    <xf numFmtId="0" fontId="53" fillId="0" borderId="0" xfId="0" applyFont="1" applyAlignment="1">
      <alignment horizontal="left" vertical="center"/>
    </xf>
    <xf numFmtId="0" fontId="23" fillId="22" borderId="47" xfId="0" applyFont="1" applyFill="1" applyBorder="1" applyAlignment="1">
      <alignment horizontal="center" vertical="center"/>
    </xf>
    <xf numFmtId="0" fontId="23" fillId="22" borderId="47" xfId="0" applyFont="1" applyFill="1" applyBorder="1" applyAlignment="1">
      <alignment vertical="center"/>
    </xf>
    <xf numFmtId="0" fontId="22" fillId="23" borderId="44" xfId="0" applyFont="1" applyFill="1" applyBorder="1" applyAlignment="1">
      <alignment horizontal="center" vertical="center"/>
    </xf>
    <xf numFmtId="0" fontId="22" fillId="23" borderId="44" xfId="0" applyFont="1" applyFill="1" applyBorder="1" applyAlignment="1">
      <alignment vertical="center"/>
    </xf>
    <xf numFmtId="0" fontId="22" fillId="0" borderId="44" xfId="0" applyFont="1" applyBorder="1" applyAlignment="1">
      <alignment horizontal="center" vertical="center"/>
    </xf>
    <xf numFmtId="2" fontId="22" fillId="22" borderId="44" xfId="0" applyNumberFormat="1" applyFont="1" applyFill="1" applyBorder="1" applyAlignment="1">
      <alignment horizontal="right" vertical="center"/>
    </xf>
    <xf numFmtId="2" fontId="22" fillId="23" borderId="44" xfId="0" applyNumberFormat="1" applyFont="1" applyFill="1" applyBorder="1" applyAlignment="1">
      <alignment vertical="center"/>
    </xf>
    <xf numFmtId="1" fontId="6" fillId="2" borderId="23" xfId="1" applyNumberFormat="1" applyFont="1" applyFill="1" applyBorder="1" applyAlignment="1">
      <alignment horizontal="center" vertical="center" wrapText="1"/>
    </xf>
    <xf numFmtId="1" fontId="6" fillId="2" borderId="31" xfId="1" applyNumberFormat="1" applyFont="1" applyFill="1" applyBorder="1" applyAlignment="1">
      <alignment horizontal="center" vertical="center" wrapText="1"/>
    </xf>
    <xf numFmtId="1" fontId="6" fillId="2" borderId="24" xfId="1" applyNumberFormat="1" applyFont="1" applyFill="1" applyBorder="1" applyAlignment="1">
      <alignment horizontal="center" vertical="center" wrapText="1"/>
    </xf>
    <xf numFmtId="49" fontId="8" fillId="3" borderId="1" xfId="1" applyNumberFormat="1" applyFont="1" applyFill="1" applyBorder="1" applyAlignment="1">
      <alignment horizontal="center" vertical="center" wrapText="1"/>
    </xf>
    <xf numFmtId="49" fontId="8" fillId="3" borderId="3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 vertical="center" wrapText="1"/>
    </xf>
    <xf numFmtId="0" fontId="8" fillId="3" borderId="3" xfId="1" applyFont="1" applyFill="1" applyBorder="1" applyAlignment="1">
      <alignment horizontal="center" vertical="center" wrapText="1"/>
    </xf>
    <xf numFmtId="1" fontId="6" fillId="2" borderId="9" xfId="1" applyNumberFormat="1" applyFont="1" applyFill="1" applyBorder="1" applyAlignment="1">
      <alignment horizontal="center" vertical="center" wrapText="1"/>
    </xf>
    <xf numFmtId="1" fontId="17" fillId="8" borderId="23" xfId="1" applyNumberFormat="1" applyFont="1" applyFill="1" applyBorder="1" applyAlignment="1">
      <alignment horizontal="center" vertical="center" wrapText="1"/>
    </xf>
    <xf numFmtId="1" fontId="17" fillId="8" borderId="31" xfId="1" applyNumberFormat="1" applyFont="1" applyFill="1" applyBorder="1" applyAlignment="1">
      <alignment horizontal="center" vertical="center" wrapText="1"/>
    </xf>
    <xf numFmtId="1" fontId="17" fillId="8" borderId="24" xfId="1" applyNumberFormat="1" applyFont="1" applyFill="1" applyBorder="1" applyAlignment="1">
      <alignment horizontal="center" vertical="center" wrapText="1"/>
    </xf>
    <xf numFmtId="1" fontId="28" fillId="13" borderId="23" xfId="0" applyNumberFormat="1" applyFont="1" applyFill="1" applyBorder="1" applyAlignment="1">
      <alignment horizontal="center" vertical="center" wrapText="1"/>
    </xf>
    <xf numFmtId="1" fontId="28" fillId="13" borderId="31" xfId="0" applyNumberFormat="1" applyFont="1" applyFill="1" applyBorder="1" applyAlignment="1">
      <alignment horizontal="center" vertical="center" wrapText="1"/>
    </xf>
    <xf numFmtId="1" fontId="28" fillId="13" borderId="24" xfId="0" applyNumberFormat="1" applyFont="1" applyFill="1" applyBorder="1" applyAlignment="1">
      <alignment horizontal="center" vertical="center" wrapText="1"/>
    </xf>
    <xf numFmtId="164" fontId="26" fillId="14" borderId="31" xfId="0" applyNumberFormat="1" applyFont="1" applyFill="1" applyBorder="1" applyAlignment="1">
      <alignment horizontal="center" vertical="center" wrapText="1"/>
    </xf>
    <xf numFmtId="164" fontId="26" fillId="14" borderId="24" xfId="0" applyNumberFormat="1" applyFont="1" applyFill="1" applyBorder="1" applyAlignment="1">
      <alignment horizontal="center" vertical="center" wrapText="1"/>
    </xf>
    <xf numFmtId="1" fontId="28" fillId="13" borderId="26" xfId="0" applyNumberFormat="1" applyFont="1" applyFill="1" applyBorder="1" applyAlignment="1">
      <alignment horizontal="center" vertical="center" wrapText="1"/>
    </xf>
    <xf numFmtId="1" fontId="28" fillId="13" borderId="40" xfId="0" applyNumberFormat="1" applyFont="1" applyFill="1" applyBorder="1" applyAlignment="1">
      <alignment horizontal="center" vertical="center" wrapText="1"/>
    </xf>
    <xf numFmtId="1" fontId="28" fillId="13" borderId="39" xfId="0" applyNumberFormat="1" applyFont="1" applyFill="1" applyBorder="1" applyAlignment="1">
      <alignment horizontal="center" vertical="center" wrapText="1"/>
    </xf>
    <xf numFmtId="1" fontId="35" fillId="8" borderId="23" xfId="1" applyNumberFormat="1" applyFont="1" applyFill="1" applyBorder="1" applyAlignment="1">
      <alignment horizontal="center" vertical="center" wrapText="1"/>
    </xf>
    <xf numFmtId="1" fontId="35" fillId="8" borderId="31" xfId="1" applyNumberFormat="1" applyFont="1" applyFill="1" applyBorder="1" applyAlignment="1">
      <alignment horizontal="center" vertical="center" wrapText="1"/>
    </xf>
    <xf numFmtId="1" fontId="35" fillId="8" borderId="24" xfId="1" applyNumberFormat="1" applyFont="1" applyFill="1" applyBorder="1" applyAlignment="1">
      <alignment horizontal="center" vertical="center" wrapText="1"/>
    </xf>
    <xf numFmtId="164" fontId="26" fillId="14" borderId="43" xfId="0" applyNumberFormat="1" applyFont="1" applyFill="1" applyBorder="1" applyAlignment="1">
      <alignment horizontal="center" vertical="center" wrapText="1"/>
    </xf>
    <xf numFmtId="164" fontId="26" fillId="14" borderId="44" xfId="0" applyNumberFormat="1" applyFont="1" applyFill="1" applyBorder="1" applyAlignment="1">
      <alignment horizontal="center" vertical="center" wrapText="1"/>
    </xf>
    <xf numFmtId="1" fontId="28" fillId="16" borderId="45" xfId="1" applyNumberFormat="1" applyFont="1" applyFill="1" applyBorder="1" applyAlignment="1">
      <alignment horizontal="center" vertical="center" wrapText="1"/>
    </xf>
    <xf numFmtId="1" fontId="28" fillId="16" borderId="46" xfId="1" applyNumberFormat="1" applyFont="1" applyFill="1" applyBorder="1" applyAlignment="1">
      <alignment horizontal="center" vertical="center" wrapText="1"/>
    </xf>
    <xf numFmtId="1" fontId="28" fillId="16" borderId="47" xfId="1" applyNumberFormat="1" applyFont="1" applyFill="1" applyBorder="1" applyAlignment="1">
      <alignment horizontal="center" vertical="center" wrapText="1"/>
    </xf>
    <xf numFmtId="1" fontId="35" fillId="8" borderId="45" xfId="1" applyNumberFormat="1" applyFont="1" applyFill="1" applyBorder="1" applyAlignment="1">
      <alignment horizontal="center" vertical="center" wrapText="1"/>
    </xf>
    <xf numFmtId="1" fontId="35" fillId="8" borderId="46" xfId="1" applyNumberFormat="1" applyFont="1" applyFill="1" applyBorder="1" applyAlignment="1">
      <alignment horizontal="center" vertical="center" wrapText="1"/>
    </xf>
    <xf numFmtId="1" fontId="35" fillId="8" borderId="47" xfId="1" applyNumberFormat="1" applyFont="1" applyFill="1" applyBorder="1" applyAlignment="1">
      <alignment horizontal="center" vertical="center" wrapText="1"/>
    </xf>
    <xf numFmtId="0" fontId="28" fillId="22" borderId="76" xfId="0" applyFont="1" applyFill="1" applyBorder="1" applyAlignment="1">
      <alignment horizontal="center" vertical="center" wrapText="1"/>
    </xf>
    <xf numFmtId="0" fontId="28" fillId="22" borderId="77" xfId="0" applyFont="1" applyFill="1" applyBorder="1" applyAlignment="1">
      <alignment horizontal="center" vertical="center" wrapText="1"/>
    </xf>
    <xf numFmtId="0" fontId="28" fillId="22" borderId="78" xfId="0" applyFont="1" applyFill="1" applyBorder="1" applyAlignment="1">
      <alignment horizontal="center" vertical="center" wrapText="1"/>
    </xf>
    <xf numFmtId="0" fontId="28" fillId="22" borderId="79" xfId="0" applyFont="1" applyFill="1" applyBorder="1" applyAlignment="1">
      <alignment horizontal="center" vertical="center" wrapText="1"/>
    </xf>
    <xf numFmtId="0" fontId="28" fillId="22" borderId="43" xfId="0" applyFont="1" applyFill="1" applyBorder="1" applyAlignment="1">
      <alignment horizontal="center" vertical="center" wrapText="1"/>
    </xf>
    <xf numFmtId="0" fontId="28" fillId="22" borderId="80" xfId="0" applyFont="1" applyFill="1" applyBorder="1" applyAlignment="1">
      <alignment horizontal="center" vertical="center" wrapText="1"/>
    </xf>
    <xf numFmtId="1" fontId="17" fillId="8" borderId="45" xfId="1" applyNumberFormat="1" applyFont="1" applyFill="1" applyBorder="1" applyAlignment="1">
      <alignment horizontal="center" vertical="center" wrapText="1"/>
    </xf>
    <xf numFmtId="1" fontId="17" fillId="8" borderId="46" xfId="1" applyNumberFormat="1" applyFont="1" applyFill="1" applyBorder="1" applyAlignment="1">
      <alignment horizontal="center" vertical="center" wrapText="1"/>
    </xf>
    <xf numFmtId="1" fontId="17" fillId="8" borderId="47" xfId="1" applyNumberFormat="1" applyFont="1" applyFill="1" applyBorder="1" applyAlignment="1">
      <alignment horizontal="center" vertical="center" wrapText="1"/>
    </xf>
    <xf numFmtId="0" fontId="28" fillId="25" borderId="76" xfId="0" applyFont="1" applyFill="1" applyBorder="1" applyAlignment="1">
      <alignment horizontal="center" vertical="center" wrapText="1"/>
    </xf>
    <xf numFmtId="0" fontId="28" fillId="25" borderId="78" xfId="0" applyFont="1" applyFill="1" applyBorder="1" applyAlignment="1">
      <alignment horizontal="center" vertical="center" wrapText="1"/>
    </xf>
    <xf numFmtId="0" fontId="28" fillId="25" borderId="79" xfId="0" applyFont="1" applyFill="1" applyBorder="1" applyAlignment="1">
      <alignment horizontal="center" vertical="center" wrapText="1"/>
    </xf>
    <xf numFmtId="0" fontId="28" fillId="25" borderId="80" xfId="0" applyFont="1" applyFill="1" applyBorder="1" applyAlignment="1">
      <alignment horizontal="center" vertical="center" wrapText="1"/>
    </xf>
    <xf numFmtId="0" fontId="22" fillId="23" borderId="88" xfId="0" applyFont="1" applyFill="1" applyBorder="1" applyAlignment="1">
      <alignment horizontal="center" vertical="center"/>
    </xf>
    <xf numFmtId="0" fontId="22" fillId="23" borderId="81" xfId="0" applyFont="1" applyFill="1" applyBorder="1" applyAlignment="1">
      <alignment horizontal="center" vertical="center"/>
    </xf>
    <xf numFmtId="2" fontId="22" fillId="23" borderId="88" xfId="0" applyNumberFormat="1" applyFont="1" applyFill="1" applyBorder="1" applyAlignment="1">
      <alignment vertical="center"/>
    </xf>
    <xf numFmtId="2" fontId="22" fillId="23" borderId="81" xfId="0" applyNumberFormat="1" applyFont="1" applyFill="1" applyBorder="1" applyAlignment="1">
      <alignment vertical="center"/>
    </xf>
    <xf numFmtId="0" fontId="47" fillId="0" borderId="79" xfId="0" applyFont="1" applyBorder="1" applyAlignment="1">
      <alignment horizontal="left" vertical="center" wrapText="1"/>
    </xf>
    <xf numFmtId="0" fontId="47" fillId="0" borderId="44" xfId="0" applyFont="1" applyBorder="1" applyAlignment="1">
      <alignment horizontal="left" vertical="center" wrapText="1"/>
    </xf>
    <xf numFmtId="0" fontId="44" fillId="0" borderId="76" xfId="0" applyFont="1" applyBorder="1" applyAlignment="1">
      <alignment horizontal="left" vertical="center" wrapText="1"/>
    </xf>
    <xf numFmtId="0" fontId="44" fillId="0" borderId="84" xfId="0" applyFont="1" applyBorder="1" applyAlignment="1">
      <alignment horizontal="left" vertical="center" wrapText="1"/>
    </xf>
    <xf numFmtId="0" fontId="47" fillId="0" borderId="85" xfId="0" applyFont="1" applyBorder="1" applyAlignment="1">
      <alignment horizontal="left" vertical="center" wrapText="1" indent="1"/>
    </xf>
    <xf numFmtId="0" fontId="47" fillId="0" borderId="86" xfId="0" applyFont="1" applyBorder="1" applyAlignment="1">
      <alignment horizontal="left" vertical="center" wrapText="1" indent="1"/>
    </xf>
    <xf numFmtId="0" fontId="47" fillId="0" borderId="85" xfId="0" applyFont="1" applyBorder="1" applyAlignment="1">
      <alignment horizontal="left" vertical="center" wrapText="1"/>
    </xf>
    <xf numFmtId="0" fontId="47" fillId="0" borderId="86" xfId="0" applyFont="1" applyBorder="1" applyAlignment="1">
      <alignment horizontal="left" vertical="center" wrapText="1"/>
    </xf>
    <xf numFmtId="0" fontId="21" fillId="0" borderId="45" xfId="0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/>
    </xf>
    <xf numFmtId="0" fontId="32" fillId="25" borderId="45" xfId="0" applyFont="1" applyFill="1" applyBorder="1" applyAlignment="1">
      <alignment horizontal="center" vertical="center"/>
    </xf>
    <xf numFmtId="0" fontId="32" fillId="25" borderId="46" xfId="0" applyFont="1" applyFill="1" applyBorder="1" applyAlignment="1">
      <alignment horizontal="center" vertical="center"/>
    </xf>
    <xf numFmtId="0" fontId="32" fillId="25" borderId="47" xfId="0" applyFont="1" applyFill="1" applyBorder="1" applyAlignment="1">
      <alignment horizontal="center" vertical="center"/>
    </xf>
    <xf numFmtId="0" fontId="23" fillId="26" borderId="45" xfId="0" applyFont="1" applyFill="1" applyBorder="1" applyAlignment="1">
      <alignment horizontal="center" vertical="center" wrapText="1"/>
    </xf>
    <xf numFmtId="0" fontId="23" fillId="26" borderId="47" xfId="0" applyFont="1" applyFill="1" applyBorder="1" applyAlignment="1">
      <alignment horizontal="center" vertical="center" wrapText="1"/>
    </xf>
    <xf numFmtId="0" fontId="21" fillId="0" borderId="88" xfId="0" applyFont="1" applyBorder="1" applyAlignment="1">
      <alignment horizontal="center" vertical="center" wrapText="1"/>
    </xf>
    <xf numFmtId="0" fontId="21" fillId="0" borderId="81" xfId="0" applyFont="1" applyBorder="1" applyAlignment="1">
      <alignment horizontal="center" vertical="center" wrapText="1"/>
    </xf>
    <xf numFmtId="0" fontId="21" fillId="0" borderId="76" xfId="0" applyFont="1" applyBorder="1" applyAlignment="1">
      <alignment horizontal="center" vertical="center"/>
    </xf>
    <xf numFmtId="0" fontId="21" fillId="0" borderId="84" xfId="0" applyFont="1" applyBorder="1" applyAlignment="1">
      <alignment horizontal="center" vertical="center"/>
    </xf>
    <xf numFmtId="0" fontId="21" fillId="0" borderId="79" xfId="0" applyFont="1" applyBorder="1" applyAlignment="1">
      <alignment horizontal="center" vertical="center"/>
    </xf>
    <xf numFmtId="0" fontId="21" fillId="0" borderId="44" xfId="0" applyFont="1" applyBorder="1" applyAlignment="1">
      <alignment horizontal="center" vertical="center"/>
    </xf>
  </cellXfs>
  <cellStyles count="8">
    <cellStyle name="Standard" xfId="0" builtinId="0"/>
    <cellStyle name="Standard 2" xfId="1" xr:uid="{00000000-0005-0000-0000-000006000000}"/>
    <cellStyle name="Standard 2 2" xfId="2" xr:uid="{00000000-0005-0000-0000-000007000000}"/>
    <cellStyle name="Standard 3" xfId="3" xr:uid="{00000000-0005-0000-0000-000008000000}"/>
    <cellStyle name="Standard 4" xfId="4" xr:uid="{00000000-0005-0000-0000-000009000000}"/>
    <cellStyle name="Standard 5" xfId="5" xr:uid="{00000000-0005-0000-0000-00000A000000}"/>
    <cellStyle name="Standard 6" xfId="6" xr:uid="{00000000-0005-0000-0000-00000B000000}"/>
    <cellStyle name="Standard 7" xfId="7" xr:uid="{00000000-0005-0000-0000-00000C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E699"/>
      <rgbColor rgb="FF99CCFF"/>
      <rgbColor rgb="FFFF99CC"/>
      <rgbColor rgb="FFCC99FF"/>
      <rgbColor rgb="FFF8CBAD"/>
      <rgbColor rgb="FF3366FF"/>
      <rgbColor rgb="FF33CCCC"/>
      <rgbColor rgb="FF92D050"/>
      <rgbColor rgb="FFFFC000"/>
      <rgbColor rgb="FFFF9900"/>
      <rgbColor rgb="FFED7D31"/>
      <rgbColor rgb="FF666699"/>
      <rgbColor rgb="FF70AD47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sheetMetadata" Target="metadata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8a0a1c79261ba8a/Wolfgang%20Gr&#252;ne/2023/Die%20Gr&#252;nen%20Bund%20-%20Budget%202022%20-%20V1.2%20-%20Entwur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kosten Plan"/>
      <sheetName val="Grobplan"/>
      <sheetName val="Budget 2022"/>
    </sheetNames>
    <sheetDataSet>
      <sheetData sheetId="0" refreshError="1"/>
      <sheetData sheetId="1" refreshError="1">
        <row r="4">
          <cell r="B4">
            <v>8.9428571428571431</v>
          </cell>
        </row>
        <row r="5">
          <cell r="B5">
            <v>0.03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</a:majorFont>
      <a:minorFont>
        <a:latin typeface="Calibri" panose="020F0502020204030204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0ACF9-F98F-4DB4-AFF4-4116E6F081AE}">
  <sheetPr>
    <pageSetUpPr fitToPage="1"/>
  </sheetPr>
  <dimension ref="A1:ADC68"/>
  <sheetViews>
    <sheetView topLeftCell="B1" zoomScaleNormal="100" workbookViewId="0">
      <selection activeCell="I6" sqref="I6"/>
    </sheetView>
  </sheetViews>
  <sheetFormatPr baseColWidth="10" defaultColWidth="10.15234375" defaultRowHeight="15" customHeight="1" x14ac:dyDescent="0.3"/>
  <cols>
    <col min="1" max="1" width="4.15234375" style="1" customWidth="1"/>
    <col min="2" max="2" width="47.23046875" style="2" customWidth="1"/>
    <col min="3" max="3" width="14.4609375" style="3" bestFit="1" customWidth="1"/>
    <col min="4" max="4" width="12.3828125" style="3" bestFit="1" customWidth="1"/>
    <col min="5" max="5" width="14.765625" style="8" customWidth="1"/>
    <col min="6" max="6" width="14.765625" style="4" customWidth="1"/>
    <col min="7" max="7" width="11.3828125" style="4" customWidth="1"/>
    <col min="8" max="8" width="11.3828125" style="5" customWidth="1"/>
    <col min="9" max="9" width="16.84375" style="5" customWidth="1"/>
    <col min="10" max="16384" width="10.15234375" style="5"/>
  </cols>
  <sheetData>
    <row r="1" spans="1:9" ht="50.5" customHeight="1" thickBot="1" x14ac:dyDescent="0.35">
      <c r="A1" s="568" t="str">
        <f>"“DIE GRÜNEN - DIE GRÜNE ALTERNATIVE (GRÜNE)“ 
PRZ 500106
Angaben für den Rechenschaftsbericht für das Jahr "&amp;Jahrakt</f>
        <v>“DIE GRÜNEN - DIE GRÜNE ALTERNATIVE (GRÜNE)“ 
PRZ 500106
Angaben für den Rechenschaftsbericht für das Jahr 2024</v>
      </c>
      <c r="B1" s="569"/>
      <c r="C1" s="569"/>
      <c r="D1" s="570"/>
      <c r="E1" s="5"/>
      <c r="F1" s="5"/>
      <c r="G1" s="5"/>
    </row>
    <row r="2" spans="1:9" s="19" customFormat="1" ht="27.65" customHeight="1" thickBot="1" x14ac:dyDescent="0.35">
      <c r="A2" s="25" t="s">
        <v>35</v>
      </c>
      <c r="B2" s="39" t="s">
        <v>36</v>
      </c>
      <c r="C2" s="41" t="str">
        <f>"ERTRAG
 "&amp;Jahrakt</f>
        <v>ERTRAG
 2024</v>
      </c>
      <c r="D2" s="41" t="s">
        <v>37</v>
      </c>
      <c r="E2" s="42"/>
      <c r="F2" s="43"/>
      <c r="G2" s="44"/>
      <c r="H2" s="45"/>
      <c r="I2" s="45"/>
    </row>
    <row r="3" spans="1:9" s="13" customFormat="1" ht="14" x14ac:dyDescent="0.3">
      <c r="A3" s="46" t="s">
        <v>38</v>
      </c>
      <c r="B3" s="47" t="s">
        <v>39</v>
      </c>
      <c r="C3" s="6">
        <f>Bundespartei!C3+Burgenland!C3+Eisenstadt!C3+Kärnten!C3+Klagenfurt!C3+NÖ!C3+'St. Pölten'!C3+OÖ!C3+Linz!C3+Salzburg!C3+'Szb. Salzburg'!C3+Steiermark!C3+Graz!C3+Tirol!C3+Innsbruck!C3+VBG!C3+Bregenz!C3+Wien!C3+'10.BL'!C3+GAndersrum!C3+GFrauen!C3+GPlus!C3+GJugend!C3+GMigr.VBG!C3+GMigr.Wien!C3</f>
        <v>24190681.170000002</v>
      </c>
      <c r="D3" s="48">
        <f>Bundespartei!D3+Burgenland!D3+Eisenstadt!D3+Kärnten!D3+Klagenfurt!D3+NÖ!D3+'St. Pölten'!D3+OÖ!D3+Linz!D3+Salzburg!D3+'Szb. Salzburg'!D3+Steiermark!D3+Graz!D3+Tirol!D3+Innsbruck!D3+VBG!D3+Bregenz!D3+Wien!D3+'10.BL'!D3+GAndersrum!D3+GFrauen!D3+GPlus!D3+GJugend!D3+GMigr.VBG!D3+GMigr.Wien!D3</f>
        <v>20822102.160000004</v>
      </c>
      <c r="E3" s="9"/>
      <c r="F3" s="10"/>
      <c r="G3" s="11"/>
      <c r="H3" s="12"/>
      <c r="I3" s="12"/>
    </row>
    <row r="4" spans="1:9" s="13" customFormat="1" ht="14" x14ac:dyDescent="0.3">
      <c r="A4" s="27" t="s">
        <v>40</v>
      </c>
      <c r="B4" s="28" t="s">
        <v>41</v>
      </c>
      <c r="C4" s="6">
        <f>Bundespartei!C4+Burgenland!C4+Eisenstadt!C4+Kärnten!C4+Klagenfurt!C4+NÖ!C4+'St. Pölten'!C4+OÖ!C4+Linz!C4+Salzburg!C4+'Szb. Salzburg'!C4+Steiermark!C4+Graz!C4+Tirol!C4+Innsbruck!C4+VBG!C4+Bregenz!C4+Wien!C4+'10.BL'!C4+GAndersrum!C4+GFrauen!C4+GPlus!C4+GJugend!C4+GMigr.VBG!C4+GMigr.Wien!C4</f>
        <v>217843.09</v>
      </c>
      <c r="D4" s="48">
        <f>Bundespartei!D4+Burgenland!D4+Eisenstadt!D4+Kärnten!D4+Klagenfurt!D4+NÖ!D4+'St. Pölten'!D4+OÖ!D4+Linz!D4+Salzburg!D4+'Szb. Salzburg'!D4+Steiermark!D4+Graz!D4+Tirol!D4+Innsbruck!D4+VBG!D4+Bregenz!D4+Wien!D4+'10.BL'!D4+GAndersrum!D4+GFrauen!D4+GPlus!D4+GJugend!D4+GMigr.VBG!D4+GMigr.Wien!D4</f>
        <v>196874.47</v>
      </c>
      <c r="E4" s="9"/>
      <c r="F4" s="10"/>
      <c r="G4" s="11"/>
      <c r="H4" s="12"/>
      <c r="I4" s="12"/>
    </row>
    <row r="5" spans="1:9" s="13" customFormat="1" ht="14" x14ac:dyDescent="0.3">
      <c r="A5" s="27" t="s">
        <v>42</v>
      </c>
      <c r="B5" s="28" t="s">
        <v>43</v>
      </c>
      <c r="C5" s="6">
        <f>Bundespartei!C5+Burgenland!C5+Eisenstadt!C5+Kärnten!C5+Klagenfurt!C5+NÖ!C5+'St. Pölten'!C5+OÖ!C5+Linz!C5+Salzburg!C5+'Szb. Salzburg'!C5+Steiermark!C5+Graz!C5+Tirol!C5+Innsbruck!C5+VBG!C5+Bregenz!C5+Wien!C5+'10.BL'!C5+GAndersrum!C5+GFrauen!C5+GPlus!C5+GJugend!C5+GMigr.VBG!C5+GMigr.Wien!C5</f>
        <v>1922547.0399999998</v>
      </c>
      <c r="D5" s="48">
        <f>Bundespartei!D5+Burgenland!D5+Eisenstadt!D5+Kärnten!D5+Klagenfurt!D5+NÖ!D5+'St. Pölten'!D5+OÖ!D5+Linz!D5+Salzburg!D5+'Szb. Salzburg'!D5+Steiermark!D5+Graz!D5+Tirol!D5+Innsbruck!D5+VBG!D5+Bregenz!D5+Wien!D5+'10.BL'!D5+GAndersrum!D5+GFrauen!D5+GPlus!D5+GJugend!D5+GMigr.VBG!D5+GMigr.Wien!D5</f>
        <v>1777859.6500000001</v>
      </c>
      <c r="E5" s="9"/>
      <c r="F5" s="10"/>
      <c r="G5" s="11"/>
      <c r="H5" s="12"/>
      <c r="I5" s="12"/>
    </row>
    <row r="6" spans="1:9" s="13" customFormat="1" ht="28" x14ac:dyDescent="0.3">
      <c r="A6" s="27" t="s">
        <v>44</v>
      </c>
      <c r="B6" s="28" t="s">
        <v>45</v>
      </c>
      <c r="C6" s="6">
        <f>Bundespartei!C6+Burgenland!C6+Eisenstadt!C6+Kärnten!C6+Klagenfurt!C6+NÖ!C6+'St. Pölten'!C6+OÖ!C6+Linz!C6+Salzburg!C6+'Szb. Salzburg'!C6+Steiermark!C6+Graz!C6+Tirol!C6+Innsbruck!C6+VBG!C6+Bregenz!C6+Wien!C6+'10.BL'!C6+GAndersrum!C6+GFrauen!C6+GPlus!C6+GJugend!C6+GMigr.VBG!C6+GMigr.Wien!C6</f>
        <v>31318.05</v>
      </c>
      <c r="D6" s="48">
        <f>Bundespartei!D6+Burgenland!D6+Eisenstadt!D6+Kärnten!D6+Klagenfurt!D6+NÖ!D6+'St. Pölten'!D6+OÖ!D6+Linz!D6+Salzburg!D6+'Szb. Salzburg'!D6+Steiermark!D6+Graz!D6+Tirol!D6+Innsbruck!D6+VBG!D6+Bregenz!D6+Wien!D6+'10.BL'!D6+GAndersrum!D6+GFrauen!D6+GPlus!D6+GJugend!D6+GMigr.VBG!D6+GMigr.Wien!D6</f>
        <v>31091.58</v>
      </c>
      <c r="E6" s="9"/>
      <c r="F6" s="14"/>
      <c r="G6" s="14"/>
      <c r="H6" s="12"/>
      <c r="I6" s="12"/>
    </row>
    <row r="7" spans="1:9" s="13" customFormat="1" ht="28" x14ac:dyDescent="0.3">
      <c r="A7" s="27" t="s">
        <v>46</v>
      </c>
      <c r="B7" s="28" t="s">
        <v>47</v>
      </c>
      <c r="C7" s="6">
        <f>Bundespartei!C7+Burgenland!C7+Eisenstadt!C7+Kärnten!C7+Klagenfurt!C7+NÖ!C7+'St. Pölten'!C7+OÖ!C7+Linz!C7+Salzburg!C7+'Szb. Salzburg'!C7+Steiermark!C7+Graz!C7+Tirol!C7+Innsbruck!C7+VBG!C7+Bregenz!C7+Wien!C7+'10.BL'!C7+GAndersrum!C7+GFrauen!C7+GPlus!C7+GJugend!C7+GMigr.VBG!C7+GMigr.Wien!C7</f>
        <v>735655.15000000026</v>
      </c>
      <c r="D7" s="48">
        <f>Bundespartei!D7+Burgenland!D7+Eisenstadt!D7+Kärnten!D7+Klagenfurt!D7+NÖ!D7+'St. Pölten'!D7+OÖ!D7+Linz!D7+Salzburg!D7+'Szb. Salzburg'!D7+Steiermark!D7+Graz!D7+Tirol!D7+Innsbruck!D7+VBG!D7+Bregenz!D7+Wien!D7+'10.BL'!D7+GAndersrum!D7+GFrauen!D7+GPlus!D7+GJugend!D7+GMigr.VBG!D7+GMigr.Wien!D7</f>
        <v>719765.37</v>
      </c>
      <c r="E7" s="9"/>
      <c r="F7" s="10"/>
      <c r="G7" s="11"/>
      <c r="H7" s="12"/>
      <c r="I7" s="12"/>
    </row>
    <row r="8" spans="1:9" s="13" customFormat="1" ht="14" x14ac:dyDescent="0.3">
      <c r="A8" s="27" t="s">
        <v>48</v>
      </c>
      <c r="B8" s="28" t="s">
        <v>49</v>
      </c>
      <c r="C8" s="6">
        <f>Bundespartei!C8+Burgenland!C8+Eisenstadt!C8+Kärnten!C8+Klagenfurt!C8+NÖ!C8+'St. Pölten'!C8+OÖ!C8+Linz!C8+Salzburg!C8+'Szb. Salzburg'!C8+Steiermark!C8+Graz!C8+Tirol!C8+Innsbruck!C8+VBG!C8+Bregenz!C8+Wien!C8+'10.BL'!C8+GAndersrum!C8+GFrauen!C8+GPlus!C8+GJugend!C8+GMigr.VBG!C8+GMigr.Wien!C8</f>
        <v>40842.239999999998</v>
      </c>
      <c r="D8" s="48">
        <f>Bundespartei!D8+Burgenland!D8+Eisenstadt!D8+Kärnten!D8+Klagenfurt!D8+NÖ!D8+'St. Pölten'!D8+OÖ!D8+Linz!D8+Salzburg!D8+'Szb. Salzburg'!D8+Steiermark!D8+Graz!D8+Tirol!D8+Innsbruck!D8+VBG!D8+Bregenz!D8+Wien!D8+'10.BL'!D8+GAndersrum!D8+GFrauen!D8+GPlus!D8+GJugend!D8+GMigr.VBG!D8+GMigr.Wien!D8</f>
        <v>42005.760000000002</v>
      </c>
      <c r="E8" s="15"/>
      <c r="F8" s="16"/>
      <c r="G8" s="11"/>
      <c r="H8" s="12"/>
      <c r="I8" s="12"/>
    </row>
    <row r="9" spans="1:9" s="13" customFormat="1" ht="14" x14ac:dyDescent="0.3">
      <c r="A9" s="27" t="s">
        <v>50</v>
      </c>
      <c r="B9" s="28" t="s">
        <v>51</v>
      </c>
      <c r="C9" s="6">
        <f>Bundespartei!C9+Burgenland!C9+Eisenstadt!C9+Kärnten!C9+Klagenfurt!C9+NÖ!C9+'St. Pölten'!C9+OÖ!C9+Linz!C9+Salzburg!C9+'Szb. Salzburg'!C9+Steiermark!C9+Graz!C9+Tirol!C9+Innsbruck!C9+VBG!C9+Bregenz!C9+Wien!C9+'10.BL'!C9+GAndersrum!C9+GFrauen!C9+GPlus!C9+GJugend!C9+GMigr.VBG!C9+GMigr.Wien!C9</f>
        <v>0</v>
      </c>
      <c r="D9" s="48">
        <f>Bundespartei!D9+Burgenland!D9+Eisenstadt!D9+Kärnten!D9+Klagenfurt!D9+NÖ!D9+'St. Pölten'!D9+OÖ!D9+Linz!D9+Salzburg!D9+'Szb. Salzburg'!D9+Steiermark!D9+Graz!D9+Tirol!D9+Innsbruck!D9+VBG!D9+Bregenz!D9+Wien!D9+'10.BL'!D9+GAndersrum!D9+GFrauen!D9+GPlus!D9+GJugend!D9+GMigr.VBG!D9+GMigr.Wien!D9</f>
        <v>0</v>
      </c>
      <c r="E9" s="17"/>
      <c r="G9" s="11"/>
      <c r="H9" s="12"/>
      <c r="I9" s="12"/>
    </row>
    <row r="10" spans="1:9" s="13" customFormat="1" ht="14" x14ac:dyDescent="0.3">
      <c r="A10" s="27" t="s">
        <v>52</v>
      </c>
      <c r="B10" s="28" t="s">
        <v>53</v>
      </c>
      <c r="C10" s="6">
        <f>Bundespartei!C10+Burgenland!C10+Eisenstadt!C10+Kärnten!C10+Klagenfurt!C10+NÖ!C10+'St. Pölten'!C10+OÖ!C10+Linz!C10+Salzburg!C10+'Szb. Salzburg'!C10+Steiermark!C10+Graz!C10+Tirol!C10+Innsbruck!C10+VBG!C10+Bregenz!C10+Wien!C10+'10.BL'!C10+GAndersrum!C10+GFrauen!C10+GPlus!C10+GJugend!C10+GMigr.VBG!C10+GMigr.Wien!C10</f>
        <v>277022.54999999993</v>
      </c>
      <c r="D10" s="48">
        <f>Bundespartei!D10+Burgenland!D10+Eisenstadt!D10+Kärnten!D10+Klagenfurt!D10+NÖ!D10+'St. Pölten'!D10+OÖ!D10+Linz!D10+Salzburg!D10+'Szb. Salzburg'!D10+Steiermark!D10+Graz!D10+Tirol!D10+Innsbruck!D10+VBG!D10+Bregenz!D10+Wien!D10+'10.BL'!D10+GAndersrum!D10+GFrauen!D10+GPlus!D10+GJugend!D10+GMigr.VBG!D10+GMigr.Wien!D10</f>
        <v>119762.08</v>
      </c>
      <c r="E10" s="18"/>
      <c r="F10" s="11"/>
      <c r="G10" s="11"/>
      <c r="H10" s="12"/>
      <c r="I10" s="12"/>
    </row>
    <row r="11" spans="1:9" s="13" customFormat="1" ht="42" x14ac:dyDescent="0.3">
      <c r="A11" s="27" t="s">
        <v>54</v>
      </c>
      <c r="B11" s="28" t="s">
        <v>55</v>
      </c>
      <c r="C11" s="6">
        <f>Bundespartei!C11+Burgenland!C11+Eisenstadt!C11+Kärnten!C11+Klagenfurt!C11+NÖ!C11+'St. Pölten'!C11+OÖ!C11+Linz!C11+Salzburg!C11+'Szb. Salzburg'!C11+Steiermark!C11+Graz!C11+Tirol!C11+Innsbruck!C11+VBG!C11+Bregenz!C11+Wien!C11+'10.BL'!C11+GAndersrum!C11+GFrauen!C11+GPlus!C11+GJugend!C11+GMigr.VBG!C11+GMigr.Wien!C11</f>
        <v>20642.400000000001</v>
      </c>
      <c r="D11" s="48">
        <f>Bundespartei!D11+Burgenland!D11+Eisenstadt!D11+Kärnten!D11+Klagenfurt!D11+NÖ!D11+'St. Pölten'!D11+OÖ!D11+Linz!D11+Salzburg!D11+'Szb. Salzburg'!D11+Steiermark!D11+Graz!D11+Tirol!D11+Innsbruck!D11+VBG!D11+Bregenz!D11+Wien!D11+'10.BL'!D11+GAndersrum!D11+GFrauen!D11+GPlus!D11+GJugend!D11+GMigr.VBG!D11+GMigr.Wien!D11</f>
        <v>17428.82</v>
      </c>
      <c r="E11" s="18"/>
      <c r="F11" s="11"/>
      <c r="G11" s="11"/>
      <c r="H11" s="12"/>
      <c r="I11" s="12"/>
    </row>
    <row r="12" spans="1:9" s="13" customFormat="1" ht="14" x14ac:dyDescent="0.3">
      <c r="A12" s="27" t="s">
        <v>56</v>
      </c>
      <c r="B12" s="28" t="s">
        <v>57</v>
      </c>
      <c r="C12" s="6">
        <f>Bundespartei!C12+Burgenland!C12+Eisenstadt!C12+Kärnten!C12+Klagenfurt!C12+NÖ!C12+'St. Pölten'!C12+OÖ!C12+Linz!C12+Salzburg!C12+'Szb. Salzburg'!C12+Steiermark!C12+Graz!C12+Tirol!C12+Innsbruck!C12+VBG!C12+Bregenz!C12+Wien!C12+'10.BL'!C12+GAndersrum!C12+GFrauen!C12+GPlus!C12+GJugend!C12+GMigr.VBG!C12+GMigr.Wien!C12</f>
        <v>27798.69</v>
      </c>
      <c r="D12" s="48">
        <f>Bundespartei!D12+Burgenland!D12+Eisenstadt!D12+Kärnten!D12+Klagenfurt!D12+NÖ!D12+'St. Pölten'!D12+OÖ!D12+Linz!D12+Salzburg!D12+'Szb. Salzburg'!D12+Steiermark!D12+Graz!D12+Tirol!D12+Innsbruck!D12+VBG!D12+Bregenz!D12+Wien!D12+'10.BL'!D12+GAndersrum!D12+GFrauen!D12+GPlus!D12+GJugend!D12+GMigr.VBG!D12+GMigr.Wien!D12</f>
        <v>7648.74</v>
      </c>
      <c r="E12" s="94"/>
      <c r="F12" s="11"/>
      <c r="G12" s="11"/>
      <c r="H12" s="12"/>
      <c r="I12" s="12"/>
    </row>
    <row r="13" spans="1:9" s="13" customFormat="1" ht="14" x14ac:dyDescent="0.3">
      <c r="A13" s="27" t="s">
        <v>58</v>
      </c>
      <c r="B13" s="28" t="s">
        <v>59</v>
      </c>
      <c r="C13" s="6">
        <f>Bundespartei!C13+Burgenland!C13+Eisenstadt!C13+Kärnten!C13+Klagenfurt!C13+NÖ!C13+'St. Pölten'!C13+OÖ!C13+Linz!C13+Salzburg!C13+'Szb. Salzburg'!C13+Steiermark!C13+Graz!C13+Tirol!C13+Innsbruck!C13+VBG!C13+Bregenz!C13+Wien!C13+'10.BL'!C13+GAndersrum!C13+GFrauen!C13+GPlus!C13+GJugend!C13+GMigr.VBG!C13+GMigr.Wien!C13</f>
        <v>0</v>
      </c>
      <c r="D13" s="48">
        <f>Bundespartei!D13+Burgenland!D13+Eisenstadt!D13+Kärnten!D13+Klagenfurt!D13+NÖ!D13+'St. Pölten'!D13+OÖ!D13+Linz!D13+Salzburg!D13+'Szb. Salzburg'!D13+Steiermark!D13+Graz!D13+Tirol!D13+Innsbruck!D13+VBG!D13+Bregenz!D13+Wien!D13+'10.BL'!D13+GAndersrum!D13+GFrauen!D13+GPlus!D13+GJugend!D13+GMigr.VBG!D13+GMigr.Wien!D13</f>
        <v>0</v>
      </c>
      <c r="E13" s="18"/>
      <c r="F13" s="11"/>
      <c r="G13" s="11"/>
      <c r="H13" s="12"/>
      <c r="I13" s="12"/>
    </row>
    <row r="14" spans="1:9" s="13" customFormat="1" ht="14" x14ac:dyDescent="0.3">
      <c r="A14" s="27" t="s">
        <v>60</v>
      </c>
      <c r="B14" s="28" t="s">
        <v>61</v>
      </c>
      <c r="C14" s="6">
        <f>Bundespartei!C14+Burgenland!C14+Eisenstadt!C14+Kärnten!C14+Klagenfurt!C14+NÖ!C14+'St. Pölten'!C14+OÖ!C14+Linz!C14+Salzburg!C14+'Szb. Salzburg'!C14+Steiermark!C14+Graz!C14+Tirol!C14+Innsbruck!C14+VBG!C14+Bregenz!C14+Wien!C14+'10.BL'!C14+GAndersrum!C14+GFrauen!C14+GPlus!C14+GJugend!C14+GMigr.VBG!C14+GMigr.Wien!C14</f>
        <v>6241.1200000000008</v>
      </c>
      <c r="D14" s="48">
        <f>Bundespartei!D14+Burgenland!D14+Eisenstadt!D14+Kärnten!D14+Klagenfurt!D14+NÖ!D14+'St. Pölten'!D14+OÖ!D14+Linz!D14+Salzburg!D14+'Szb. Salzburg'!D14+Steiermark!D14+Graz!D14+Tirol!D14+Innsbruck!D14+VBG!D14+Bregenz!D14+Wien!D14+'10.BL'!D14+GAndersrum!D14+GFrauen!D14+GPlus!D14+GJugend!D14+GMigr.VBG!D14+GMigr.Wien!D14</f>
        <v>2835.6099999999997</v>
      </c>
      <c r="E14" s="18"/>
      <c r="F14" s="11"/>
      <c r="G14" s="11"/>
      <c r="H14" s="12"/>
      <c r="I14" s="12"/>
    </row>
    <row r="15" spans="1:9" s="13" customFormat="1" ht="14" x14ac:dyDescent="0.3">
      <c r="A15" s="27" t="s">
        <v>62</v>
      </c>
      <c r="B15" s="28" t="s">
        <v>63</v>
      </c>
      <c r="C15" s="6">
        <f>Bundespartei!C15+Burgenland!C15+Eisenstadt!C15+Kärnten!C15+Klagenfurt!C15+NÖ!C15+'St. Pölten'!C15+OÖ!C15+Linz!C15+Salzburg!C15+'Szb. Salzburg'!C15+Steiermark!C15+Graz!C15+Tirol!C15+Innsbruck!C15+VBG!C15+Bregenz!C15+Wien!C15+'10.BL'!C15+GAndersrum!C15+GFrauen!C15+GPlus!C15+GJugend!C15+GMigr.VBG!C15+GMigr.Wien!C15</f>
        <v>0</v>
      </c>
      <c r="D15" s="48">
        <f>Bundespartei!D15+Burgenland!D15+Eisenstadt!D15+Kärnten!D15+Klagenfurt!D15+NÖ!D15+'St. Pölten'!D15+OÖ!D15+Linz!D15+Salzburg!D15+'Szb. Salzburg'!D15+Steiermark!D15+Graz!D15+Tirol!D15+Innsbruck!D15+VBG!D15+Bregenz!D15+Wien!D15+'10.BL'!D15+GAndersrum!D15+GFrauen!D15+GPlus!D15+GJugend!D15+GMigr.VBG!D15+GMigr.Wien!D15</f>
        <v>600</v>
      </c>
      <c r="E15" s="18"/>
      <c r="F15" s="11"/>
      <c r="G15" s="11"/>
      <c r="H15" s="12"/>
      <c r="I15" s="12"/>
    </row>
    <row r="16" spans="1:9" s="13" customFormat="1" ht="14" x14ac:dyDescent="0.3">
      <c r="A16" s="27" t="s">
        <v>64</v>
      </c>
      <c r="B16" s="28" t="s">
        <v>65</v>
      </c>
      <c r="C16" s="6">
        <f>Bundespartei!C16+Burgenland!C16+Eisenstadt!C16+Kärnten!C16+Klagenfurt!C16+NÖ!C16+'St. Pölten'!C16+OÖ!C16+Linz!C16+Salzburg!C16+'Szb. Salzburg'!C16+Steiermark!C16+Graz!C16+Tirol!C16+Innsbruck!C16+VBG!C16+Bregenz!C16+Wien!C16+'10.BL'!C16+GAndersrum!C16+GFrauen!C16+GPlus!C16+GJugend!C16+GMigr.VBG!C16+GMigr.Wien!C16</f>
        <v>0</v>
      </c>
      <c r="D16" s="48">
        <f>Bundespartei!D16+Burgenland!D16+Eisenstadt!D16+Kärnten!D16+Klagenfurt!D16+NÖ!D16+'St. Pölten'!D16+OÖ!D16+Linz!D16+Salzburg!D16+'Szb. Salzburg'!D16+Steiermark!D16+Graz!D16+Tirol!D16+Innsbruck!D16+VBG!D16+Bregenz!D16+Wien!D16+'10.BL'!D16+GAndersrum!D16+GFrauen!D16+GPlus!D16+GJugend!D16+GMigr.VBG!D16+GMigr.Wien!D16</f>
        <v>6775</v>
      </c>
    </row>
    <row r="17" spans="1:9" s="13" customFormat="1" ht="14" x14ac:dyDescent="0.3">
      <c r="A17" s="27" t="s">
        <v>66</v>
      </c>
      <c r="B17" s="28" t="s">
        <v>67</v>
      </c>
      <c r="C17" s="6">
        <f>Bundespartei!C17+Burgenland!C17+Eisenstadt!C17+Kärnten!C17+Klagenfurt!C17+NÖ!C17+'St. Pölten'!C17+OÖ!C17+Linz!C17+Salzburg!C17+'Szb. Salzburg'!C17+Steiermark!C17+Graz!C17+Tirol!C17+Innsbruck!C17+VBG!C17+Bregenz!C17+Wien!C17+'10.BL'!C17+GAndersrum!C17+GFrauen!C17+GPlus!C17+GJugend!C17+GMigr.VBG!C17+GMigr.Wien!C17</f>
        <v>22213.040000000001</v>
      </c>
      <c r="D17" s="48">
        <f>Bundespartei!D17+Burgenland!D17+Eisenstadt!D17+Kärnten!D17+Klagenfurt!D17+NÖ!D17+'St. Pölten'!D17+OÖ!D17+Linz!D17+Salzburg!D17+'Szb. Salzburg'!D17+Steiermark!D17+Graz!D17+Tirol!D17+Innsbruck!D17+VBG!D17+Bregenz!D17+Wien!D17+'10.BL'!D17+GAndersrum!D17+GFrauen!D17+GPlus!D17+GJugend!D17+GMigr.VBG!D17+GMigr.Wien!D17</f>
        <v>21856.86</v>
      </c>
    </row>
    <row r="18" spans="1:9" s="13" customFormat="1" ht="14" x14ac:dyDescent="0.3">
      <c r="A18" s="27" t="s">
        <v>68</v>
      </c>
      <c r="B18" s="28" t="s">
        <v>69</v>
      </c>
      <c r="C18" s="6">
        <f>Bundespartei!C18+Burgenland!C18+Eisenstadt!C18+Kärnten!C18+Klagenfurt!C18+NÖ!C18+'St. Pölten'!C18+OÖ!C18+Linz!C18+Salzburg!C18+'Szb. Salzburg'!C18+Steiermark!C18+Graz!C18+Tirol!C18+Innsbruck!C18+VBG!C18+Bregenz!C18+Wien!C18+'10.BL'!C18+GAndersrum!C18+GFrauen!C18+GPlus!C18+GJugend!C18+GMigr.VBG!C18+GMigr.Wien!C18</f>
        <v>60321.000000000007</v>
      </c>
      <c r="D18" s="48">
        <f>Bundespartei!D18+Burgenland!D18+Eisenstadt!D18+Kärnten!D18+Klagenfurt!D18+NÖ!D18+'St. Pölten'!D18+OÖ!D18+Linz!D18+Salzburg!D18+'Szb. Salzburg'!D18+Steiermark!D18+Graz!D18+Tirol!D18+Innsbruck!D18+VBG!D18+Bregenz!D18+Wien!D18+'10.BL'!D18+GAndersrum!D18+GFrauen!D18+GPlus!D18+GJugend!D18+GMigr.VBG!D18+GMigr.Wien!D18</f>
        <v>83028.059999999983</v>
      </c>
    </row>
    <row r="19" spans="1:9" s="13" customFormat="1" ht="14" x14ac:dyDescent="0.3">
      <c r="A19" s="27" t="s">
        <v>70</v>
      </c>
      <c r="B19" s="28" t="s">
        <v>71</v>
      </c>
      <c r="C19" s="6">
        <f>Bundespartei!C19+Burgenland!C19+Eisenstadt!C19+Kärnten!C19+Klagenfurt!C19+NÖ!C19+'St. Pölten'!C19+OÖ!C19+Linz!C19+Salzburg!C19+'Szb. Salzburg'!C19+Steiermark!C19+Graz!C19+Tirol!C19+Innsbruck!C19+VBG!C19+Bregenz!C19+Wien!C19+'10.BL'!C19+GAndersrum!C19+GFrauen!C19+GPlus!C19+GJugend!C19+GMigr.VBG!C19+GMigr.Wien!C19</f>
        <v>507809.14999999997</v>
      </c>
      <c r="D19" s="48">
        <f>Bundespartei!D19+Burgenland!D19+Eisenstadt!D19+Kärnten!D19+Klagenfurt!D19+NÖ!D19+'St. Pölten'!D19+OÖ!D19+Linz!D19+Salzburg!D19+'Szb. Salzburg'!D19+Steiermark!D19+Graz!D19+Tirol!D19+Innsbruck!D19+VBG!D19+Bregenz!D19+Wien!D19+'10.BL'!D19+GAndersrum!D19+GFrauen!D19+GPlus!D19+GJugend!D19+GMigr.VBG!D19+GMigr.Wien!D19</f>
        <v>444341.79000000004</v>
      </c>
    </row>
    <row r="20" spans="1:9" s="13" customFormat="1" ht="14" x14ac:dyDescent="0.3">
      <c r="A20" s="27" t="s">
        <v>72</v>
      </c>
      <c r="B20" s="28" t="s">
        <v>73</v>
      </c>
      <c r="C20" s="6">
        <f>Bundespartei!C20+Burgenland!C20+Eisenstadt!C20+Kärnten!C20+Klagenfurt!C20+NÖ!C20+'St. Pölten'!C20+OÖ!C20+Linz!C20+Salzburg!C20+'Szb. Salzburg'!C20+Steiermark!C20+Graz!C20+Tirol!C20+Innsbruck!C20+VBG!C20+Bregenz!C20+Wien!C20+'10.BL'!C20+GAndersrum!C20+GFrauen!C20+GPlus!C20+GJugend!C20+GMigr.VBG!C20+GMigr.Wien!C20</f>
        <v>46586.5</v>
      </c>
      <c r="D20" s="48">
        <f>Bundespartei!D20+Burgenland!D20+Eisenstadt!D20+Kärnten!D20+Klagenfurt!D20+NÖ!D20+'St. Pölten'!D20+OÖ!D20+Linz!D20+Salzburg!D20+'Szb. Salzburg'!D20+Steiermark!D20+Graz!D20+Tirol!D20+Innsbruck!D20+VBG!D20+Bregenz!D20+Wien!D20+'10.BL'!D20+GAndersrum!D20+GFrauen!D20+GPlus!D20+GJugend!D20+GMigr.VBG!D20+GMigr.Wien!D20</f>
        <v>65963.13</v>
      </c>
    </row>
    <row r="21" spans="1:9" s="13" customFormat="1" ht="14" x14ac:dyDescent="0.3">
      <c r="A21" s="27" t="s">
        <v>74</v>
      </c>
      <c r="B21" s="28" t="s">
        <v>75</v>
      </c>
      <c r="C21" s="6">
        <f>Bundespartei!C21+Burgenland!C21+Eisenstadt!C21+Kärnten!C21+Klagenfurt!C21+NÖ!C21+'St. Pölten'!C21+OÖ!C21+Linz!C21+Salzburg!C21+'Szb. Salzburg'!C21+Steiermark!C21+Graz!C21+Tirol!C21+Innsbruck!C21+VBG!C21+Bregenz!C21+Wien!C21+'10.BL'!C21+GAndersrum!C21+GFrauen!C21+GPlus!C21+GJugend!C21+GMigr.VBG!C21+GMigr.Wien!C21</f>
        <v>85265.82</v>
      </c>
      <c r="D21" s="48">
        <f>Bundespartei!D21+Burgenland!D21+Eisenstadt!D21+Kärnten!D21+Klagenfurt!D21+NÖ!D21+'St. Pölten'!D21+OÖ!D21+Linz!D21+Salzburg!D21+'Szb. Salzburg'!D21+Steiermark!D21+Graz!D21+Tirol!D21+Innsbruck!D21+VBG!D21+Bregenz!D21+Wien!D21+'10.BL'!D21+GAndersrum!D21+GFrauen!D21+GPlus!D21+GJugend!D21+GMigr.VBG!D21+GMigr.Wien!D21</f>
        <v>80952.509999999995</v>
      </c>
    </row>
    <row r="22" spans="1:9" s="13" customFormat="1" ht="14.5" thickBot="1" x14ac:dyDescent="0.35">
      <c r="A22" s="27" t="s">
        <v>76</v>
      </c>
      <c r="B22" s="28" t="s">
        <v>77</v>
      </c>
      <c r="C22" s="6">
        <f>Bundespartei!C22+Burgenland!C22+Eisenstadt!C22+Kärnten!C22+Klagenfurt!C22+NÖ!C22+'St. Pölten'!C22+OÖ!C22+Linz!C22+Salzburg!C22+'Szb. Salzburg'!C22+Steiermark!C22+Graz!C22+Tirol!C22+Innsbruck!C22+VBG!C22+Bregenz!C22+Wien!C22+'10.BL'!C22+GAndersrum!C22+GFrauen!C22+GPlus!C22+GJugend!C22+GMigr.VBG!C22+GMigr.Wien!C22</f>
        <v>87088.489999999991</v>
      </c>
      <c r="D22" s="48">
        <f>Bundespartei!D22+Burgenland!D22+Eisenstadt!D22+Kärnten!D22+Klagenfurt!D22+NÖ!D22+'St. Pölten'!D22+OÖ!D22+Linz!D22+Salzburg!D22+'Szb. Salzburg'!D22+Steiermark!D22+Graz!D22+Tirol!D22+Innsbruck!D22+VBG!D22+Bregenz!D22+Wien!D22+'10.BL'!D22+GAndersrum!D22+GFrauen!D22+GPlus!D22+GJugend!D22+GMigr.VBG!D22+GMigr.Wien!D22</f>
        <v>42918.65</v>
      </c>
    </row>
    <row r="23" spans="1:9" s="19" customFormat="1" ht="27.65" customHeight="1" thickBot="1" x14ac:dyDescent="0.35">
      <c r="A23" s="49"/>
      <c r="B23" s="29" t="s">
        <v>78</v>
      </c>
      <c r="C23" s="30">
        <f>SUM(C3:C22)</f>
        <v>28279875.499999996</v>
      </c>
      <c r="D23" s="30">
        <f>SUM(D3:D22)</f>
        <v>24483810.239999995</v>
      </c>
    </row>
    <row r="24" spans="1:9" s="13" customFormat="1" ht="14.5" thickBot="1" x14ac:dyDescent="0.35">
      <c r="A24" s="31"/>
      <c r="B24" s="15"/>
      <c r="C24" s="14"/>
      <c r="D24" s="14"/>
    </row>
    <row r="25" spans="1:9" s="19" customFormat="1" ht="27.65" customHeight="1" thickBot="1" x14ac:dyDescent="0.35">
      <c r="A25" s="25" t="s">
        <v>35</v>
      </c>
      <c r="B25" s="39" t="s">
        <v>79</v>
      </c>
      <c r="C25" s="41" t="str">
        <f>"AUFWAND "&amp;Jahrakt</f>
        <v>AUFWAND 2024</v>
      </c>
      <c r="D25" s="41" t="s">
        <v>80</v>
      </c>
    </row>
    <row r="26" spans="1:9" s="13" customFormat="1" ht="14" x14ac:dyDescent="0.3">
      <c r="A26" s="46" t="s">
        <v>38</v>
      </c>
      <c r="B26" s="47" t="s">
        <v>81</v>
      </c>
      <c r="C26" s="6">
        <f>Bundespartei!C26+Burgenland!C26+Eisenstadt!C26+Kärnten!C26+Klagenfurt!C26+NÖ!C26+'St. Pölten'!C26+OÖ!C26+Linz!C26+Salzburg!C26+'Szb. Salzburg'!C26+Steiermark!C26+Graz!C26+Tirol!C26+Innsbruck!C26+VBG!C26+Bregenz!C26+Wien!C26+'10.BL'!C26+GAndersrum!C26+GFrauen!C26+GPlus!C26+GJugend!C26+GMigr.VBG!C26+GMigr.Wien!C26</f>
        <v>9793957.7899999991</v>
      </c>
      <c r="D26" s="48">
        <f>Bundespartei!D26+Burgenland!D26+Eisenstadt!D26+Kärnten!D26+Klagenfurt!D26+NÖ!D26+'St. Pölten'!D26+OÖ!D26+Linz!D26+Salzburg!D26+'Szb. Salzburg'!D26+Steiermark!D26+Graz!D26+Tirol!D26+Innsbruck!D26+VBG!D26+Bregenz!D26+Wien!D26+'10.BL'!D26+GAndersrum!D26+GFrauen!D26+GPlus!D26+GJugend!D26+GMigr.VBG!D26+GMigr.Wien!D26</f>
        <v>7361777.1600000001</v>
      </c>
      <c r="E26" s="9"/>
      <c r="F26" s="10"/>
      <c r="G26" s="11"/>
      <c r="H26" s="12"/>
      <c r="I26" s="12"/>
    </row>
    <row r="27" spans="1:9" s="13" customFormat="1" ht="28" x14ac:dyDescent="0.3">
      <c r="A27" s="27" t="s">
        <v>40</v>
      </c>
      <c r="B27" s="28" t="s">
        <v>82</v>
      </c>
      <c r="C27" s="6">
        <f>Bundespartei!C27+Burgenland!C27+Eisenstadt!C27+Kärnten!C27+Klagenfurt!C27+NÖ!C27+'St. Pölten'!C27+OÖ!C27+Linz!C27+Salzburg!C27+'Szb. Salzburg'!C27+Steiermark!C27+Graz!C27+Tirol!C27+Innsbruck!C27+VBG!C27+Bregenz!C27+Wien!C27+'10.BL'!C27+GAndersrum!C27+GFrauen!C27+GPlus!C27+GJugend!C27+GMigr.VBG!C27+GMigr.Wien!C27</f>
        <v>2060349.4499999988</v>
      </c>
      <c r="D27" s="48">
        <f>Bundespartei!D27+Burgenland!D27+Eisenstadt!D27+Kärnten!D27+Klagenfurt!D27+NÖ!D27+'St. Pölten'!D27+OÖ!D27+Linz!D27+Salzburg!D27+'Szb. Salzburg'!D27+Steiermark!D27+Graz!D27+Tirol!D27+Innsbruck!D27+VBG!D27+Bregenz!D27+Wien!D27+'10.BL'!D27+GAndersrum!D27+GFrauen!D27+GPlus!D27+GJugend!D27+GMigr.VBG!D27+GMigr.Wien!D27</f>
        <v>2073090.89</v>
      </c>
      <c r="E27" s="9"/>
      <c r="F27" s="10"/>
      <c r="G27" s="11"/>
      <c r="H27" s="12"/>
      <c r="I27" s="12"/>
    </row>
    <row r="28" spans="1:9" s="13" customFormat="1" ht="14" x14ac:dyDescent="0.3">
      <c r="A28" s="27" t="s">
        <v>42</v>
      </c>
      <c r="B28" s="28" t="s">
        <v>83</v>
      </c>
      <c r="C28" s="6">
        <f>Bundespartei!C28+Burgenland!C28+Eisenstadt!C28+Kärnten!C28+Klagenfurt!C28+NÖ!C28+'St. Pölten'!C28+OÖ!C28+Linz!C28+Salzburg!C28+'Szb. Salzburg'!C28+Steiermark!C28+Graz!C28+Tirol!C28+Innsbruck!C28+VBG!C28+Bregenz!C28+Wien!C28+'10.BL'!C28+GAndersrum!C28+GFrauen!C28+GPlus!C28+GJugend!C28+GMigr.VBG!C28+GMigr.Wien!C28</f>
        <v>5013758.7999999989</v>
      </c>
      <c r="D28" s="48">
        <f>Bundespartei!D28+Burgenland!D28+Eisenstadt!D28+Kärnten!D28+Klagenfurt!D28+NÖ!D28+'St. Pölten'!D28+OÖ!D28+Linz!D28+Salzburg!D28+'Szb. Salzburg'!D28+Steiermark!D28+Graz!D28+Tirol!D28+Innsbruck!D28+VBG!D28+Bregenz!D28+Wien!D28+'10.BL'!D28+GAndersrum!D28+GFrauen!D28+GPlus!D28+GJugend!D28+GMigr.VBG!D28+GMigr.Wien!D28</f>
        <v>972219.62</v>
      </c>
      <c r="E28" s="9"/>
      <c r="F28" s="10"/>
      <c r="G28" s="11"/>
      <c r="H28" s="12"/>
      <c r="I28" s="12"/>
    </row>
    <row r="29" spans="1:9" s="13" customFormat="1" ht="14" x14ac:dyDescent="0.3">
      <c r="A29" s="27" t="s">
        <v>44</v>
      </c>
      <c r="B29" s="28" t="s">
        <v>84</v>
      </c>
      <c r="C29" s="6">
        <f>Bundespartei!C29+Burgenland!C29+Eisenstadt!C29+Kärnten!C29+Klagenfurt!C29+NÖ!C29+'St. Pölten'!C29+OÖ!C29+Linz!C29+Salzburg!C29+'Szb. Salzburg'!C29+Steiermark!C29+Graz!C29+Tirol!C29+Innsbruck!C29+VBG!C29+Bregenz!C29+Wien!C29+'10.BL'!C29+GAndersrum!C29+GFrauen!C29+GPlus!C29+GJugend!C29+GMigr.VBG!C29+GMigr.Wien!C29</f>
        <v>1745296.9599999997</v>
      </c>
      <c r="D29" s="48">
        <f>Bundespartei!D29+Burgenland!D29+Eisenstadt!D29+Kärnten!D29+Klagenfurt!D29+NÖ!D29+'St. Pölten'!D29+OÖ!D29+Linz!D29+Salzburg!D29+'Szb. Salzburg'!D29+Steiermark!D29+Graz!D29+Tirol!D29+Innsbruck!D29+VBG!D29+Bregenz!D29+Wien!D29+'10.BL'!D29+GAndersrum!D29+GFrauen!D29+GPlus!D29+GJugend!D29+GMigr.VBG!D29+GMigr.Wien!D29</f>
        <v>595674.88</v>
      </c>
      <c r="E29" s="9"/>
      <c r="F29" s="14"/>
      <c r="G29" s="14"/>
      <c r="H29" s="12"/>
      <c r="I29" s="12"/>
    </row>
    <row r="30" spans="1:9" s="13" customFormat="1" ht="14" x14ac:dyDescent="0.3">
      <c r="A30" s="27" t="s">
        <v>46</v>
      </c>
      <c r="B30" s="28" t="s">
        <v>85</v>
      </c>
      <c r="C30" s="6">
        <f>Bundespartei!C30+Burgenland!C30+Eisenstadt!C30+Kärnten!C30+Klagenfurt!C30+NÖ!C30+'St. Pölten'!C30+OÖ!C30+Linz!C30+Salzburg!C30+'Szb. Salzburg'!C30+Steiermark!C30+Graz!C30+Tirol!C30+Innsbruck!C30+VBG!C30+Bregenz!C30+Wien!C30+'10.BL'!C30+GAndersrum!C30+GFrauen!C30+GPlus!C30+GJugend!C30+GMigr.VBG!C30+GMigr.Wien!C30</f>
        <v>2225346.1700000004</v>
      </c>
      <c r="D30" s="48">
        <f>Bundespartei!D30+Burgenland!D30+Eisenstadt!D30+Kärnten!D30+Klagenfurt!D30+NÖ!D30+'St. Pölten'!D30+OÖ!D30+Linz!D30+Salzburg!D30+'Szb. Salzburg'!D30+Steiermark!D30+Graz!D30+Tirol!D30+Innsbruck!D30+VBG!D30+Bregenz!D30+Wien!D30+'10.BL'!D30+GAndersrum!D30+GFrauen!D30+GPlus!D30+GJugend!D30+GMigr.VBG!D30+GMigr.Wien!D30</f>
        <v>967929.35</v>
      </c>
      <c r="E30" s="9"/>
      <c r="F30" s="10"/>
      <c r="G30" s="11"/>
      <c r="H30" s="12"/>
      <c r="I30" s="12"/>
    </row>
    <row r="31" spans="1:9" s="13" customFormat="1" ht="14" x14ac:dyDescent="0.3">
      <c r="A31" s="27" t="s">
        <v>48</v>
      </c>
      <c r="B31" s="28" t="s">
        <v>86</v>
      </c>
      <c r="C31" s="6">
        <f>Bundespartei!C31+Burgenland!C31+Eisenstadt!C31+Kärnten!C31+Klagenfurt!C31+NÖ!C31+'St. Pölten'!C31+OÖ!C31+Linz!C31+Salzburg!C31+'Szb. Salzburg'!C31+Steiermark!C31+Graz!C31+Tirol!C31+Innsbruck!C31+VBG!C31+Bregenz!C31+Wien!C31+'10.BL'!C31+GAndersrum!C31+GFrauen!C31+GPlus!C31+GJugend!C31+GMigr.VBG!C31+GMigr.Wien!C31</f>
        <v>3131848.82</v>
      </c>
      <c r="D31" s="48">
        <f>Bundespartei!D31+Burgenland!D31+Eisenstadt!D31+Kärnten!D31+Klagenfurt!D31+NÖ!D31+'St. Pölten'!D31+OÖ!D31+Linz!D31+Salzburg!D31+'Szb. Salzburg'!D31+Steiermark!D31+Graz!D31+Tirol!D31+Innsbruck!D31+VBG!D31+Bregenz!D31+Wien!D31+'10.BL'!D31+GAndersrum!D31+GFrauen!D31+GPlus!D31+GJugend!D31+GMigr.VBG!D31+GMigr.Wien!D31</f>
        <v>2159030.8399999994</v>
      </c>
      <c r="E31" s="15"/>
      <c r="F31" s="16"/>
      <c r="G31" s="11"/>
      <c r="H31" s="12"/>
      <c r="I31" s="12"/>
    </row>
    <row r="32" spans="1:9" s="13" customFormat="1" ht="14" x14ac:dyDescent="0.3">
      <c r="A32" s="27" t="s">
        <v>50</v>
      </c>
      <c r="B32" s="28" t="s">
        <v>87</v>
      </c>
      <c r="C32" s="6">
        <f>Bundespartei!C32+Burgenland!C32+Eisenstadt!C32+Kärnten!C32+Klagenfurt!C32+NÖ!C32+'St. Pölten'!C32+OÖ!C32+Linz!C32+Salzburg!C32+'Szb. Salzburg'!C32+Steiermark!C32+Graz!C32+Tirol!C32+Innsbruck!C32+VBG!C32+Bregenz!C32+Wien!C32+'10.BL'!C32+GAndersrum!C32+GFrauen!C32+GPlus!C32+GJugend!C32+GMigr.VBG!C32+GMigr.Wien!C32</f>
        <v>2107999</v>
      </c>
      <c r="D32" s="48">
        <f>Bundespartei!D32+Burgenland!D32+Eisenstadt!D32+Kärnten!D32+Klagenfurt!D32+NÖ!D32+'St. Pölten'!D32+OÖ!D32+Linz!D32+Salzburg!D32+'Szb. Salzburg'!D32+Steiermark!D32+Graz!D32+Tirol!D32+Innsbruck!D32+VBG!D32+Bregenz!D32+Wien!D32+'10.BL'!D32+GAndersrum!D32+GFrauen!D32+GPlus!D32+GJugend!D32+GMigr.VBG!D32+GMigr.Wien!D32</f>
        <v>1598816.36</v>
      </c>
      <c r="E32" s="17"/>
      <c r="G32" s="11"/>
      <c r="H32" s="12"/>
      <c r="I32" s="12"/>
    </row>
    <row r="33" spans="1:9" s="13" customFormat="1" ht="14" x14ac:dyDescent="0.3">
      <c r="A33" s="27" t="s">
        <v>52</v>
      </c>
      <c r="B33" s="28" t="s">
        <v>88</v>
      </c>
      <c r="C33" s="6">
        <f>Bundespartei!C33+Burgenland!C33+Eisenstadt!C33+Kärnten!C33+Klagenfurt!C33+NÖ!C33+'St. Pölten'!C33+OÖ!C33+Linz!C33+Salzburg!C33+'Szb. Salzburg'!C33+Steiermark!C33+Graz!C33+Tirol!C33+Innsbruck!C33+VBG!C33+Bregenz!C33+Wien!C33+'10.BL'!C33+GAndersrum!C33+GFrauen!C33+GPlus!C33+GJugend!C33+GMigr.VBG!C33+GMigr.Wien!C33</f>
        <v>39779.219999999994</v>
      </c>
      <c r="D33" s="48">
        <f>Bundespartei!D33+Burgenland!D33+Eisenstadt!D33+Kärnten!D33+Klagenfurt!D33+NÖ!D33+'St. Pölten'!D33+OÖ!D33+Linz!D33+Salzburg!D33+'Szb. Salzburg'!D33+Steiermark!D33+Graz!D33+Tirol!D33+Innsbruck!D33+VBG!D33+Bregenz!D33+Wien!D33+'10.BL'!D33+GAndersrum!D33+GFrauen!D33+GPlus!D33+GJugend!D33+GMigr.VBG!D33+GMigr.Wien!D33</f>
        <v>31483.16</v>
      </c>
      <c r="E33" s="18"/>
      <c r="F33" s="11"/>
      <c r="G33" s="11"/>
      <c r="H33" s="12"/>
      <c r="I33" s="12"/>
    </row>
    <row r="34" spans="1:9" s="13" customFormat="1" ht="28" x14ac:dyDescent="0.3">
      <c r="A34" s="27" t="s">
        <v>54</v>
      </c>
      <c r="B34" s="28" t="s">
        <v>89</v>
      </c>
      <c r="C34" s="6">
        <f>Bundespartei!C34+Burgenland!C34+Eisenstadt!C34+Kärnten!C34+Klagenfurt!C34+NÖ!C34+'St. Pölten'!C34+OÖ!C34+Linz!C34+Salzburg!C34+'Szb. Salzburg'!C34+Steiermark!C34+Graz!C34+Tirol!C34+Innsbruck!C34+VBG!C34+Bregenz!C34+Wien!C34+'10.BL'!C34+GAndersrum!C34+GFrauen!C34+GPlus!C34+GJugend!C34+GMigr.VBG!C34+GMigr.Wien!C34</f>
        <v>338140.39</v>
      </c>
      <c r="D34" s="48">
        <f>Bundespartei!D34+Burgenland!D34+Eisenstadt!D34+Kärnten!D34+Klagenfurt!D34+NÖ!D34+'St. Pölten'!D34+OÖ!D34+Linz!D34+Salzburg!D34+'Szb. Salzburg'!D34+Steiermark!D34+Graz!D34+Tirol!D34+Innsbruck!D34+VBG!D34+Bregenz!D34+Wien!D34+'10.BL'!D34+GAndersrum!D34+GFrauen!D34+GPlus!D34+GJugend!D34+GMigr.VBG!D34+GMigr.Wien!D34</f>
        <v>406899.25999999995</v>
      </c>
      <c r="E34" s="18"/>
      <c r="F34" s="11"/>
      <c r="G34" s="11"/>
      <c r="H34" s="12"/>
      <c r="I34" s="12"/>
    </row>
    <row r="35" spans="1:9" s="13" customFormat="1" ht="14" x14ac:dyDescent="0.3">
      <c r="A35" s="27" t="s">
        <v>56</v>
      </c>
      <c r="B35" s="28" t="s">
        <v>90</v>
      </c>
      <c r="C35" s="6">
        <f>Bundespartei!C35+Burgenland!C35+Eisenstadt!C35+Kärnten!C35+Klagenfurt!C35+NÖ!C35+'St. Pölten'!C35+OÖ!C35+Linz!C35+Salzburg!C35+'Szb. Salzburg'!C35+Steiermark!C35+Graz!C35+Tirol!C35+Innsbruck!C35+VBG!C35+Bregenz!C35+Wien!C35+'10.BL'!C35+GAndersrum!C35+GFrauen!C35+GPlus!C35+GJugend!C35+GMigr.VBG!C35+GMigr.Wien!C35</f>
        <v>74482.299999999988</v>
      </c>
      <c r="D35" s="48">
        <f>Bundespartei!D35+Burgenland!D35+Eisenstadt!D35+Kärnten!D35+Klagenfurt!D35+NÖ!D35+'St. Pölten'!D35+OÖ!D35+Linz!D35+Salzburg!D35+'Szb. Salzburg'!D35+Steiermark!D35+Graz!D35+Tirol!D35+Innsbruck!D35+VBG!D35+Bregenz!D35+Wien!D35+'10.BL'!D35+GAndersrum!D35+GFrauen!D35+GPlus!D35+GJugend!D35+GMigr.VBG!D35+GMigr.Wien!D35</f>
        <v>88706.529999999984</v>
      </c>
      <c r="E35" s="18"/>
      <c r="F35" s="11"/>
      <c r="G35" s="11"/>
      <c r="H35" s="12"/>
      <c r="I35" s="12"/>
    </row>
    <row r="36" spans="1:9" s="13" customFormat="1" ht="14" x14ac:dyDescent="0.3">
      <c r="A36" s="27" t="s">
        <v>58</v>
      </c>
      <c r="B36" s="28" t="s">
        <v>91</v>
      </c>
      <c r="C36" s="6">
        <f>Bundespartei!C36+Burgenland!C36+Eisenstadt!C36+Kärnten!C36+Klagenfurt!C36+NÖ!C36+'St. Pölten'!C36+OÖ!C36+Linz!C36+Salzburg!C36+'Szb. Salzburg'!C36+Steiermark!C36+Graz!C36+Tirol!C36+Innsbruck!C36+VBG!C36+Bregenz!C36+Wien!C36+'10.BL'!C36+GAndersrum!C36+GFrauen!C36+GPlus!C36+GJugend!C36+GMigr.VBG!C36+GMigr.Wien!C36</f>
        <v>244606.63</v>
      </c>
      <c r="D36" s="48">
        <f>Bundespartei!D36+Burgenland!D36+Eisenstadt!D36+Kärnten!D36+Klagenfurt!D36+NÖ!D36+'St. Pölten'!D36+OÖ!D36+Linz!D36+Salzburg!D36+'Szb. Salzburg'!D36+Steiermark!D36+Graz!D36+Tirol!D36+Innsbruck!D36+VBG!D36+Bregenz!D36+Wien!D36+'10.BL'!D36+GAndersrum!D36+GFrauen!D36+GPlus!D36+GJugend!D36+GMigr.VBG!D36+GMigr.Wien!D36</f>
        <v>294705.55</v>
      </c>
      <c r="E36" s="18"/>
      <c r="F36" s="11"/>
      <c r="G36" s="11"/>
      <c r="H36" s="12"/>
      <c r="I36" s="12"/>
    </row>
    <row r="37" spans="1:9" s="13" customFormat="1" ht="14" x14ac:dyDescent="0.3">
      <c r="A37" s="27" t="s">
        <v>60</v>
      </c>
      <c r="B37" s="28" t="s">
        <v>92</v>
      </c>
      <c r="C37" s="6">
        <f>Bundespartei!C37+Burgenland!C37+Eisenstadt!C37+Kärnten!C37+Klagenfurt!C37+NÖ!C37+'St. Pölten'!C37+OÖ!C37+Linz!C37+Salzburg!C37+'Szb. Salzburg'!C37+Steiermark!C37+Graz!C37+Tirol!C37+Innsbruck!C37+VBG!C37+Bregenz!C37+Wien!C37+'10.BL'!C37+GAndersrum!C37+GFrauen!C37+GPlus!C37+GJugend!C37+GMigr.VBG!C37+GMigr.Wien!C37</f>
        <v>7144.51</v>
      </c>
      <c r="D37" s="48">
        <f>Bundespartei!D37+Burgenland!D37+Eisenstadt!D37+Kärnten!D37+Klagenfurt!D37+NÖ!D37+'St. Pölten'!D37+OÖ!D37+Linz!D37+Salzburg!D37+'Szb. Salzburg'!D37+Steiermark!D37+Graz!D37+Tirol!D37+Innsbruck!D37+VBG!D37+Bregenz!D37+Wien!D37+'10.BL'!D37+GAndersrum!D37+GFrauen!D37+GPlus!D37+GJugend!D37+GMigr.VBG!D37+GMigr.Wien!D37</f>
        <v>6708.58</v>
      </c>
      <c r="E37" s="18"/>
      <c r="F37" s="11"/>
      <c r="G37" s="11"/>
      <c r="H37" s="12"/>
      <c r="I37" s="12"/>
    </row>
    <row r="38" spans="1:9" s="13" customFormat="1" ht="14" x14ac:dyDescent="0.3">
      <c r="A38" s="27" t="s">
        <v>62</v>
      </c>
      <c r="B38" s="28" t="s">
        <v>93</v>
      </c>
      <c r="C38" s="6">
        <f>Bundespartei!C38+Burgenland!C38+Eisenstadt!C38+Kärnten!C38+Klagenfurt!C38+NÖ!C38+'St. Pölten'!C38+OÖ!C38+Linz!C38+Salzburg!C38+'Szb. Salzburg'!C38+Steiermark!C38+Graz!C38+Tirol!C38+Innsbruck!C38+VBG!C38+Bregenz!C38+Wien!C38+'10.BL'!C38+GAndersrum!C38+GFrauen!C38+GPlus!C38+GJugend!C38+GMigr.VBG!C38+GMigr.Wien!C38</f>
        <v>7219.71</v>
      </c>
      <c r="D38" s="48">
        <f>Bundespartei!D38+Burgenland!D38+Eisenstadt!D38+Kärnten!D38+Klagenfurt!D38+NÖ!D38+'St. Pölten'!D38+OÖ!D38+Linz!D38+Salzburg!D38+'Szb. Salzburg'!D38+Steiermark!D38+Graz!D38+Tirol!D38+Innsbruck!D38+VBG!D38+Bregenz!D38+Wien!D38+'10.BL'!D38+GAndersrum!D38+GFrauen!D38+GPlus!D38+GJugend!D38+GMigr.VBG!D38+GMigr.Wien!D38</f>
        <v>12750.67</v>
      </c>
      <c r="E38" s="18"/>
      <c r="F38" s="11"/>
      <c r="G38" s="11"/>
      <c r="H38" s="12"/>
      <c r="I38" s="12"/>
    </row>
    <row r="39" spans="1:9" s="13" customFormat="1" ht="28" x14ac:dyDescent="0.3">
      <c r="A39" s="27" t="s">
        <v>64</v>
      </c>
      <c r="B39" s="28" t="s">
        <v>94</v>
      </c>
      <c r="C39" s="6">
        <f>Bundespartei!C39+Burgenland!C39+Eisenstadt!C39+Kärnten!C39+Klagenfurt!C39+NÖ!C39+'St. Pölten'!C39+OÖ!C39+Linz!C39+Salzburg!C39+'Szb. Salzburg'!C39+Steiermark!C39+Graz!C39+Tirol!C39+Innsbruck!C39+VBG!C39+Bregenz!C39+Wien!C39+'10.BL'!C39+GAndersrum!C39+GFrauen!C39+GPlus!C39+GJugend!C39+GMigr.VBG!C39+GMigr.Wien!C39</f>
        <v>0</v>
      </c>
      <c r="D39" s="48">
        <f>Bundespartei!D39+Burgenland!D39+Eisenstadt!D39+Kärnten!D39+Klagenfurt!D39+NÖ!D39+'St. Pölten'!D39+OÖ!D39+Linz!D39+Salzburg!D39+'Szb. Salzburg'!D39+Steiermark!D39+Graz!D39+Tirol!D39+Innsbruck!D39+VBG!D39+Bregenz!D39+Wien!D39+'10.BL'!D39+GAndersrum!D39+GFrauen!D39+GPlus!D39+GJugend!D39+GMigr.VBG!D39+GMigr.Wien!D39</f>
        <v>0</v>
      </c>
    </row>
    <row r="40" spans="1:9" s="13" customFormat="1" ht="14" x14ac:dyDescent="0.3">
      <c r="A40" s="27" t="s">
        <v>66</v>
      </c>
      <c r="B40" s="28" t="s">
        <v>95</v>
      </c>
      <c r="C40" s="6">
        <f>Bundespartei!C40+Burgenland!C40+Eisenstadt!C40+Kärnten!C40+Klagenfurt!C40+NÖ!C40+'St. Pölten'!C40+OÖ!C40+Linz!C40+Salzburg!C40+'Szb. Salzburg'!C40+Steiermark!C40+Graz!C40+Tirol!C40+Innsbruck!C40+VBG!C40+Bregenz!C40+Wien!C40+'10.BL'!C40+GAndersrum!C40+GFrauen!C40+GPlus!C40+GJugend!C40+GMigr.VBG!C40+GMigr.Wien!C40</f>
        <v>241494.44000000003</v>
      </c>
      <c r="D40" s="48">
        <f>Bundespartei!D40+Burgenland!D40+Eisenstadt!D40+Kärnten!D40+Klagenfurt!D40+NÖ!D40+'St. Pölten'!D40+OÖ!D40+Linz!D40+Salzburg!D40+'Szb. Salzburg'!D40+Steiermark!D40+Graz!D40+Tirol!D40+Innsbruck!D40+VBG!D40+Bregenz!D40+Wien!D40+'10.BL'!D40+GAndersrum!D40+GFrauen!D40+GPlus!D40+GJugend!D40+GMigr.VBG!D40+GMigr.Wien!D40</f>
        <v>298189.66000000003</v>
      </c>
    </row>
    <row r="41" spans="1:9" s="13" customFormat="1" ht="14" x14ac:dyDescent="0.3">
      <c r="A41" s="27" t="s">
        <v>96</v>
      </c>
      <c r="B41" s="28" t="s">
        <v>97</v>
      </c>
      <c r="C41" s="6">
        <f>Bundespartei!C41+Burgenland!C41+Eisenstadt!C41+Kärnten!C41+Klagenfurt!C41+NÖ!C41+'St. Pölten'!C41+OÖ!C41+Linz!C41+Salzburg!C41+'Szb. Salzburg'!C41+Steiermark!C41+Graz!C41+Tirol!C41+Innsbruck!C41+VBG!C41+Bregenz!C41+Wien!C41+'10.BL'!C41+GAndersrum!C41+GFrauen!C41+GPlus!C41+GJugend!C41+GMigr.VBG!C41+GMigr.Wien!C41</f>
        <v>2949516.05</v>
      </c>
      <c r="D41" s="48">
        <f>Bundespartei!D41+Burgenland!D41+Eisenstadt!D41+Kärnten!D41+Klagenfurt!D41+NÖ!D41+'St. Pölten'!D41+OÖ!D41+Linz!D41+Salzburg!D41+'Szb. Salzburg'!D41+Steiermark!D41+Graz!D41+Tirol!D41+Innsbruck!D41+VBG!D41+Bregenz!D41+Wien!D41+'10.BL'!D41+GAndersrum!D41+GFrauen!D41+GPlus!D41+GJugend!D41+GMigr.VBG!D41+GMigr.Wien!D41</f>
        <v>2588539.9799999995</v>
      </c>
    </row>
    <row r="42" spans="1:9" s="13" customFormat="1" ht="28" x14ac:dyDescent="0.3">
      <c r="A42" s="27" t="s">
        <v>98</v>
      </c>
      <c r="B42" s="28" t="s">
        <v>99</v>
      </c>
      <c r="C42" s="6">
        <f>Bundespartei!C42+Burgenland!C42+Eisenstadt!C42+Kärnten!C42+Klagenfurt!C42+NÖ!C42+'St. Pölten'!C42+OÖ!C42+Linz!C42+Salzburg!C42+'Szb. Salzburg'!C42+Steiermark!C42+Graz!C42+Tirol!C42+Innsbruck!C42+VBG!C42+Bregenz!C42+Wien!C42+'10.BL'!C42+GAndersrum!C42+GFrauen!C42+GPlus!C42+GJugend!C42+GMigr.VBG!C42+GMigr.Wien!C42</f>
        <v>0</v>
      </c>
      <c r="D42" s="48">
        <f>Bundespartei!D42+Burgenland!D42+Eisenstadt!D42+Kärnten!D42+Klagenfurt!D42+NÖ!D42+'St. Pölten'!D42+OÖ!D42+Linz!D42+Salzburg!D42+'Szb. Salzburg'!D42+Steiermark!D42+Graz!D42+Tirol!D42+Innsbruck!D42+VBG!D42+Bregenz!D42+Wien!D42+'10.BL'!D42+GAndersrum!D42+GFrauen!D42+GPlus!D42+GJugend!D42+GMigr.VBG!D42+GMigr.Wien!D42</f>
        <v>0</v>
      </c>
    </row>
    <row r="43" spans="1:9" s="13" customFormat="1" ht="28" x14ac:dyDescent="0.3">
      <c r="A43" s="27" t="s">
        <v>100</v>
      </c>
      <c r="B43" s="28" t="s">
        <v>101</v>
      </c>
      <c r="C43" s="6">
        <f>Bundespartei!C43+Burgenland!C43+Eisenstadt!C43+Kärnten!C43+Klagenfurt!C43+NÖ!C43+'St. Pölten'!C43+OÖ!C43+Linz!C43+Salzburg!C43+'Szb. Salzburg'!C43+Steiermark!C43+Graz!C43+Tirol!C43+Innsbruck!C43+VBG!C43+Bregenz!C43+Wien!C43+'10.BL'!C43+GAndersrum!C43+GFrauen!C43+GPlus!C43+GJugend!C43+GMigr.VBG!C43+GMigr.Wien!C43</f>
        <v>57377.81</v>
      </c>
      <c r="D43" s="48">
        <f>Bundespartei!D43+Burgenland!D43+Eisenstadt!D43+Kärnten!D43+Klagenfurt!D43+NÖ!D43+'St. Pölten'!D43+OÖ!D43+Linz!D43+Salzburg!D43+'Szb. Salzburg'!D43+Steiermark!D43+Graz!D43+Tirol!D43+Innsbruck!D43+VBG!D43+Bregenz!D43+Wien!D43+'10.BL'!D43+GAndersrum!D43+GFrauen!D43+GPlus!D43+GJugend!D43+GMigr.VBG!D43+GMigr.Wien!D43</f>
        <v>25340.12</v>
      </c>
    </row>
    <row r="44" spans="1:9" s="13" customFormat="1" ht="28" x14ac:dyDescent="0.3">
      <c r="A44" s="27" t="s">
        <v>102</v>
      </c>
      <c r="B44" s="28" t="s">
        <v>103</v>
      </c>
      <c r="C44" s="6">
        <f>Bundespartei!C44+Burgenland!C44+Eisenstadt!C44+Kärnten!C44+Klagenfurt!C44+NÖ!C44+'St. Pölten'!C44+OÖ!C44+Linz!C44+Salzburg!C44+'Szb. Salzburg'!C44+Steiermark!C44+Graz!C44+Tirol!C44+Innsbruck!C44+VBG!C44+Bregenz!C44+Wien!C44+'10.BL'!C44+GAndersrum!C44+GFrauen!C44+GPlus!C44+GJugend!C44+GMigr.VBG!C44+GMigr.Wien!C44</f>
        <v>507774.35000000003</v>
      </c>
      <c r="D44" s="48">
        <f>Bundespartei!D44+Burgenland!D44+Eisenstadt!D44+Kärnten!D44+Klagenfurt!D44+NÖ!D44+'St. Pölten'!D44+OÖ!D44+Linz!D44+Salzburg!D44+'Szb. Salzburg'!D44+Steiermark!D44+Graz!D44+Tirol!D44+Innsbruck!D44+VBG!D44+Bregenz!D44+Wien!D44+'10.BL'!D44+GAndersrum!D44+GFrauen!D44+GPlus!D44+GJugend!D44+GMigr.VBG!D44+GMigr.Wien!D44</f>
        <v>449318.22000000003</v>
      </c>
    </row>
    <row r="45" spans="1:9" s="13" customFormat="1" ht="28" x14ac:dyDescent="0.3">
      <c r="A45" s="27" t="s">
        <v>104</v>
      </c>
      <c r="B45" s="28" t="s">
        <v>105</v>
      </c>
      <c r="C45" s="6">
        <f>Bundespartei!C45+Burgenland!C45+Eisenstadt!C45+Kärnten!C45+Klagenfurt!C45+NÖ!C45+'St. Pölten'!C45+OÖ!C45+Linz!C45+Salzburg!C45+'Szb. Salzburg'!C45+Steiermark!C45+Graz!C45+Tirol!C45+Innsbruck!C45+VBG!C45+Bregenz!C45+Wien!C45+'10.BL'!C45+GAndersrum!C45+GFrauen!C45+GPlus!C45+GJugend!C45+GMigr.VBG!C45+GMigr.Wien!C45</f>
        <v>57144.51</v>
      </c>
      <c r="D45" s="48">
        <f>Bundespartei!D45+Burgenland!D45+Eisenstadt!D45+Kärnten!D45+Klagenfurt!D45+NÖ!D45+'St. Pölten'!D45+OÖ!D45+Linz!D45+Salzburg!D45+'Szb. Salzburg'!D45+Steiermark!D45+Graz!D45+Tirol!D45+Innsbruck!D45+VBG!D45+Bregenz!D45+Wien!D45+'10.BL'!D45+GAndersrum!D45+GFrauen!D45+GPlus!D45+GJugend!D45+GMigr.VBG!D45+GMigr.Wien!D45</f>
        <v>78915.789999999994</v>
      </c>
    </row>
    <row r="46" spans="1:9" s="13" customFormat="1" ht="28" x14ac:dyDescent="0.3">
      <c r="A46" s="46" t="s">
        <v>106</v>
      </c>
      <c r="B46" s="47" t="s">
        <v>107</v>
      </c>
      <c r="C46" s="6">
        <f>Bundespartei!C46+Burgenland!C46+Eisenstadt!C46+Kärnten!C46+Klagenfurt!C46+NÖ!C46+'St. Pölten'!C46+OÖ!C46+Linz!C46+Salzburg!C46+'Szb. Salzburg'!C46+Steiermark!C46+Graz!C46+Tirol!C46+Innsbruck!C46+VBG!C46+Bregenz!C46+Wien!C46+'10.BL'!C46+GAndersrum!C46+GFrauen!C46+GPlus!C46+GJugend!C46+GMigr.VBG!C46+GMigr.Wien!C46</f>
        <v>75267.12999999999</v>
      </c>
      <c r="D46" s="48">
        <f>Bundespartei!D46+Burgenland!D46+Eisenstadt!D46+Kärnten!D46+Klagenfurt!D46+NÖ!D46+'St. Pölten'!D46+OÖ!D46+Linz!D46+Salzburg!D46+'Szb. Salzburg'!D46+Steiermark!D46+Graz!D46+Tirol!D46+Innsbruck!D46+VBG!D46+Bregenz!D46+Wien!D46+'10.BL'!D46+GAndersrum!D46+GFrauen!D46+GPlus!D46+GJugend!D46+GMigr.VBG!D46+GMigr.Wien!D46</f>
        <v>76804.02</v>
      </c>
      <c r="E46" s="11"/>
      <c r="F46" s="12"/>
      <c r="G46" s="12"/>
    </row>
    <row r="47" spans="1:9" s="13" customFormat="1" ht="28.5" thickBot="1" x14ac:dyDescent="0.35">
      <c r="A47" s="27" t="s">
        <v>108</v>
      </c>
      <c r="B47" s="28" t="s">
        <v>109</v>
      </c>
      <c r="C47" s="6">
        <f>Bundespartei!C47+Burgenland!C47+Eisenstadt!C47+Kärnten!C47+Klagenfurt!C47+NÖ!C47+'St. Pölten'!C47+OÖ!C47+Linz!C47+Salzburg!C47+'Szb. Salzburg'!C47+Steiermark!C47+Graz!C47+Tirol!C47+Innsbruck!C47+VBG!C47+Bregenz!C47+Wien!C47+'10.BL'!C47+GAndersrum!C47+GFrauen!C47+GPlus!C47+GJugend!C47+GMigr.VBG!C47+GMigr.Wien!C47</f>
        <v>87088.489999999991</v>
      </c>
      <c r="D47" s="48">
        <f>Bundespartei!D47+Burgenland!D47+Eisenstadt!D47+Kärnten!D47+Klagenfurt!D47+NÖ!D47+'St. Pölten'!D47+OÖ!D47+Linz!D47+Salzburg!D47+'Szb. Salzburg'!D47+Steiermark!D47+Graz!D47+Tirol!D47+Innsbruck!D47+VBG!D47+Bregenz!D47+Wien!D47+'10.BL'!D47+GAndersrum!D47+GFrauen!D47+GPlus!D47+GJugend!D47+GMigr.VBG!D47+GMigr.Wien!D47</f>
        <v>43201.020000000004</v>
      </c>
      <c r="E47" s="11"/>
      <c r="F47" s="12"/>
      <c r="G47" s="12"/>
    </row>
    <row r="48" spans="1:9" s="19" customFormat="1" ht="27.65" customHeight="1" thickBot="1" x14ac:dyDescent="0.35">
      <c r="A48" s="49"/>
      <c r="B48" s="29" t="s">
        <v>110</v>
      </c>
      <c r="C48" s="30">
        <f>SUM(C26:C47)</f>
        <v>30765592.530000005</v>
      </c>
      <c r="D48" s="30">
        <f>SUM(D26:D47)</f>
        <v>20130101.659999996</v>
      </c>
    </row>
    <row r="49" spans="1:783" s="13" customFormat="1" ht="14.5" thickBot="1" x14ac:dyDescent="0.35">
      <c r="A49" s="33"/>
      <c r="B49" s="9"/>
      <c r="C49" s="34"/>
      <c r="D49" s="34"/>
      <c r="E49" s="35"/>
    </row>
    <row r="50" spans="1:783" s="13" customFormat="1" ht="27.65" customHeight="1" thickBot="1" x14ac:dyDescent="0.35">
      <c r="A50" s="25" t="s">
        <v>35</v>
      </c>
      <c r="B50" s="40" t="s">
        <v>111</v>
      </c>
      <c r="C50" s="26">
        <f>Jahrakt</f>
        <v>2024</v>
      </c>
      <c r="D50" s="26" t="s">
        <v>2</v>
      </c>
    </row>
    <row r="51" spans="1:783" s="13" customFormat="1" ht="14" x14ac:dyDescent="0.3">
      <c r="A51" s="46" t="s">
        <v>38</v>
      </c>
      <c r="B51" s="51" t="s">
        <v>112</v>
      </c>
      <c r="C51" s="52">
        <v>0</v>
      </c>
      <c r="D51" s="52">
        <v>0</v>
      </c>
    </row>
    <row r="52" spans="1:783" s="36" customFormat="1" ht="14" x14ac:dyDescent="0.3">
      <c r="A52" s="27" t="s">
        <v>40</v>
      </c>
      <c r="B52" s="32" t="s">
        <v>113</v>
      </c>
      <c r="C52" s="53">
        <v>0</v>
      </c>
      <c r="D52" s="53">
        <v>0</v>
      </c>
      <c r="E52" s="12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</row>
    <row r="53" spans="1:783" s="36" customFormat="1" ht="14.5" thickBot="1" x14ac:dyDescent="0.35">
      <c r="A53" s="54" t="s">
        <v>42</v>
      </c>
      <c r="B53" s="55"/>
      <c r="C53" s="56"/>
      <c r="D53" s="56"/>
      <c r="E53" s="12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</row>
    <row r="54" spans="1:783" s="36" customFormat="1" ht="14" x14ac:dyDescent="0.3">
      <c r="A54" s="11"/>
      <c r="B54" s="18"/>
      <c r="C54" s="14"/>
      <c r="D54" s="14"/>
      <c r="E54" s="12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</row>
    <row r="55" spans="1:783" s="22" customFormat="1" ht="15.5" x14ac:dyDescent="0.3">
      <c r="A55" s="5"/>
      <c r="B55" s="7"/>
      <c r="C55" s="3"/>
      <c r="D55" s="3"/>
      <c r="E55" s="20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21"/>
      <c r="JN55" s="21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1"/>
      <c r="LK55" s="21"/>
      <c r="LL55" s="21"/>
      <c r="LM55" s="21"/>
      <c r="LN55" s="21"/>
      <c r="LO55" s="21"/>
      <c r="LP55" s="21"/>
      <c r="LQ55" s="21"/>
      <c r="LR55" s="21"/>
      <c r="LS55" s="21"/>
      <c r="LT55" s="21"/>
      <c r="LU55" s="21"/>
      <c r="LV55" s="21"/>
      <c r="LW55" s="21"/>
      <c r="LX55" s="21"/>
      <c r="LY55" s="21"/>
      <c r="LZ55" s="21"/>
      <c r="MA55" s="21"/>
      <c r="MB55" s="21"/>
      <c r="MC55" s="21"/>
      <c r="MD55" s="21"/>
      <c r="ME55" s="21"/>
      <c r="MF55" s="21"/>
      <c r="MG55" s="21"/>
      <c r="MH55" s="21"/>
      <c r="MI55" s="21"/>
      <c r="MJ55" s="21"/>
      <c r="MK55" s="21"/>
      <c r="ML55" s="21"/>
      <c r="MM55" s="21"/>
      <c r="MN55" s="21"/>
      <c r="MO55" s="21"/>
      <c r="MP55" s="21"/>
      <c r="MQ55" s="21"/>
      <c r="MR55" s="21"/>
      <c r="MS55" s="21"/>
      <c r="MT55" s="21"/>
      <c r="MU55" s="21"/>
      <c r="MV55" s="21"/>
      <c r="MW55" s="21"/>
      <c r="MX55" s="21"/>
      <c r="MY55" s="21"/>
      <c r="MZ55" s="21"/>
      <c r="NA55" s="21"/>
      <c r="NB55" s="21"/>
      <c r="NC55" s="21"/>
      <c r="ND55" s="21"/>
      <c r="NE55" s="21"/>
      <c r="NF55" s="21"/>
      <c r="NG55" s="21"/>
      <c r="NH55" s="21"/>
      <c r="NI55" s="21"/>
      <c r="NJ55" s="21"/>
      <c r="NK55" s="21"/>
      <c r="NL55" s="21"/>
      <c r="NM55" s="21"/>
      <c r="NN55" s="21"/>
      <c r="NO55" s="21"/>
      <c r="NP55" s="21"/>
      <c r="NQ55" s="21"/>
      <c r="NR55" s="21"/>
      <c r="NS55" s="21"/>
      <c r="NT55" s="21"/>
      <c r="NU55" s="21"/>
      <c r="NV55" s="21"/>
      <c r="NW55" s="21"/>
      <c r="NX55" s="21"/>
      <c r="NY55" s="21"/>
      <c r="NZ55" s="21"/>
      <c r="OA55" s="21"/>
      <c r="OB55" s="21"/>
      <c r="OC55" s="21"/>
      <c r="OD55" s="21"/>
      <c r="OE55" s="21"/>
      <c r="OF55" s="21"/>
      <c r="OG55" s="21"/>
      <c r="OH55" s="21"/>
      <c r="OI55" s="21"/>
      <c r="OJ55" s="21"/>
      <c r="OK55" s="21"/>
      <c r="OL55" s="21"/>
      <c r="OM55" s="21"/>
      <c r="ON55" s="21"/>
      <c r="OO55" s="21"/>
      <c r="OP55" s="21"/>
      <c r="OQ55" s="21"/>
      <c r="OR55" s="21"/>
      <c r="OS55" s="21"/>
      <c r="OT55" s="21"/>
      <c r="OU55" s="21"/>
      <c r="OV55" s="21"/>
      <c r="OW55" s="21"/>
      <c r="OX55" s="21"/>
      <c r="OY55" s="21"/>
      <c r="OZ55" s="21"/>
      <c r="PA55" s="21"/>
      <c r="PB55" s="21"/>
      <c r="PC55" s="21"/>
      <c r="PD55" s="21"/>
      <c r="PE55" s="21"/>
      <c r="PF55" s="21"/>
      <c r="PG55" s="21"/>
      <c r="PH55" s="21"/>
      <c r="PI55" s="21"/>
      <c r="PJ55" s="21"/>
      <c r="PK55" s="21"/>
      <c r="PL55" s="21"/>
      <c r="PM55" s="21"/>
      <c r="PN55" s="21"/>
      <c r="PO55" s="21"/>
      <c r="PP55" s="21"/>
      <c r="PQ55" s="21"/>
      <c r="PR55" s="21"/>
      <c r="PS55" s="21"/>
      <c r="PT55" s="21"/>
      <c r="PU55" s="21"/>
      <c r="PV55" s="21"/>
      <c r="PW55" s="21"/>
      <c r="PX55" s="21"/>
      <c r="PY55" s="21"/>
      <c r="PZ55" s="21"/>
      <c r="QA55" s="21"/>
      <c r="QB55" s="21"/>
      <c r="QC55" s="21"/>
      <c r="QD55" s="21"/>
      <c r="QE55" s="21"/>
      <c r="QF55" s="21"/>
      <c r="QG55" s="21"/>
      <c r="QH55" s="21"/>
      <c r="QI55" s="21"/>
      <c r="QJ55" s="21"/>
      <c r="QK55" s="21"/>
      <c r="QL55" s="21"/>
      <c r="QM55" s="21"/>
      <c r="QN55" s="21"/>
      <c r="QO55" s="21"/>
      <c r="QP55" s="21"/>
      <c r="QQ55" s="21"/>
      <c r="QR55" s="21"/>
      <c r="QS55" s="21"/>
      <c r="QT55" s="21"/>
      <c r="QU55" s="21"/>
      <c r="QV55" s="21"/>
      <c r="QW55" s="21"/>
      <c r="QX55" s="21"/>
      <c r="QY55" s="21"/>
      <c r="QZ55" s="21"/>
      <c r="RA55" s="21"/>
      <c r="RB55" s="21"/>
      <c r="RC55" s="21"/>
      <c r="RD55" s="21"/>
      <c r="RE55" s="21"/>
      <c r="RF55" s="21"/>
      <c r="RG55" s="21"/>
      <c r="RH55" s="21"/>
      <c r="RI55" s="21"/>
      <c r="RJ55" s="21"/>
      <c r="RK55" s="21"/>
      <c r="RL55" s="21"/>
      <c r="RM55" s="21"/>
      <c r="RN55" s="21"/>
      <c r="RO55" s="21"/>
      <c r="RP55" s="21"/>
      <c r="RQ55" s="21"/>
      <c r="RR55" s="21"/>
      <c r="RS55" s="21"/>
      <c r="RT55" s="21"/>
      <c r="RU55" s="21"/>
      <c r="RV55" s="21"/>
      <c r="RW55" s="21"/>
      <c r="RX55" s="21"/>
      <c r="RY55" s="21"/>
      <c r="RZ55" s="21"/>
      <c r="SA55" s="21"/>
      <c r="SB55" s="21"/>
      <c r="SC55" s="21"/>
      <c r="SD55" s="21"/>
      <c r="SE55" s="21"/>
      <c r="SF55" s="21"/>
      <c r="SG55" s="21"/>
      <c r="SH55" s="21"/>
      <c r="SI55" s="21"/>
      <c r="SJ55" s="21"/>
      <c r="SK55" s="21"/>
      <c r="SL55" s="21"/>
      <c r="SM55" s="21"/>
      <c r="SN55" s="21"/>
      <c r="SO55" s="21"/>
      <c r="SP55" s="21"/>
      <c r="SQ55" s="21"/>
      <c r="SR55" s="21"/>
      <c r="SS55" s="21"/>
      <c r="ST55" s="21"/>
      <c r="SU55" s="21"/>
      <c r="SV55" s="21"/>
      <c r="SW55" s="21"/>
      <c r="SX55" s="21"/>
      <c r="SY55" s="21"/>
      <c r="SZ55" s="21"/>
      <c r="TA55" s="21"/>
      <c r="TB55" s="21"/>
      <c r="TC55" s="21"/>
      <c r="TD55" s="21"/>
      <c r="TE55" s="21"/>
      <c r="TF55" s="21"/>
      <c r="TG55" s="21"/>
      <c r="TH55" s="21"/>
      <c r="TI55" s="21"/>
      <c r="TJ55" s="21"/>
      <c r="TK55" s="21"/>
      <c r="TL55" s="21"/>
      <c r="TM55" s="21"/>
      <c r="TN55" s="21"/>
      <c r="TO55" s="21"/>
      <c r="TP55" s="21"/>
      <c r="TQ55" s="21"/>
      <c r="TR55" s="21"/>
      <c r="TS55" s="21"/>
      <c r="TT55" s="21"/>
      <c r="TU55" s="21"/>
      <c r="TV55" s="21"/>
      <c r="TW55" s="21"/>
      <c r="TX55" s="21"/>
      <c r="TY55" s="21"/>
      <c r="TZ55" s="21"/>
      <c r="UA55" s="21"/>
      <c r="UB55" s="21"/>
      <c r="UC55" s="21"/>
      <c r="UD55" s="21"/>
      <c r="UE55" s="21"/>
      <c r="UF55" s="21"/>
      <c r="UG55" s="21"/>
      <c r="UH55" s="21"/>
      <c r="UI55" s="21"/>
      <c r="UJ55" s="21"/>
      <c r="UK55" s="21"/>
      <c r="UL55" s="21"/>
      <c r="UM55" s="21"/>
      <c r="UN55" s="21"/>
      <c r="UO55" s="21"/>
      <c r="UP55" s="21"/>
      <c r="UQ55" s="21"/>
      <c r="UR55" s="21"/>
      <c r="US55" s="21"/>
      <c r="UT55" s="21"/>
      <c r="UU55" s="21"/>
      <c r="UV55" s="21"/>
      <c r="UW55" s="21"/>
      <c r="UX55" s="21"/>
      <c r="UY55" s="21"/>
      <c r="UZ55" s="21"/>
      <c r="VA55" s="21"/>
      <c r="VB55" s="21"/>
      <c r="VC55" s="21"/>
      <c r="VD55" s="21"/>
      <c r="VE55" s="21"/>
      <c r="VF55" s="21"/>
      <c r="VG55" s="21"/>
      <c r="VH55" s="21"/>
      <c r="VI55" s="21"/>
      <c r="VJ55" s="21"/>
      <c r="VK55" s="21"/>
      <c r="VL55" s="21"/>
      <c r="VM55" s="21"/>
      <c r="VN55" s="21"/>
      <c r="VO55" s="21"/>
      <c r="VP55" s="21"/>
      <c r="VQ55" s="21"/>
      <c r="VR55" s="21"/>
      <c r="VS55" s="21"/>
      <c r="VT55" s="21"/>
      <c r="VU55" s="21"/>
      <c r="VV55" s="21"/>
      <c r="VW55" s="21"/>
      <c r="VX55" s="21"/>
      <c r="VY55" s="21"/>
      <c r="VZ55" s="21"/>
      <c r="WA55" s="21"/>
      <c r="WB55" s="21"/>
      <c r="WC55" s="21"/>
      <c r="WD55" s="21"/>
      <c r="WE55" s="21"/>
      <c r="WF55" s="21"/>
      <c r="WG55" s="21"/>
      <c r="WH55" s="21"/>
      <c r="WI55" s="21"/>
      <c r="WJ55" s="21"/>
      <c r="WK55" s="21"/>
      <c r="WL55" s="21"/>
      <c r="WM55" s="21"/>
      <c r="WN55" s="21"/>
      <c r="WO55" s="21"/>
      <c r="WP55" s="21"/>
      <c r="WQ55" s="21"/>
      <c r="WR55" s="21"/>
      <c r="WS55" s="21"/>
      <c r="WT55" s="21"/>
      <c r="WU55" s="21"/>
      <c r="WV55" s="21"/>
      <c r="WW55" s="21"/>
      <c r="WX55" s="21"/>
      <c r="WY55" s="21"/>
      <c r="WZ55" s="21"/>
      <c r="XA55" s="21"/>
      <c r="XB55" s="21"/>
      <c r="XC55" s="21"/>
      <c r="XD55" s="21"/>
      <c r="XE55" s="21"/>
      <c r="XF55" s="21"/>
      <c r="XG55" s="21"/>
      <c r="XH55" s="21"/>
      <c r="XI55" s="21"/>
      <c r="XJ55" s="21"/>
      <c r="XK55" s="21"/>
      <c r="XL55" s="21"/>
      <c r="XM55" s="21"/>
      <c r="XN55" s="21"/>
      <c r="XO55" s="21"/>
      <c r="XP55" s="21"/>
      <c r="XQ55" s="21"/>
      <c r="XR55" s="21"/>
      <c r="XS55" s="21"/>
      <c r="XT55" s="21"/>
      <c r="XU55" s="21"/>
      <c r="XV55" s="21"/>
      <c r="XW55" s="21"/>
      <c r="XX55" s="21"/>
      <c r="XY55" s="21"/>
      <c r="XZ55" s="21"/>
      <c r="YA55" s="21"/>
      <c r="YB55" s="21"/>
      <c r="YC55" s="21"/>
      <c r="YD55" s="21"/>
      <c r="YE55" s="21"/>
      <c r="YF55" s="21"/>
      <c r="YG55" s="21"/>
      <c r="YH55" s="21"/>
      <c r="YI55" s="21"/>
      <c r="YJ55" s="21"/>
      <c r="YK55" s="21"/>
      <c r="YL55" s="21"/>
      <c r="YM55" s="21"/>
      <c r="YN55" s="21"/>
      <c r="YO55" s="21"/>
      <c r="YP55" s="21"/>
      <c r="YQ55" s="21"/>
      <c r="YR55" s="21"/>
      <c r="YS55" s="21"/>
      <c r="YT55" s="21"/>
      <c r="YU55" s="21"/>
      <c r="YV55" s="21"/>
      <c r="YW55" s="21"/>
      <c r="YX55" s="21"/>
      <c r="YY55" s="21"/>
      <c r="YZ55" s="21"/>
      <c r="ZA55" s="21"/>
      <c r="ZB55" s="21"/>
      <c r="ZC55" s="21"/>
      <c r="ZD55" s="21"/>
      <c r="ZE55" s="21"/>
      <c r="ZF55" s="21"/>
      <c r="ZG55" s="21"/>
      <c r="ZH55" s="21"/>
      <c r="ZI55" s="21"/>
      <c r="ZJ55" s="21"/>
      <c r="ZK55" s="21"/>
      <c r="ZL55" s="21"/>
      <c r="ZM55" s="21"/>
      <c r="ZN55" s="21"/>
      <c r="ZO55" s="21"/>
      <c r="ZP55" s="21"/>
      <c r="ZQ55" s="21"/>
      <c r="ZR55" s="21"/>
      <c r="ZS55" s="21"/>
      <c r="ZT55" s="21"/>
      <c r="ZU55" s="21"/>
      <c r="ZV55" s="21"/>
      <c r="ZW55" s="21"/>
      <c r="ZX55" s="21"/>
      <c r="ZY55" s="21"/>
      <c r="ZZ55" s="21"/>
      <c r="AAA55" s="21"/>
      <c r="AAB55" s="21"/>
      <c r="AAC55" s="21"/>
      <c r="AAD55" s="21"/>
      <c r="AAE55" s="21"/>
      <c r="AAF55" s="21"/>
      <c r="AAG55" s="21"/>
      <c r="AAH55" s="21"/>
      <c r="AAI55" s="21"/>
      <c r="AAJ55" s="21"/>
      <c r="AAK55" s="21"/>
      <c r="AAL55" s="21"/>
      <c r="AAM55" s="21"/>
      <c r="AAN55" s="21"/>
      <c r="AAO55" s="21"/>
      <c r="AAP55" s="21"/>
      <c r="AAQ55" s="21"/>
      <c r="AAR55" s="21"/>
      <c r="AAS55" s="21"/>
      <c r="AAT55" s="21"/>
      <c r="AAU55" s="21"/>
      <c r="AAV55" s="21"/>
      <c r="AAW55" s="21"/>
      <c r="AAX55" s="21"/>
      <c r="AAY55" s="21"/>
      <c r="AAZ55" s="21"/>
      <c r="ABA55" s="21"/>
      <c r="ABB55" s="21"/>
      <c r="ABC55" s="21"/>
      <c r="ABD55" s="21"/>
      <c r="ABE55" s="21"/>
      <c r="ABF55" s="21"/>
      <c r="ABG55" s="21"/>
      <c r="ABH55" s="21"/>
      <c r="ABI55" s="21"/>
      <c r="ABJ55" s="21"/>
      <c r="ABK55" s="21"/>
      <c r="ABL55" s="21"/>
      <c r="ABM55" s="21"/>
      <c r="ABN55" s="21"/>
      <c r="ABO55" s="21"/>
      <c r="ABP55" s="21"/>
      <c r="ABQ55" s="21"/>
      <c r="ABR55" s="21"/>
      <c r="ABS55" s="21"/>
      <c r="ABT55" s="21"/>
      <c r="ABU55" s="21"/>
      <c r="ABV55" s="21"/>
      <c r="ABW55" s="21"/>
      <c r="ABX55" s="21"/>
      <c r="ABY55" s="21"/>
      <c r="ABZ55" s="21"/>
      <c r="ACA55" s="21"/>
      <c r="ACB55" s="21"/>
      <c r="ACC55" s="21"/>
      <c r="ACD55" s="21"/>
      <c r="ACE55" s="21"/>
      <c r="ACF55" s="21"/>
      <c r="ACG55" s="21"/>
      <c r="ACH55" s="21"/>
      <c r="ACI55" s="21"/>
      <c r="ACJ55" s="21"/>
      <c r="ACK55" s="21"/>
      <c r="ACL55" s="21"/>
      <c r="ACM55" s="21"/>
      <c r="ACN55" s="21"/>
      <c r="ACO55" s="21"/>
      <c r="ACP55" s="21"/>
      <c r="ACQ55" s="21"/>
      <c r="ACR55" s="21"/>
      <c r="ACS55" s="21"/>
      <c r="ACT55" s="21"/>
      <c r="ACU55" s="21"/>
      <c r="ACV55" s="21"/>
      <c r="ACW55" s="21"/>
      <c r="ACX55" s="21"/>
      <c r="ACY55" s="21"/>
      <c r="ACZ55" s="21"/>
      <c r="ADA55" s="21"/>
    </row>
    <row r="56" spans="1:783" s="22" customFormat="1" ht="12.5" x14ac:dyDescent="0.3">
      <c r="A56" s="21"/>
      <c r="B56" s="23"/>
      <c r="C56" s="24"/>
      <c r="D56" s="24"/>
      <c r="E56" s="20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  <c r="IW56" s="21"/>
      <c r="IX56" s="21"/>
      <c r="IY56" s="21"/>
      <c r="IZ56" s="21"/>
      <c r="JA56" s="21"/>
      <c r="JB56" s="21"/>
      <c r="JC56" s="21"/>
      <c r="JD56" s="21"/>
      <c r="JE56" s="21"/>
      <c r="JF56" s="21"/>
      <c r="JG56" s="21"/>
      <c r="JH56" s="21"/>
      <c r="JI56" s="21"/>
      <c r="JJ56" s="21"/>
      <c r="JK56" s="21"/>
      <c r="JL56" s="21"/>
      <c r="JM56" s="21"/>
      <c r="JN56" s="21"/>
      <c r="JO56" s="21"/>
      <c r="JP56" s="21"/>
      <c r="JQ56" s="21"/>
      <c r="JR56" s="21"/>
      <c r="JS56" s="21"/>
      <c r="JT56" s="21"/>
      <c r="JU56" s="21"/>
      <c r="JV56" s="21"/>
      <c r="JW56" s="21"/>
      <c r="JX56" s="21"/>
      <c r="JY56" s="21"/>
      <c r="JZ56" s="21"/>
      <c r="KA56" s="21"/>
      <c r="KB56" s="21"/>
      <c r="KC56" s="21"/>
      <c r="KD56" s="21"/>
      <c r="KE56" s="21"/>
      <c r="KF56" s="21"/>
      <c r="KG56" s="21"/>
      <c r="KH56" s="21"/>
      <c r="KI56" s="21"/>
      <c r="KJ56" s="21"/>
      <c r="KK56" s="21"/>
      <c r="KL56" s="21"/>
      <c r="KM56" s="21"/>
      <c r="KN56" s="21"/>
      <c r="KO56" s="21"/>
      <c r="KP56" s="21"/>
      <c r="KQ56" s="21"/>
      <c r="KR56" s="21"/>
      <c r="KS56" s="21"/>
      <c r="KT56" s="21"/>
      <c r="KU56" s="21"/>
      <c r="KV56" s="21"/>
      <c r="KW56" s="21"/>
      <c r="KX56" s="21"/>
      <c r="KY56" s="21"/>
      <c r="KZ56" s="21"/>
      <c r="LA56" s="21"/>
      <c r="LB56" s="21"/>
      <c r="LC56" s="21"/>
      <c r="LD56" s="21"/>
      <c r="LE56" s="21"/>
      <c r="LF56" s="21"/>
      <c r="LG56" s="21"/>
      <c r="LH56" s="21"/>
      <c r="LI56" s="21"/>
      <c r="LJ56" s="21"/>
      <c r="LK56" s="21"/>
      <c r="LL56" s="21"/>
      <c r="LM56" s="21"/>
      <c r="LN56" s="21"/>
      <c r="LO56" s="21"/>
      <c r="LP56" s="21"/>
      <c r="LQ56" s="21"/>
      <c r="LR56" s="21"/>
      <c r="LS56" s="21"/>
      <c r="LT56" s="21"/>
      <c r="LU56" s="21"/>
      <c r="LV56" s="21"/>
      <c r="LW56" s="21"/>
      <c r="LX56" s="21"/>
      <c r="LY56" s="21"/>
      <c r="LZ56" s="21"/>
      <c r="MA56" s="21"/>
      <c r="MB56" s="21"/>
      <c r="MC56" s="21"/>
      <c r="MD56" s="21"/>
      <c r="ME56" s="21"/>
      <c r="MF56" s="21"/>
      <c r="MG56" s="21"/>
      <c r="MH56" s="21"/>
      <c r="MI56" s="21"/>
      <c r="MJ56" s="21"/>
      <c r="MK56" s="21"/>
      <c r="ML56" s="21"/>
      <c r="MM56" s="21"/>
      <c r="MN56" s="21"/>
      <c r="MO56" s="21"/>
      <c r="MP56" s="21"/>
      <c r="MQ56" s="21"/>
      <c r="MR56" s="21"/>
      <c r="MS56" s="21"/>
      <c r="MT56" s="21"/>
      <c r="MU56" s="21"/>
      <c r="MV56" s="21"/>
      <c r="MW56" s="21"/>
      <c r="MX56" s="21"/>
      <c r="MY56" s="21"/>
      <c r="MZ56" s="21"/>
      <c r="NA56" s="21"/>
      <c r="NB56" s="21"/>
      <c r="NC56" s="21"/>
      <c r="ND56" s="21"/>
      <c r="NE56" s="21"/>
      <c r="NF56" s="21"/>
      <c r="NG56" s="21"/>
      <c r="NH56" s="21"/>
      <c r="NI56" s="21"/>
      <c r="NJ56" s="21"/>
      <c r="NK56" s="21"/>
      <c r="NL56" s="21"/>
      <c r="NM56" s="21"/>
      <c r="NN56" s="21"/>
      <c r="NO56" s="21"/>
      <c r="NP56" s="21"/>
      <c r="NQ56" s="21"/>
      <c r="NR56" s="21"/>
      <c r="NS56" s="21"/>
      <c r="NT56" s="21"/>
      <c r="NU56" s="21"/>
      <c r="NV56" s="21"/>
      <c r="NW56" s="21"/>
      <c r="NX56" s="21"/>
      <c r="NY56" s="21"/>
      <c r="NZ56" s="21"/>
      <c r="OA56" s="21"/>
      <c r="OB56" s="21"/>
      <c r="OC56" s="21"/>
      <c r="OD56" s="21"/>
      <c r="OE56" s="21"/>
      <c r="OF56" s="21"/>
      <c r="OG56" s="21"/>
      <c r="OH56" s="21"/>
      <c r="OI56" s="21"/>
      <c r="OJ56" s="21"/>
      <c r="OK56" s="21"/>
      <c r="OL56" s="21"/>
      <c r="OM56" s="21"/>
      <c r="ON56" s="21"/>
      <c r="OO56" s="21"/>
      <c r="OP56" s="21"/>
      <c r="OQ56" s="21"/>
      <c r="OR56" s="21"/>
      <c r="OS56" s="21"/>
      <c r="OT56" s="21"/>
      <c r="OU56" s="21"/>
      <c r="OV56" s="21"/>
      <c r="OW56" s="21"/>
      <c r="OX56" s="21"/>
      <c r="OY56" s="21"/>
      <c r="OZ56" s="21"/>
      <c r="PA56" s="21"/>
      <c r="PB56" s="21"/>
      <c r="PC56" s="21"/>
      <c r="PD56" s="21"/>
      <c r="PE56" s="21"/>
      <c r="PF56" s="21"/>
      <c r="PG56" s="21"/>
      <c r="PH56" s="21"/>
      <c r="PI56" s="21"/>
      <c r="PJ56" s="21"/>
      <c r="PK56" s="21"/>
      <c r="PL56" s="21"/>
      <c r="PM56" s="21"/>
      <c r="PN56" s="21"/>
      <c r="PO56" s="21"/>
      <c r="PP56" s="21"/>
      <c r="PQ56" s="21"/>
      <c r="PR56" s="21"/>
      <c r="PS56" s="21"/>
      <c r="PT56" s="21"/>
      <c r="PU56" s="21"/>
      <c r="PV56" s="21"/>
      <c r="PW56" s="21"/>
      <c r="PX56" s="21"/>
      <c r="PY56" s="21"/>
      <c r="PZ56" s="21"/>
      <c r="QA56" s="21"/>
      <c r="QB56" s="21"/>
      <c r="QC56" s="21"/>
      <c r="QD56" s="21"/>
      <c r="QE56" s="21"/>
      <c r="QF56" s="21"/>
      <c r="QG56" s="21"/>
      <c r="QH56" s="21"/>
      <c r="QI56" s="21"/>
      <c r="QJ56" s="21"/>
      <c r="QK56" s="21"/>
      <c r="QL56" s="21"/>
      <c r="QM56" s="21"/>
      <c r="QN56" s="21"/>
      <c r="QO56" s="21"/>
      <c r="QP56" s="21"/>
      <c r="QQ56" s="21"/>
      <c r="QR56" s="21"/>
      <c r="QS56" s="21"/>
      <c r="QT56" s="21"/>
      <c r="QU56" s="21"/>
      <c r="QV56" s="21"/>
      <c r="QW56" s="21"/>
      <c r="QX56" s="21"/>
      <c r="QY56" s="21"/>
      <c r="QZ56" s="21"/>
      <c r="RA56" s="21"/>
      <c r="RB56" s="21"/>
      <c r="RC56" s="21"/>
      <c r="RD56" s="21"/>
      <c r="RE56" s="21"/>
      <c r="RF56" s="21"/>
      <c r="RG56" s="21"/>
      <c r="RH56" s="21"/>
      <c r="RI56" s="21"/>
      <c r="RJ56" s="21"/>
      <c r="RK56" s="21"/>
      <c r="RL56" s="21"/>
      <c r="RM56" s="21"/>
      <c r="RN56" s="21"/>
      <c r="RO56" s="21"/>
      <c r="RP56" s="21"/>
      <c r="RQ56" s="21"/>
      <c r="RR56" s="21"/>
      <c r="RS56" s="21"/>
      <c r="RT56" s="21"/>
      <c r="RU56" s="21"/>
      <c r="RV56" s="21"/>
      <c r="RW56" s="21"/>
      <c r="RX56" s="21"/>
      <c r="RY56" s="21"/>
      <c r="RZ56" s="21"/>
      <c r="SA56" s="21"/>
      <c r="SB56" s="21"/>
      <c r="SC56" s="21"/>
      <c r="SD56" s="21"/>
      <c r="SE56" s="21"/>
      <c r="SF56" s="21"/>
      <c r="SG56" s="21"/>
      <c r="SH56" s="21"/>
      <c r="SI56" s="21"/>
      <c r="SJ56" s="21"/>
      <c r="SK56" s="21"/>
      <c r="SL56" s="21"/>
      <c r="SM56" s="21"/>
      <c r="SN56" s="21"/>
      <c r="SO56" s="21"/>
      <c r="SP56" s="21"/>
      <c r="SQ56" s="21"/>
      <c r="SR56" s="21"/>
      <c r="SS56" s="21"/>
      <c r="ST56" s="21"/>
      <c r="SU56" s="21"/>
      <c r="SV56" s="21"/>
      <c r="SW56" s="21"/>
      <c r="SX56" s="21"/>
      <c r="SY56" s="21"/>
      <c r="SZ56" s="21"/>
      <c r="TA56" s="21"/>
      <c r="TB56" s="21"/>
      <c r="TC56" s="21"/>
      <c r="TD56" s="21"/>
      <c r="TE56" s="21"/>
      <c r="TF56" s="21"/>
      <c r="TG56" s="21"/>
      <c r="TH56" s="21"/>
      <c r="TI56" s="21"/>
      <c r="TJ56" s="21"/>
      <c r="TK56" s="21"/>
      <c r="TL56" s="21"/>
      <c r="TM56" s="21"/>
      <c r="TN56" s="21"/>
      <c r="TO56" s="21"/>
      <c r="TP56" s="21"/>
      <c r="TQ56" s="21"/>
      <c r="TR56" s="21"/>
      <c r="TS56" s="21"/>
      <c r="TT56" s="21"/>
      <c r="TU56" s="21"/>
      <c r="TV56" s="21"/>
      <c r="TW56" s="21"/>
      <c r="TX56" s="21"/>
      <c r="TY56" s="21"/>
      <c r="TZ56" s="21"/>
      <c r="UA56" s="21"/>
      <c r="UB56" s="21"/>
      <c r="UC56" s="21"/>
      <c r="UD56" s="21"/>
      <c r="UE56" s="21"/>
      <c r="UF56" s="21"/>
      <c r="UG56" s="21"/>
      <c r="UH56" s="21"/>
      <c r="UI56" s="21"/>
      <c r="UJ56" s="21"/>
      <c r="UK56" s="21"/>
      <c r="UL56" s="21"/>
      <c r="UM56" s="21"/>
      <c r="UN56" s="21"/>
      <c r="UO56" s="21"/>
      <c r="UP56" s="21"/>
      <c r="UQ56" s="21"/>
      <c r="UR56" s="21"/>
      <c r="US56" s="21"/>
      <c r="UT56" s="21"/>
      <c r="UU56" s="21"/>
      <c r="UV56" s="21"/>
      <c r="UW56" s="21"/>
      <c r="UX56" s="21"/>
      <c r="UY56" s="21"/>
      <c r="UZ56" s="21"/>
      <c r="VA56" s="21"/>
      <c r="VB56" s="21"/>
      <c r="VC56" s="21"/>
      <c r="VD56" s="21"/>
      <c r="VE56" s="21"/>
      <c r="VF56" s="21"/>
      <c r="VG56" s="21"/>
      <c r="VH56" s="21"/>
      <c r="VI56" s="21"/>
      <c r="VJ56" s="21"/>
      <c r="VK56" s="21"/>
      <c r="VL56" s="21"/>
      <c r="VM56" s="21"/>
      <c r="VN56" s="21"/>
      <c r="VO56" s="21"/>
      <c r="VP56" s="21"/>
      <c r="VQ56" s="21"/>
      <c r="VR56" s="21"/>
      <c r="VS56" s="21"/>
      <c r="VT56" s="21"/>
      <c r="VU56" s="21"/>
      <c r="VV56" s="21"/>
      <c r="VW56" s="21"/>
      <c r="VX56" s="21"/>
      <c r="VY56" s="21"/>
      <c r="VZ56" s="21"/>
      <c r="WA56" s="21"/>
      <c r="WB56" s="21"/>
      <c r="WC56" s="21"/>
      <c r="WD56" s="21"/>
      <c r="WE56" s="21"/>
      <c r="WF56" s="21"/>
      <c r="WG56" s="21"/>
      <c r="WH56" s="21"/>
      <c r="WI56" s="21"/>
      <c r="WJ56" s="21"/>
      <c r="WK56" s="21"/>
      <c r="WL56" s="21"/>
      <c r="WM56" s="21"/>
      <c r="WN56" s="21"/>
      <c r="WO56" s="21"/>
      <c r="WP56" s="21"/>
      <c r="WQ56" s="21"/>
      <c r="WR56" s="21"/>
      <c r="WS56" s="21"/>
      <c r="WT56" s="21"/>
      <c r="WU56" s="21"/>
      <c r="WV56" s="21"/>
      <c r="WW56" s="21"/>
      <c r="WX56" s="21"/>
      <c r="WY56" s="21"/>
      <c r="WZ56" s="21"/>
      <c r="XA56" s="21"/>
      <c r="XB56" s="21"/>
      <c r="XC56" s="21"/>
      <c r="XD56" s="21"/>
      <c r="XE56" s="21"/>
      <c r="XF56" s="21"/>
      <c r="XG56" s="21"/>
      <c r="XH56" s="21"/>
      <c r="XI56" s="21"/>
      <c r="XJ56" s="21"/>
      <c r="XK56" s="21"/>
      <c r="XL56" s="21"/>
      <c r="XM56" s="21"/>
      <c r="XN56" s="21"/>
      <c r="XO56" s="21"/>
      <c r="XP56" s="21"/>
      <c r="XQ56" s="21"/>
      <c r="XR56" s="21"/>
      <c r="XS56" s="21"/>
      <c r="XT56" s="21"/>
      <c r="XU56" s="21"/>
      <c r="XV56" s="21"/>
      <c r="XW56" s="21"/>
      <c r="XX56" s="21"/>
      <c r="XY56" s="21"/>
      <c r="XZ56" s="21"/>
      <c r="YA56" s="21"/>
      <c r="YB56" s="21"/>
      <c r="YC56" s="21"/>
      <c r="YD56" s="21"/>
      <c r="YE56" s="21"/>
      <c r="YF56" s="21"/>
      <c r="YG56" s="21"/>
      <c r="YH56" s="21"/>
      <c r="YI56" s="21"/>
      <c r="YJ56" s="21"/>
      <c r="YK56" s="21"/>
      <c r="YL56" s="21"/>
      <c r="YM56" s="21"/>
      <c r="YN56" s="21"/>
      <c r="YO56" s="21"/>
      <c r="YP56" s="21"/>
      <c r="YQ56" s="21"/>
      <c r="YR56" s="21"/>
      <c r="YS56" s="21"/>
      <c r="YT56" s="21"/>
      <c r="YU56" s="21"/>
      <c r="YV56" s="21"/>
      <c r="YW56" s="21"/>
      <c r="YX56" s="21"/>
      <c r="YY56" s="21"/>
      <c r="YZ56" s="21"/>
      <c r="ZA56" s="21"/>
      <c r="ZB56" s="21"/>
      <c r="ZC56" s="21"/>
      <c r="ZD56" s="21"/>
      <c r="ZE56" s="21"/>
      <c r="ZF56" s="21"/>
      <c r="ZG56" s="21"/>
      <c r="ZH56" s="21"/>
      <c r="ZI56" s="21"/>
      <c r="ZJ56" s="21"/>
      <c r="ZK56" s="21"/>
      <c r="ZL56" s="21"/>
      <c r="ZM56" s="21"/>
      <c r="ZN56" s="21"/>
      <c r="ZO56" s="21"/>
      <c r="ZP56" s="21"/>
      <c r="ZQ56" s="21"/>
      <c r="ZR56" s="21"/>
      <c r="ZS56" s="21"/>
      <c r="ZT56" s="21"/>
      <c r="ZU56" s="21"/>
      <c r="ZV56" s="21"/>
      <c r="ZW56" s="21"/>
      <c r="ZX56" s="21"/>
      <c r="ZY56" s="21"/>
      <c r="ZZ56" s="21"/>
      <c r="AAA56" s="21"/>
      <c r="AAB56" s="21"/>
      <c r="AAC56" s="21"/>
      <c r="AAD56" s="21"/>
      <c r="AAE56" s="21"/>
      <c r="AAF56" s="21"/>
      <c r="AAG56" s="21"/>
      <c r="AAH56" s="21"/>
      <c r="AAI56" s="21"/>
      <c r="AAJ56" s="21"/>
      <c r="AAK56" s="21"/>
      <c r="AAL56" s="21"/>
      <c r="AAM56" s="21"/>
      <c r="AAN56" s="21"/>
      <c r="AAO56" s="21"/>
      <c r="AAP56" s="21"/>
      <c r="AAQ56" s="21"/>
      <c r="AAR56" s="21"/>
      <c r="AAS56" s="21"/>
      <c r="AAT56" s="21"/>
      <c r="AAU56" s="21"/>
      <c r="AAV56" s="21"/>
      <c r="AAW56" s="21"/>
      <c r="AAX56" s="21"/>
      <c r="AAY56" s="21"/>
      <c r="AAZ56" s="21"/>
      <c r="ABA56" s="21"/>
      <c r="ABB56" s="21"/>
      <c r="ABC56" s="21"/>
      <c r="ABD56" s="21"/>
      <c r="ABE56" s="21"/>
      <c r="ABF56" s="21"/>
      <c r="ABG56" s="21"/>
      <c r="ABH56" s="21"/>
      <c r="ABI56" s="21"/>
      <c r="ABJ56" s="21"/>
      <c r="ABK56" s="21"/>
      <c r="ABL56" s="21"/>
      <c r="ABM56" s="21"/>
      <c r="ABN56" s="21"/>
      <c r="ABO56" s="21"/>
      <c r="ABP56" s="21"/>
      <c r="ABQ56" s="21"/>
      <c r="ABR56" s="21"/>
      <c r="ABS56" s="21"/>
      <c r="ABT56" s="21"/>
      <c r="ABU56" s="21"/>
      <c r="ABV56" s="21"/>
      <c r="ABW56" s="21"/>
      <c r="ABX56" s="21"/>
      <c r="ABY56" s="21"/>
      <c r="ABZ56" s="21"/>
      <c r="ACA56" s="21"/>
      <c r="ACB56" s="21"/>
      <c r="ACC56" s="21"/>
      <c r="ACD56" s="21"/>
      <c r="ACE56" s="21"/>
      <c r="ACF56" s="21"/>
      <c r="ACG56" s="21"/>
      <c r="ACH56" s="21"/>
      <c r="ACI56" s="21"/>
      <c r="ACJ56" s="21"/>
      <c r="ACK56" s="21"/>
      <c r="ACL56" s="21"/>
      <c r="ACM56" s="21"/>
      <c r="ACN56" s="21"/>
      <c r="ACO56" s="21"/>
      <c r="ACP56" s="21"/>
      <c r="ACQ56" s="21"/>
      <c r="ACR56" s="21"/>
      <c r="ACS56" s="21"/>
      <c r="ACT56" s="21"/>
      <c r="ACU56" s="21"/>
      <c r="ACV56" s="21"/>
      <c r="ACW56" s="21"/>
      <c r="ACX56" s="21"/>
      <c r="ACY56" s="21"/>
      <c r="ACZ56" s="21"/>
      <c r="ADA56" s="21"/>
    </row>
    <row r="57" spans="1:783" s="22" customFormat="1" ht="12.5" x14ac:dyDescent="0.3">
      <c r="A57" s="21"/>
      <c r="B57" s="23"/>
      <c r="C57" s="24"/>
      <c r="D57" s="24"/>
      <c r="E57" s="20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  <c r="IW57" s="21"/>
      <c r="IX57" s="21"/>
      <c r="IY57" s="21"/>
      <c r="IZ57" s="21"/>
      <c r="JA57" s="21"/>
      <c r="JB57" s="21"/>
      <c r="JC57" s="21"/>
      <c r="JD57" s="21"/>
      <c r="JE57" s="21"/>
      <c r="JF57" s="21"/>
      <c r="JG57" s="21"/>
      <c r="JH57" s="21"/>
      <c r="JI57" s="21"/>
      <c r="JJ57" s="21"/>
      <c r="JK57" s="21"/>
      <c r="JL57" s="21"/>
      <c r="JM57" s="21"/>
      <c r="JN57" s="21"/>
      <c r="JO57" s="21"/>
      <c r="JP57" s="21"/>
      <c r="JQ57" s="21"/>
      <c r="JR57" s="21"/>
      <c r="JS57" s="21"/>
      <c r="JT57" s="21"/>
      <c r="JU57" s="21"/>
      <c r="JV57" s="21"/>
      <c r="JW57" s="21"/>
      <c r="JX57" s="21"/>
      <c r="JY57" s="21"/>
      <c r="JZ57" s="21"/>
      <c r="KA57" s="21"/>
      <c r="KB57" s="21"/>
      <c r="KC57" s="21"/>
      <c r="KD57" s="21"/>
      <c r="KE57" s="21"/>
      <c r="KF57" s="21"/>
      <c r="KG57" s="21"/>
      <c r="KH57" s="21"/>
      <c r="KI57" s="21"/>
      <c r="KJ57" s="21"/>
      <c r="KK57" s="21"/>
      <c r="KL57" s="21"/>
      <c r="KM57" s="21"/>
      <c r="KN57" s="21"/>
      <c r="KO57" s="21"/>
      <c r="KP57" s="21"/>
      <c r="KQ57" s="21"/>
      <c r="KR57" s="21"/>
      <c r="KS57" s="21"/>
      <c r="KT57" s="21"/>
      <c r="KU57" s="21"/>
      <c r="KV57" s="21"/>
      <c r="KW57" s="21"/>
      <c r="KX57" s="21"/>
      <c r="KY57" s="21"/>
      <c r="KZ57" s="21"/>
      <c r="LA57" s="21"/>
      <c r="LB57" s="21"/>
      <c r="LC57" s="21"/>
      <c r="LD57" s="21"/>
      <c r="LE57" s="21"/>
      <c r="LF57" s="21"/>
      <c r="LG57" s="21"/>
      <c r="LH57" s="21"/>
      <c r="LI57" s="21"/>
      <c r="LJ57" s="21"/>
      <c r="LK57" s="21"/>
      <c r="LL57" s="21"/>
      <c r="LM57" s="21"/>
      <c r="LN57" s="21"/>
      <c r="LO57" s="21"/>
      <c r="LP57" s="21"/>
      <c r="LQ57" s="21"/>
      <c r="LR57" s="21"/>
      <c r="LS57" s="21"/>
      <c r="LT57" s="21"/>
      <c r="LU57" s="21"/>
      <c r="LV57" s="21"/>
      <c r="LW57" s="21"/>
      <c r="LX57" s="21"/>
      <c r="LY57" s="21"/>
      <c r="LZ57" s="21"/>
      <c r="MA57" s="21"/>
      <c r="MB57" s="21"/>
      <c r="MC57" s="21"/>
      <c r="MD57" s="21"/>
      <c r="ME57" s="21"/>
      <c r="MF57" s="21"/>
      <c r="MG57" s="21"/>
      <c r="MH57" s="21"/>
      <c r="MI57" s="21"/>
      <c r="MJ57" s="21"/>
      <c r="MK57" s="21"/>
      <c r="ML57" s="21"/>
      <c r="MM57" s="21"/>
      <c r="MN57" s="21"/>
      <c r="MO57" s="21"/>
      <c r="MP57" s="21"/>
      <c r="MQ57" s="21"/>
      <c r="MR57" s="21"/>
      <c r="MS57" s="21"/>
      <c r="MT57" s="21"/>
      <c r="MU57" s="21"/>
      <c r="MV57" s="21"/>
      <c r="MW57" s="21"/>
      <c r="MX57" s="21"/>
      <c r="MY57" s="21"/>
      <c r="MZ57" s="21"/>
      <c r="NA57" s="21"/>
      <c r="NB57" s="21"/>
      <c r="NC57" s="21"/>
      <c r="ND57" s="21"/>
      <c r="NE57" s="21"/>
      <c r="NF57" s="21"/>
      <c r="NG57" s="21"/>
      <c r="NH57" s="21"/>
      <c r="NI57" s="21"/>
      <c r="NJ57" s="21"/>
      <c r="NK57" s="21"/>
      <c r="NL57" s="21"/>
      <c r="NM57" s="21"/>
      <c r="NN57" s="21"/>
      <c r="NO57" s="21"/>
      <c r="NP57" s="21"/>
      <c r="NQ57" s="21"/>
      <c r="NR57" s="21"/>
      <c r="NS57" s="21"/>
      <c r="NT57" s="21"/>
      <c r="NU57" s="21"/>
      <c r="NV57" s="21"/>
      <c r="NW57" s="21"/>
      <c r="NX57" s="21"/>
      <c r="NY57" s="21"/>
      <c r="NZ57" s="21"/>
      <c r="OA57" s="21"/>
      <c r="OB57" s="21"/>
      <c r="OC57" s="21"/>
      <c r="OD57" s="21"/>
      <c r="OE57" s="21"/>
      <c r="OF57" s="21"/>
      <c r="OG57" s="21"/>
      <c r="OH57" s="21"/>
      <c r="OI57" s="21"/>
      <c r="OJ57" s="21"/>
      <c r="OK57" s="21"/>
      <c r="OL57" s="21"/>
      <c r="OM57" s="21"/>
      <c r="ON57" s="21"/>
      <c r="OO57" s="21"/>
      <c r="OP57" s="21"/>
      <c r="OQ57" s="21"/>
      <c r="OR57" s="21"/>
      <c r="OS57" s="21"/>
      <c r="OT57" s="21"/>
      <c r="OU57" s="21"/>
      <c r="OV57" s="21"/>
      <c r="OW57" s="21"/>
      <c r="OX57" s="21"/>
      <c r="OY57" s="21"/>
      <c r="OZ57" s="21"/>
      <c r="PA57" s="21"/>
      <c r="PB57" s="21"/>
      <c r="PC57" s="21"/>
      <c r="PD57" s="21"/>
      <c r="PE57" s="21"/>
      <c r="PF57" s="21"/>
      <c r="PG57" s="21"/>
      <c r="PH57" s="21"/>
      <c r="PI57" s="21"/>
      <c r="PJ57" s="21"/>
      <c r="PK57" s="21"/>
      <c r="PL57" s="21"/>
      <c r="PM57" s="21"/>
      <c r="PN57" s="21"/>
      <c r="PO57" s="21"/>
      <c r="PP57" s="21"/>
      <c r="PQ57" s="21"/>
      <c r="PR57" s="21"/>
      <c r="PS57" s="21"/>
      <c r="PT57" s="21"/>
      <c r="PU57" s="21"/>
      <c r="PV57" s="21"/>
      <c r="PW57" s="21"/>
      <c r="PX57" s="21"/>
      <c r="PY57" s="21"/>
      <c r="PZ57" s="21"/>
      <c r="QA57" s="21"/>
      <c r="QB57" s="21"/>
      <c r="QC57" s="21"/>
      <c r="QD57" s="21"/>
      <c r="QE57" s="21"/>
      <c r="QF57" s="21"/>
      <c r="QG57" s="21"/>
      <c r="QH57" s="21"/>
      <c r="QI57" s="21"/>
      <c r="QJ57" s="21"/>
      <c r="QK57" s="21"/>
      <c r="QL57" s="21"/>
      <c r="QM57" s="21"/>
      <c r="QN57" s="21"/>
      <c r="QO57" s="21"/>
      <c r="QP57" s="21"/>
      <c r="QQ57" s="21"/>
      <c r="QR57" s="21"/>
      <c r="QS57" s="21"/>
      <c r="QT57" s="21"/>
      <c r="QU57" s="21"/>
      <c r="QV57" s="21"/>
      <c r="QW57" s="21"/>
      <c r="QX57" s="21"/>
      <c r="QY57" s="21"/>
      <c r="QZ57" s="21"/>
      <c r="RA57" s="21"/>
      <c r="RB57" s="21"/>
      <c r="RC57" s="21"/>
      <c r="RD57" s="21"/>
      <c r="RE57" s="21"/>
      <c r="RF57" s="21"/>
      <c r="RG57" s="21"/>
      <c r="RH57" s="21"/>
      <c r="RI57" s="21"/>
      <c r="RJ57" s="21"/>
      <c r="RK57" s="21"/>
      <c r="RL57" s="21"/>
      <c r="RM57" s="21"/>
      <c r="RN57" s="21"/>
      <c r="RO57" s="21"/>
      <c r="RP57" s="21"/>
      <c r="RQ57" s="21"/>
      <c r="RR57" s="21"/>
      <c r="RS57" s="21"/>
      <c r="RT57" s="21"/>
      <c r="RU57" s="21"/>
      <c r="RV57" s="21"/>
      <c r="RW57" s="21"/>
      <c r="RX57" s="21"/>
      <c r="RY57" s="21"/>
      <c r="RZ57" s="21"/>
      <c r="SA57" s="21"/>
      <c r="SB57" s="21"/>
      <c r="SC57" s="21"/>
      <c r="SD57" s="21"/>
      <c r="SE57" s="21"/>
      <c r="SF57" s="21"/>
      <c r="SG57" s="21"/>
      <c r="SH57" s="21"/>
      <c r="SI57" s="21"/>
      <c r="SJ57" s="21"/>
      <c r="SK57" s="21"/>
      <c r="SL57" s="21"/>
      <c r="SM57" s="21"/>
      <c r="SN57" s="21"/>
      <c r="SO57" s="21"/>
      <c r="SP57" s="21"/>
      <c r="SQ57" s="21"/>
      <c r="SR57" s="21"/>
      <c r="SS57" s="21"/>
      <c r="ST57" s="21"/>
      <c r="SU57" s="21"/>
      <c r="SV57" s="21"/>
      <c r="SW57" s="21"/>
      <c r="SX57" s="21"/>
      <c r="SY57" s="21"/>
      <c r="SZ57" s="21"/>
      <c r="TA57" s="21"/>
      <c r="TB57" s="21"/>
      <c r="TC57" s="21"/>
      <c r="TD57" s="21"/>
      <c r="TE57" s="21"/>
      <c r="TF57" s="21"/>
      <c r="TG57" s="21"/>
      <c r="TH57" s="21"/>
      <c r="TI57" s="21"/>
      <c r="TJ57" s="21"/>
      <c r="TK57" s="21"/>
      <c r="TL57" s="21"/>
      <c r="TM57" s="21"/>
      <c r="TN57" s="21"/>
      <c r="TO57" s="21"/>
      <c r="TP57" s="21"/>
      <c r="TQ57" s="21"/>
      <c r="TR57" s="21"/>
      <c r="TS57" s="21"/>
      <c r="TT57" s="21"/>
      <c r="TU57" s="21"/>
      <c r="TV57" s="21"/>
      <c r="TW57" s="21"/>
      <c r="TX57" s="21"/>
      <c r="TY57" s="21"/>
      <c r="TZ57" s="21"/>
      <c r="UA57" s="21"/>
      <c r="UB57" s="21"/>
      <c r="UC57" s="21"/>
      <c r="UD57" s="21"/>
      <c r="UE57" s="21"/>
      <c r="UF57" s="21"/>
      <c r="UG57" s="21"/>
      <c r="UH57" s="21"/>
      <c r="UI57" s="21"/>
      <c r="UJ57" s="21"/>
      <c r="UK57" s="21"/>
      <c r="UL57" s="21"/>
      <c r="UM57" s="21"/>
      <c r="UN57" s="21"/>
      <c r="UO57" s="21"/>
      <c r="UP57" s="21"/>
      <c r="UQ57" s="21"/>
      <c r="UR57" s="21"/>
      <c r="US57" s="21"/>
      <c r="UT57" s="21"/>
      <c r="UU57" s="21"/>
      <c r="UV57" s="21"/>
      <c r="UW57" s="21"/>
      <c r="UX57" s="21"/>
      <c r="UY57" s="21"/>
      <c r="UZ57" s="21"/>
      <c r="VA57" s="21"/>
      <c r="VB57" s="21"/>
      <c r="VC57" s="21"/>
      <c r="VD57" s="21"/>
      <c r="VE57" s="21"/>
      <c r="VF57" s="21"/>
      <c r="VG57" s="21"/>
      <c r="VH57" s="21"/>
      <c r="VI57" s="21"/>
      <c r="VJ57" s="21"/>
      <c r="VK57" s="21"/>
      <c r="VL57" s="21"/>
      <c r="VM57" s="21"/>
      <c r="VN57" s="21"/>
      <c r="VO57" s="21"/>
      <c r="VP57" s="21"/>
      <c r="VQ57" s="21"/>
      <c r="VR57" s="21"/>
      <c r="VS57" s="21"/>
      <c r="VT57" s="21"/>
      <c r="VU57" s="21"/>
      <c r="VV57" s="21"/>
      <c r="VW57" s="21"/>
      <c r="VX57" s="21"/>
      <c r="VY57" s="21"/>
      <c r="VZ57" s="21"/>
      <c r="WA57" s="21"/>
      <c r="WB57" s="21"/>
      <c r="WC57" s="21"/>
      <c r="WD57" s="21"/>
      <c r="WE57" s="21"/>
      <c r="WF57" s="21"/>
      <c r="WG57" s="21"/>
      <c r="WH57" s="21"/>
      <c r="WI57" s="21"/>
      <c r="WJ57" s="21"/>
      <c r="WK57" s="21"/>
      <c r="WL57" s="21"/>
      <c r="WM57" s="21"/>
      <c r="WN57" s="21"/>
      <c r="WO57" s="21"/>
      <c r="WP57" s="21"/>
      <c r="WQ57" s="21"/>
      <c r="WR57" s="21"/>
      <c r="WS57" s="21"/>
      <c r="WT57" s="21"/>
      <c r="WU57" s="21"/>
      <c r="WV57" s="21"/>
      <c r="WW57" s="21"/>
      <c r="WX57" s="21"/>
      <c r="WY57" s="21"/>
      <c r="WZ57" s="21"/>
      <c r="XA57" s="21"/>
      <c r="XB57" s="21"/>
      <c r="XC57" s="21"/>
      <c r="XD57" s="21"/>
      <c r="XE57" s="21"/>
      <c r="XF57" s="21"/>
      <c r="XG57" s="21"/>
      <c r="XH57" s="21"/>
      <c r="XI57" s="21"/>
      <c r="XJ57" s="21"/>
      <c r="XK57" s="21"/>
      <c r="XL57" s="21"/>
      <c r="XM57" s="21"/>
      <c r="XN57" s="21"/>
      <c r="XO57" s="21"/>
      <c r="XP57" s="21"/>
      <c r="XQ57" s="21"/>
      <c r="XR57" s="21"/>
      <c r="XS57" s="21"/>
      <c r="XT57" s="21"/>
      <c r="XU57" s="21"/>
      <c r="XV57" s="21"/>
      <c r="XW57" s="21"/>
      <c r="XX57" s="21"/>
      <c r="XY57" s="21"/>
      <c r="XZ57" s="21"/>
      <c r="YA57" s="21"/>
      <c r="YB57" s="21"/>
      <c r="YC57" s="21"/>
      <c r="YD57" s="21"/>
      <c r="YE57" s="21"/>
      <c r="YF57" s="21"/>
      <c r="YG57" s="21"/>
      <c r="YH57" s="21"/>
      <c r="YI57" s="21"/>
      <c r="YJ57" s="21"/>
      <c r="YK57" s="21"/>
      <c r="YL57" s="21"/>
      <c r="YM57" s="21"/>
      <c r="YN57" s="21"/>
      <c r="YO57" s="21"/>
      <c r="YP57" s="21"/>
      <c r="YQ57" s="21"/>
      <c r="YR57" s="21"/>
      <c r="YS57" s="21"/>
      <c r="YT57" s="21"/>
      <c r="YU57" s="21"/>
      <c r="YV57" s="21"/>
      <c r="YW57" s="21"/>
      <c r="YX57" s="21"/>
      <c r="YY57" s="21"/>
      <c r="YZ57" s="21"/>
      <c r="ZA57" s="21"/>
      <c r="ZB57" s="21"/>
      <c r="ZC57" s="21"/>
      <c r="ZD57" s="21"/>
      <c r="ZE57" s="21"/>
      <c r="ZF57" s="21"/>
      <c r="ZG57" s="21"/>
      <c r="ZH57" s="21"/>
      <c r="ZI57" s="21"/>
      <c r="ZJ57" s="21"/>
      <c r="ZK57" s="21"/>
      <c r="ZL57" s="21"/>
      <c r="ZM57" s="21"/>
      <c r="ZN57" s="21"/>
      <c r="ZO57" s="21"/>
      <c r="ZP57" s="21"/>
      <c r="ZQ57" s="21"/>
      <c r="ZR57" s="21"/>
      <c r="ZS57" s="21"/>
      <c r="ZT57" s="21"/>
      <c r="ZU57" s="21"/>
      <c r="ZV57" s="21"/>
      <c r="ZW57" s="21"/>
      <c r="ZX57" s="21"/>
      <c r="ZY57" s="21"/>
      <c r="ZZ57" s="21"/>
      <c r="AAA57" s="21"/>
      <c r="AAB57" s="21"/>
      <c r="AAC57" s="21"/>
      <c r="AAD57" s="21"/>
      <c r="AAE57" s="21"/>
      <c r="AAF57" s="21"/>
      <c r="AAG57" s="21"/>
      <c r="AAH57" s="21"/>
      <c r="AAI57" s="21"/>
      <c r="AAJ57" s="21"/>
      <c r="AAK57" s="21"/>
      <c r="AAL57" s="21"/>
      <c r="AAM57" s="21"/>
      <c r="AAN57" s="21"/>
      <c r="AAO57" s="21"/>
      <c r="AAP57" s="21"/>
      <c r="AAQ57" s="21"/>
      <c r="AAR57" s="21"/>
      <c r="AAS57" s="21"/>
      <c r="AAT57" s="21"/>
      <c r="AAU57" s="21"/>
      <c r="AAV57" s="21"/>
      <c r="AAW57" s="21"/>
      <c r="AAX57" s="21"/>
      <c r="AAY57" s="21"/>
      <c r="AAZ57" s="21"/>
      <c r="ABA57" s="21"/>
      <c r="ABB57" s="21"/>
      <c r="ABC57" s="21"/>
      <c r="ABD57" s="21"/>
      <c r="ABE57" s="21"/>
      <c r="ABF57" s="21"/>
      <c r="ABG57" s="21"/>
      <c r="ABH57" s="21"/>
      <c r="ABI57" s="21"/>
      <c r="ABJ57" s="21"/>
      <c r="ABK57" s="21"/>
      <c r="ABL57" s="21"/>
      <c r="ABM57" s="21"/>
      <c r="ABN57" s="21"/>
      <c r="ABO57" s="21"/>
      <c r="ABP57" s="21"/>
      <c r="ABQ57" s="21"/>
      <c r="ABR57" s="21"/>
      <c r="ABS57" s="21"/>
      <c r="ABT57" s="21"/>
      <c r="ABU57" s="21"/>
      <c r="ABV57" s="21"/>
      <c r="ABW57" s="21"/>
      <c r="ABX57" s="21"/>
      <c r="ABY57" s="21"/>
      <c r="ABZ57" s="21"/>
      <c r="ACA57" s="21"/>
      <c r="ACB57" s="21"/>
      <c r="ACC57" s="21"/>
      <c r="ACD57" s="21"/>
      <c r="ACE57" s="21"/>
      <c r="ACF57" s="21"/>
      <c r="ACG57" s="21"/>
      <c r="ACH57" s="21"/>
      <c r="ACI57" s="21"/>
      <c r="ACJ57" s="21"/>
      <c r="ACK57" s="21"/>
      <c r="ACL57" s="21"/>
      <c r="ACM57" s="21"/>
      <c r="ACN57" s="21"/>
      <c r="ACO57" s="21"/>
      <c r="ACP57" s="21"/>
      <c r="ACQ57" s="21"/>
      <c r="ACR57" s="21"/>
      <c r="ACS57" s="21"/>
      <c r="ACT57" s="21"/>
      <c r="ACU57" s="21"/>
      <c r="ACV57" s="21"/>
      <c r="ACW57" s="21"/>
      <c r="ACX57" s="21"/>
      <c r="ACY57" s="21"/>
      <c r="ACZ57" s="21"/>
      <c r="ADA57" s="21"/>
    </row>
    <row r="58" spans="1:783" s="22" customFormat="1" ht="12.5" x14ac:dyDescent="0.3">
      <c r="A58" s="21"/>
      <c r="B58" s="23"/>
      <c r="C58" s="24"/>
      <c r="D58" s="24"/>
      <c r="F58" s="20"/>
      <c r="G58" s="20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  <c r="IW58" s="21"/>
      <c r="IX58" s="21"/>
      <c r="IY58" s="21"/>
      <c r="IZ58" s="21"/>
      <c r="JA58" s="21"/>
      <c r="JB58" s="21"/>
      <c r="JC58" s="21"/>
      <c r="JD58" s="21"/>
      <c r="JE58" s="21"/>
      <c r="JF58" s="21"/>
      <c r="JG58" s="21"/>
      <c r="JH58" s="21"/>
      <c r="JI58" s="21"/>
      <c r="JJ58" s="21"/>
      <c r="JK58" s="21"/>
      <c r="JL58" s="21"/>
      <c r="JM58" s="21"/>
      <c r="JN58" s="21"/>
      <c r="JO58" s="21"/>
      <c r="JP58" s="21"/>
      <c r="JQ58" s="21"/>
      <c r="JR58" s="21"/>
      <c r="JS58" s="21"/>
      <c r="JT58" s="21"/>
      <c r="JU58" s="21"/>
      <c r="JV58" s="21"/>
      <c r="JW58" s="21"/>
      <c r="JX58" s="21"/>
      <c r="JY58" s="21"/>
      <c r="JZ58" s="21"/>
      <c r="KA58" s="21"/>
      <c r="KB58" s="21"/>
      <c r="KC58" s="21"/>
      <c r="KD58" s="21"/>
      <c r="KE58" s="21"/>
      <c r="KF58" s="21"/>
      <c r="KG58" s="21"/>
      <c r="KH58" s="21"/>
      <c r="KI58" s="21"/>
      <c r="KJ58" s="21"/>
      <c r="KK58" s="21"/>
      <c r="KL58" s="21"/>
      <c r="KM58" s="21"/>
      <c r="KN58" s="21"/>
      <c r="KO58" s="21"/>
      <c r="KP58" s="21"/>
      <c r="KQ58" s="21"/>
      <c r="KR58" s="21"/>
      <c r="KS58" s="21"/>
      <c r="KT58" s="21"/>
      <c r="KU58" s="21"/>
      <c r="KV58" s="21"/>
      <c r="KW58" s="21"/>
      <c r="KX58" s="21"/>
      <c r="KY58" s="21"/>
      <c r="KZ58" s="21"/>
      <c r="LA58" s="21"/>
      <c r="LB58" s="21"/>
      <c r="LC58" s="21"/>
      <c r="LD58" s="21"/>
      <c r="LE58" s="21"/>
      <c r="LF58" s="21"/>
      <c r="LG58" s="21"/>
      <c r="LH58" s="21"/>
      <c r="LI58" s="21"/>
      <c r="LJ58" s="21"/>
      <c r="LK58" s="21"/>
      <c r="LL58" s="21"/>
      <c r="LM58" s="21"/>
      <c r="LN58" s="21"/>
      <c r="LO58" s="21"/>
      <c r="LP58" s="21"/>
      <c r="LQ58" s="21"/>
      <c r="LR58" s="21"/>
      <c r="LS58" s="21"/>
      <c r="LT58" s="21"/>
      <c r="LU58" s="21"/>
      <c r="LV58" s="21"/>
      <c r="LW58" s="21"/>
      <c r="LX58" s="21"/>
      <c r="LY58" s="21"/>
      <c r="LZ58" s="21"/>
      <c r="MA58" s="21"/>
      <c r="MB58" s="21"/>
      <c r="MC58" s="21"/>
      <c r="MD58" s="21"/>
      <c r="ME58" s="21"/>
      <c r="MF58" s="21"/>
      <c r="MG58" s="21"/>
      <c r="MH58" s="21"/>
      <c r="MI58" s="21"/>
      <c r="MJ58" s="21"/>
      <c r="MK58" s="21"/>
      <c r="ML58" s="21"/>
      <c r="MM58" s="21"/>
      <c r="MN58" s="21"/>
      <c r="MO58" s="21"/>
      <c r="MP58" s="21"/>
      <c r="MQ58" s="21"/>
      <c r="MR58" s="21"/>
      <c r="MS58" s="21"/>
      <c r="MT58" s="21"/>
      <c r="MU58" s="21"/>
      <c r="MV58" s="21"/>
      <c r="MW58" s="21"/>
      <c r="MX58" s="21"/>
      <c r="MY58" s="21"/>
      <c r="MZ58" s="21"/>
      <c r="NA58" s="21"/>
      <c r="NB58" s="21"/>
      <c r="NC58" s="21"/>
      <c r="ND58" s="21"/>
      <c r="NE58" s="21"/>
      <c r="NF58" s="21"/>
      <c r="NG58" s="21"/>
      <c r="NH58" s="21"/>
      <c r="NI58" s="21"/>
      <c r="NJ58" s="21"/>
      <c r="NK58" s="21"/>
      <c r="NL58" s="21"/>
      <c r="NM58" s="21"/>
      <c r="NN58" s="21"/>
      <c r="NO58" s="21"/>
      <c r="NP58" s="21"/>
      <c r="NQ58" s="21"/>
      <c r="NR58" s="21"/>
      <c r="NS58" s="21"/>
      <c r="NT58" s="21"/>
      <c r="NU58" s="21"/>
      <c r="NV58" s="21"/>
      <c r="NW58" s="21"/>
      <c r="NX58" s="21"/>
      <c r="NY58" s="21"/>
      <c r="NZ58" s="21"/>
      <c r="OA58" s="21"/>
      <c r="OB58" s="21"/>
      <c r="OC58" s="21"/>
      <c r="OD58" s="21"/>
      <c r="OE58" s="21"/>
      <c r="OF58" s="21"/>
      <c r="OG58" s="21"/>
      <c r="OH58" s="21"/>
      <c r="OI58" s="21"/>
      <c r="OJ58" s="21"/>
      <c r="OK58" s="21"/>
      <c r="OL58" s="21"/>
      <c r="OM58" s="21"/>
      <c r="ON58" s="21"/>
      <c r="OO58" s="21"/>
      <c r="OP58" s="21"/>
      <c r="OQ58" s="21"/>
      <c r="OR58" s="21"/>
      <c r="OS58" s="21"/>
      <c r="OT58" s="21"/>
      <c r="OU58" s="21"/>
      <c r="OV58" s="21"/>
      <c r="OW58" s="21"/>
      <c r="OX58" s="21"/>
      <c r="OY58" s="21"/>
      <c r="OZ58" s="21"/>
      <c r="PA58" s="21"/>
      <c r="PB58" s="21"/>
      <c r="PC58" s="21"/>
      <c r="PD58" s="21"/>
      <c r="PE58" s="21"/>
      <c r="PF58" s="21"/>
      <c r="PG58" s="21"/>
      <c r="PH58" s="21"/>
      <c r="PI58" s="21"/>
      <c r="PJ58" s="21"/>
      <c r="PK58" s="21"/>
      <c r="PL58" s="21"/>
      <c r="PM58" s="21"/>
      <c r="PN58" s="21"/>
      <c r="PO58" s="21"/>
      <c r="PP58" s="21"/>
      <c r="PQ58" s="21"/>
      <c r="PR58" s="21"/>
      <c r="PS58" s="21"/>
      <c r="PT58" s="21"/>
      <c r="PU58" s="21"/>
      <c r="PV58" s="21"/>
      <c r="PW58" s="21"/>
      <c r="PX58" s="21"/>
      <c r="PY58" s="21"/>
      <c r="PZ58" s="21"/>
      <c r="QA58" s="21"/>
      <c r="QB58" s="21"/>
      <c r="QC58" s="21"/>
      <c r="QD58" s="21"/>
      <c r="QE58" s="21"/>
      <c r="QF58" s="21"/>
      <c r="QG58" s="21"/>
      <c r="QH58" s="21"/>
      <c r="QI58" s="21"/>
      <c r="QJ58" s="21"/>
      <c r="QK58" s="21"/>
      <c r="QL58" s="21"/>
      <c r="QM58" s="21"/>
      <c r="QN58" s="21"/>
      <c r="QO58" s="21"/>
      <c r="QP58" s="21"/>
      <c r="QQ58" s="21"/>
      <c r="QR58" s="21"/>
      <c r="QS58" s="21"/>
      <c r="QT58" s="21"/>
      <c r="QU58" s="21"/>
      <c r="QV58" s="21"/>
      <c r="QW58" s="21"/>
      <c r="QX58" s="21"/>
      <c r="QY58" s="21"/>
      <c r="QZ58" s="21"/>
      <c r="RA58" s="21"/>
      <c r="RB58" s="21"/>
      <c r="RC58" s="21"/>
      <c r="RD58" s="21"/>
      <c r="RE58" s="21"/>
      <c r="RF58" s="21"/>
      <c r="RG58" s="21"/>
      <c r="RH58" s="21"/>
      <c r="RI58" s="21"/>
      <c r="RJ58" s="21"/>
      <c r="RK58" s="21"/>
      <c r="RL58" s="21"/>
      <c r="RM58" s="21"/>
      <c r="RN58" s="21"/>
      <c r="RO58" s="21"/>
      <c r="RP58" s="21"/>
      <c r="RQ58" s="21"/>
      <c r="RR58" s="21"/>
      <c r="RS58" s="21"/>
      <c r="RT58" s="21"/>
      <c r="RU58" s="21"/>
      <c r="RV58" s="21"/>
      <c r="RW58" s="21"/>
      <c r="RX58" s="21"/>
      <c r="RY58" s="21"/>
      <c r="RZ58" s="21"/>
      <c r="SA58" s="21"/>
      <c r="SB58" s="21"/>
      <c r="SC58" s="21"/>
      <c r="SD58" s="21"/>
      <c r="SE58" s="21"/>
      <c r="SF58" s="21"/>
      <c r="SG58" s="21"/>
      <c r="SH58" s="21"/>
      <c r="SI58" s="21"/>
      <c r="SJ58" s="21"/>
      <c r="SK58" s="21"/>
      <c r="SL58" s="21"/>
      <c r="SM58" s="21"/>
      <c r="SN58" s="21"/>
      <c r="SO58" s="21"/>
      <c r="SP58" s="21"/>
      <c r="SQ58" s="21"/>
      <c r="SR58" s="21"/>
      <c r="SS58" s="21"/>
      <c r="ST58" s="21"/>
      <c r="SU58" s="21"/>
      <c r="SV58" s="21"/>
      <c r="SW58" s="21"/>
      <c r="SX58" s="21"/>
      <c r="SY58" s="21"/>
      <c r="SZ58" s="21"/>
      <c r="TA58" s="21"/>
      <c r="TB58" s="21"/>
      <c r="TC58" s="21"/>
      <c r="TD58" s="21"/>
      <c r="TE58" s="21"/>
      <c r="TF58" s="21"/>
      <c r="TG58" s="21"/>
      <c r="TH58" s="21"/>
      <c r="TI58" s="21"/>
      <c r="TJ58" s="21"/>
      <c r="TK58" s="21"/>
      <c r="TL58" s="21"/>
      <c r="TM58" s="21"/>
      <c r="TN58" s="21"/>
      <c r="TO58" s="21"/>
      <c r="TP58" s="21"/>
      <c r="TQ58" s="21"/>
      <c r="TR58" s="21"/>
      <c r="TS58" s="21"/>
      <c r="TT58" s="21"/>
      <c r="TU58" s="21"/>
      <c r="TV58" s="21"/>
      <c r="TW58" s="21"/>
      <c r="TX58" s="21"/>
      <c r="TY58" s="21"/>
      <c r="TZ58" s="21"/>
      <c r="UA58" s="21"/>
      <c r="UB58" s="21"/>
      <c r="UC58" s="21"/>
      <c r="UD58" s="21"/>
      <c r="UE58" s="21"/>
      <c r="UF58" s="21"/>
      <c r="UG58" s="21"/>
      <c r="UH58" s="21"/>
      <c r="UI58" s="21"/>
      <c r="UJ58" s="21"/>
      <c r="UK58" s="21"/>
      <c r="UL58" s="21"/>
      <c r="UM58" s="21"/>
      <c r="UN58" s="21"/>
      <c r="UO58" s="21"/>
      <c r="UP58" s="21"/>
      <c r="UQ58" s="21"/>
      <c r="UR58" s="21"/>
      <c r="US58" s="21"/>
      <c r="UT58" s="21"/>
      <c r="UU58" s="21"/>
      <c r="UV58" s="21"/>
      <c r="UW58" s="21"/>
      <c r="UX58" s="21"/>
      <c r="UY58" s="21"/>
      <c r="UZ58" s="21"/>
      <c r="VA58" s="21"/>
      <c r="VB58" s="21"/>
      <c r="VC58" s="21"/>
      <c r="VD58" s="21"/>
      <c r="VE58" s="21"/>
      <c r="VF58" s="21"/>
      <c r="VG58" s="21"/>
      <c r="VH58" s="21"/>
      <c r="VI58" s="21"/>
      <c r="VJ58" s="21"/>
      <c r="VK58" s="21"/>
      <c r="VL58" s="21"/>
      <c r="VM58" s="21"/>
      <c r="VN58" s="21"/>
      <c r="VO58" s="21"/>
      <c r="VP58" s="21"/>
      <c r="VQ58" s="21"/>
      <c r="VR58" s="21"/>
      <c r="VS58" s="21"/>
      <c r="VT58" s="21"/>
      <c r="VU58" s="21"/>
      <c r="VV58" s="21"/>
      <c r="VW58" s="21"/>
      <c r="VX58" s="21"/>
      <c r="VY58" s="21"/>
      <c r="VZ58" s="21"/>
      <c r="WA58" s="21"/>
      <c r="WB58" s="21"/>
      <c r="WC58" s="21"/>
      <c r="WD58" s="21"/>
      <c r="WE58" s="21"/>
      <c r="WF58" s="21"/>
      <c r="WG58" s="21"/>
      <c r="WH58" s="21"/>
      <c r="WI58" s="21"/>
      <c r="WJ58" s="21"/>
      <c r="WK58" s="21"/>
      <c r="WL58" s="21"/>
      <c r="WM58" s="21"/>
      <c r="WN58" s="21"/>
      <c r="WO58" s="21"/>
      <c r="WP58" s="21"/>
      <c r="WQ58" s="21"/>
      <c r="WR58" s="21"/>
      <c r="WS58" s="21"/>
      <c r="WT58" s="21"/>
      <c r="WU58" s="21"/>
      <c r="WV58" s="21"/>
      <c r="WW58" s="21"/>
      <c r="WX58" s="21"/>
      <c r="WY58" s="21"/>
      <c r="WZ58" s="21"/>
      <c r="XA58" s="21"/>
      <c r="XB58" s="21"/>
      <c r="XC58" s="21"/>
      <c r="XD58" s="21"/>
      <c r="XE58" s="21"/>
      <c r="XF58" s="21"/>
      <c r="XG58" s="21"/>
      <c r="XH58" s="21"/>
      <c r="XI58" s="21"/>
      <c r="XJ58" s="21"/>
      <c r="XK58" s="21"/>
      <c r="XL58" s="21"/>
      <c r="XM58" s="21"/>
      <c r="XN58" s="21"/>
      <c r="XO58" s="21"/>
      <c r="XP58" s="21"/>
      <c r="XQ58" s="21"/>
      <c r="XR58" s="21"/>
      <c r="XS58" s="21"/>
      <c r="XT58" s="21"/>
      <c r="XU58" s="21"/>
      <c r="XV58" s="21"/>
      <c r="XW58" s="21"/>
      <c r="XX58" s="21"/>
      <c r="XY58" s="21"/>
      <c r="XZ58" s="21"/>
      <c r="YA58" s="21"/>
      <c r="YB58" s="21"/>
      <c r="YC58" s="21"/>
      <c r="YD58" s="21"/>
      <c r="YE58" s="21"/>
      <c r="YF58" s="21"/>
      <c r="YG58" s="21"/>
      <c r="YH58" s="21"/>
      <c r="YI58" s="21"/>
      <c r="YJ58" s="21"/>
      <c r="YK58" s="21"/>
      <c r="YL58" s="21"/>
      <c r="YM58" s="21"/>
      <c r="YN58" s="21"/>
      <c r="YO58" s="21"/>
      <c r="YP58" s="21"/>
      <c r="YQ58" s="21"/>
      <c r="YR58" s="21"/>
      <c r="YS58" s="21"/>
      <c r="YT58" s="21"/>
      <c r="YU58" s="21"/>
      <c r="YV58" s="21"/>
      <c r="YW58" s="21"/>
      <c r="YX58" s="21"/>
      <c r="YY58" s="21"/>
      <c r="YZ58" s="21"/>
      <c r="ZA58" s="21"/>
      <c r="ZB58" s="21"/>
      <c r="ZC58" s="21"/>
      <c r="ZD58" s="21"/>
      <c r="ZE58" s="21"/>
      <c r="ZF58" s="21"/>
      <c r="ZG58" s="21"/>
      <c r="ZH58" s="21"/>
      <c r="ZI58" s="21"/>
      <c r="ZJ58" s="21"/>
      <c r="ZK58" s="21"/>
      <c r="ZL58" s="21"/>
      <c r="ZM58" s="21"/>
      <c r="ZN58" s="21"/>
      <c r="ZO58" s="21"/>
      <c r="ZP58" s="21"/>
      <c r="ZQ58" s="21"/>
      <c r="ZR58" s="21"/>
      <c r="ZS58" s="21"/>
      <c r="ZT58" s="21"/>
      <c r="ZU58" s="21"/>
      <c r="ZV58" s="21"/>
      <c r="ZW58" s="21"/>
      <c r="ZX58" s="21"/>
      <c r="ZY58" s="21"/>
      <c r="ZZ58" s="21"/>
      <c r="AAA58" s="21"/>
      <c r="AAB58" s="21"/>
      <c r="AAC58" s="21"/>
      <c r="AAD58" s="21"/>
      <c r="AAE58" s="21"/>
      <c r="AAF58" s="21"/>
      <c r="AAG58" s="21"/>
      <c r="AAH58" s="21"/>
      <c r="AAI58" s="21"/>
      <c r="AAJ58" s="21"/>
      <c r="AAK58" s="21"/>
      <c r="AAL58" s="21"/>
      <c r="AAM58" s="21"/>
      <c r="AAN58" s="21"/>
      <c r="AAO58" s="21"/>
      <c r="AAP58" s="21"/>
      <c r="AAQ58" s="21"/>
      <c r="AAR58" s="21"/>
      <c r="AAS58" s="21"/>
      <c r="AAT58" s="21"/>
      <c r="AAU58" s="21"/>
      <c r="AAV58" s="21"/>
      <c r="AAW58" s="21"/>
      <c r="AAX58" s="21"/>
      <c r="AAY58" s="21"/>
      <c r="AAZ58" s="21"/>
      <c r="ABA58" s="21"/>
      <c r="ABB58" s="21"/>
      <c r="ABC58" s="21"/>
      <c r="ABD58" s="21"/>
      <c r="ABE58" s="21"/>
      <c r="ABF58" s="21"/>
      <c r="ABG58" s="21"/>
      <c r="ABH58" s="21"/>
      <c r="ABI58" s="21"/>
      <c r="ABJ58" s="21"/>
      <c r="ABK58" s="21"/>
      <c r="ABL58" s="21"/>
      <c r="ABM58" s="21"/>
      <c r="ABN58" s="21"/>
      <c r="ABO58" s="21"/>
      <c r="ABP58" s="21"/>
      <c r="ABQ58" s="21"/>
      <c r="ABR58" s="21"/>
      <c r="ABS58" s="21"/>
      <c r="ABT58" s="21"/>
      <c r="ABU58" s="21"/>
      <c r="ABV58" s="21"/>
      <c r="ABW58" s="21"/>
      <c r="ABX58" s="21"/>
      <c r="ABY58" s="21"/>
      <c r="ABZ58" s="21"/>
      <c r="ACA58" s="21"/>
      <c r="ACB58" s="21"/>
      <c r="ACC58" s="21"/>
      <c r="ACD58" s="21"/>
      <c r="ACE58" s="21"/>
      <c r="ACF58" s="21"/>
      <c r="ACG58" s="21"/>
      <c r="ACH58" s="21"/>
      <c r="ACI58" s="21"/>
      <c r="ACJ58" s="21"/>
      <c r="ACK58" s="21"/>
      <c r="ACL58" s="21"/>
      <c r="ACM58" s="21"/>
      <c r="ACN58" s="21"/>
      <c r="ACO58" s="21"/>
      <c r="ACP58" s="21"/>
      <c r="ACQ58" s="21"/>
      <c r="ACR58" s="21"/>
      <c r="ACS58" s="21"/>
      <c r="ACT58" s="21"/>
      <c r="ACU58" s="21"/>
      <c r="ACV58" s="21"/>
      <c r="ACW58" s="21"/>
      <c r="ACX58" s="21"/>
      <c r="ACY58" s="21"/>
      <c r="ACZ58" s="21"/>
      <c r="ADA58" s="21"/>
      <c r="ADB58" s="21"/>
      <c r="ADC58" s="21"/>
    </row>
    <row r="59" spans="1:783" s="22" customFormat="1" ht="12.5" x14ac:dyDescent="0.3">
      <c r="A59" s="21"/>
      <c r="B59" s="23"/>
      <c r="C59" s="24"/>
      <c r="D59" s="24"/>
      <c r="F59" s="20"/>
      <c r="G59" s="20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  <c r="IW59" s="21"/>
      <c r="IX59" s="21"/>
      <c r="IY59" s="21"/>
      <c r="IZ59" s="21"/>
      <c r="JA59" s="21"/>
      <c r="JB59" s="21"/>
      <c r="JC59" s="21"/>
      <c r="JD59" s="21"/>
      <c r="JE59" s="21"/>
      <c r="JF59" s="21"/>
      <c r="JG59" s="21"/>
      <c r="JH59" s="21"/>
      <c r="JI59" s="21"/>
      <c r="JJ59" s="21"/>
      <c r="JK59" s="21"/>
      <c r="JL59" s="21"/>
      <c r="JM59" s="21"/>
      <c r="JN59" s="21"/>
      <c r="JO59" s="21"/>
      <c r="JP59" s="21"/>
      <c r="JQ59" s="21"/>
      <c r="JR59" s="21"/>
      <c r="JS59" s="21"/>
      <c r="JT59" s="21"/>
      <c r="JU59" s="21"/>
      <c r="JV59" s="21"/>
      <c r="JW59" s="21"/>
      <c r="JX59" s="21"/>
      <c r="JY59" s="21"/>
      <c r="JZ59" s="21"/>
      <c r="KA59" s="21"/>
      <c r="KB59" s="21"/>
      <c r="KC59" s="21"/>
      <c r="KD59" s="21"/>
      <c r="KE59" s="21"/>
      <c r="KF59" s="21"/>
      <c r="KG59" s="21"/>
      <c r="KH59" s="21"/>
      <c r="KI59" s="21"/>
      <c r="KJ59" s="21"/>
      <c r="KK59" s="21"/>
      <c r="KL59" s="21"/>
      <c r="KM59" s="21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1"/>
      <c r="KZ59" s="21"/>
      <c r="LA59" s="21"/>
      <c r="LB59" s="21"/>
      <c r="LC59" s="21"/>
      <c r="LD59" s="21"/>
      <c r="LE59" s="21"/>
      <c r="LF59" s="21"/>
      <c r="LG59" s="21"/>
      <c r="LH59" s="21"/>
      <c r="LI59" s="21"/>
      <c r="LJ59" s="21"/>
      <c r="LK59" s="21"/>
      <c r="LL59" s="21"/>
      <c r="LM59" s="21"/>
      <c r="LN59" s="21"/>
      <c r="LO59" s="21"/>
      <c r="LP59" s="21"/>
      <c r="LQ59" s="21"/>
      <c r="LR59" s="21"/>
      <c r="LS59" s="21"/>
      <c r="LT59" s="21"/>
      <c r="LU59" s="21"/>
      <c r="LV59" s="21"/>
      <c r="LW59" s="21"/>
      <c r="LX59" s="21"/>
      <c r="LY59" s="21"/>
      <c r="LZ59" s="21"/>
      <c r="MA59" s="21"/>
      <c r="MB59" s="21"/>
      <c r="MC59" s="21"/>
      <c r="MD59" s="21"/>
      <c r="ME59" s="21"/>
      <c r="MF59" s="21"/>
      <c r="MG59" s="21"/>
      <c r="MH59" s="21"/>
      <c r="MI59" s="21"/>
      <c r="MJ59" s="21"/>
      <c r="MK59" s="21"/>
      <c r="ML59" s="21"/>
      <c r="MM59" s="21"/>
      <c r="MN59" s="21"/>
      <c r="MO59" s="21"/>
      <c r="MP59" s="21"/>
      <c r="MQ59" s="21"/>
      <c r="MR59" s="21"/>
      <c r="MS59" s="21"/>
      <c r="MT59" s="21"/>
      <c r="MU59" s="21"/>
      <c r="MV59" s="21"/>
      <c r="MW59" s="21"/>
      <c r="MX59" s="21"/>
      <c r="MY59" s="21"/>
      <c r="MZ59" s="21"/>
      <c r="NA59" s="21"/>
      <c r="NB59" s="21"/>
      <c r="NC59" s="21"/>
      <c r="ND59" s="21"/>
      <c r="NE59" s="21"/>
      <c r="NF59" s="21"/>
      <c r="NG59" s="21"/>
      <c r="NH59" s="21"/>
      <c r="NI59" s="21"/>
      <c r="NJ59" s="21"/>
      <c r="NK59" s="21"/>
      <c r="NL59" s="21"/>
      <c r="NM59" s="21"/>
      <c r="NN59" s="21"/>
      <c r="NO59" s="21"/>
      <c r="NP59" s="21"/>
      <c r="NQ59" s="21"/>
      <c r="NR59" s="21"/>
      <c r="NS59" s="21"/>
      <c r="NT59" s="21"/>
      <c r="NU59" s="21"/>
      <c r="NV59" s="21"/>
      <c r="NW59" s="21"/>
      <c r="NX59" s="21"/>
      <c r="NY59" s="21"/>
      <c r="NZ59" s="21"/>
      <c r="OA59" s="21"/>
      <c r="OB59" s="21"/>
      <c r="OC59" s="21"/>
      <c r="OD59" s="21"/>
      <c r="OE59" s="21"/>
      <c r="OF59" s="21"/>
      <c r="OG59" s="21"/>
      <c r="OH59" s="21"/>
      <c r="OI59" s="21"/>
      <c r="OJ59" s="21"/>
      <c r="OK59" s="21"/>
      <c r="OL59" s="21"/>
      <c r="OM59" s="21"/>
      <c r="ON59" s="21"/>
      <c r="OO59" s="21"/>
      <c r="OP59" s="21"/>
      <c r="OQ59" s="21"/>
      <c r="OR59" s="21"/>
      <c r="OS59" s="21"/>
      <c r="OT59" s="21"/>
      <c r="OU59" s="21"/>
      <c r="OV59" s="21"/>
      <c r="OW59" s="21"/>
      <c r="OX59" s="21"/>
      <c r="OY59" s="21"/>
      <c r="OZ59" s="21"/>
      <c r="PA59" s="21"/>
      <c r="PB59" s="21"/>
      <c r="PC59" s="21"/>
      <c r="PD59" s="21"/>
      <c r="PE59" s="21"/>
      <c r="PF59" s="21"/>
      <c r="PG59" s="21"/>
      <c r="PH59" s="21"/>
      <c r="PI59" s="21"/>
      <c r="PJ59" s="21"/>
      <c r="PK59" s="21"/>
      <c r="PL59" s="21"/>
      <c r="PM59" s="21"/>
      <c r="PN59" s="21"/>
      <c r="PO59" s="21"/>
      <c r="PP59" s="21"/>
      <c r="PQ59" s="21"/>
      <c r="PR59" s="21"/>
      <c r="PS59" s="21"/>
      <c r="PT59" s="21"/>
      <c r="PU59" s="21"/>
      <c r="PV59" s="21"/>
      <c r="PW59" s="21"/>
      <c r="PX59" s="21"/>
      <c r="PY59" s="21"/>
      <c r="PZ59" s="21"/>
      <c r="QA59" s="21"/>
      <c r="QB59" s="21"/>
      <c r="QC59" s="21"/>
      <c r="QD59" s="21"/>
      <c r="QE59" s="21"/>
      <c r="QF59" s="21"/>
      <c r="QG59" s="21"/>
      <c r="QH59" s="21"/>
      <c r="QI59" s="21"/>
      <c r="QJ59" s="21"/>
      <c r="QK59" s="21"/>
      <c r="QL59" s="21"/>
      <c r="QM59" s="21"/>
      <c r="QN59" s="21"/>
      <c r="QO59" s="21"/>
      <c r="QP59" s="21"/>
      <c r="QQ59" s="21"/>
      <c r="QR59" s="21"/>
      <c r="QS59" s="21"/>
      <c r="QT59" s="21"/>
      <c r="QU59" s="21"/>
      <c r="QV59" s="21"/>
      <c r="QW59" s="21"/>
      <c r="QX59" s="21"/>
      <c r="QY59" s="21"/>
      <c r="QZ59" s="21"/>
      <c r="RA59" s="21"/>
      <c r="RB59" s="21"/>
      <c r="RC59" s="21"/>
      <c r="RD59" s="21"/>
      <c r="RE59" s="21"/>
      <c r="RF59" s="21"/>
      <c r="RG59" s="21"/>
      <c r="RH59" s="21"/>
      <c r="RI59" s="21"/>
      <c r="RJ59" s="21"/>
      <c r="RK59" s="21"/>
      <c r="RL59" s="21"/>
      <c r="RM59" s="21"/>
      <c r="RN59" s="21"/>
      <c r="RO59" s="21"/>
      <c r="RP59" s="21"/>
      <c r="RQ59" s="21"/>
      <c r="RR59" s="21"/>
      <c r="RS59" s="21"/>
      <c r="RT59" s="21"/>
      <c r="RU59" s="21"/>
      <c r="RV59" s="21"/>
      <c r="RW59" s="21"/>
      <c r="RX59" s="21"/>
      <c r="RY59" s="21"/>
      <c r="RZ59" s="21"/>
      <c r="SA59" s="21"/>
      <c r="SB59" s="21"/>
      <c r="SC59" s="21"/>
      <c r="SD59" s="21"/>
      <c r="SE59" s="21"/>
      <c r="SF59" s="21"/>
      <c r="SG59" s="21"/>
      <c r="SH59" s="21"/>
      <c r="SI59" s="21"/>
      <c r="SJ59" s="21"/>
      <c r="SK59" s="21"/>
      <c r="SL59" s="21"/>
      <c r="SM59" s="21"/>
      <c r="SN59" s="21"/>
      <c r="SO59" s="21"/>
      <c r="SP59" s="21"/>
      <c r="SQ59" s="21"/>
      <c r="SR59" s="21"/>
      <c r="SS59" s="21"/>
      <c r="ST59" s="21"/>
      <c r="SU59" s="21"/>
      <c r="SV59" s="21"/>
      <c r="SW59" s="21"/>
      <c r="SX59" s="21"/>
      <c r="SY59" s="21"/>
      <c r="SZ59" s="21"/>
      <c r="TA59" s="21"/>
      <c r="TB59" s="21"/>
      <c r="TC59" s="21"/>
      <c r="TD59" s="21"/>
      <c r="TE59" s="21"/>
      <c r="TF59" s="21"/>
      <c r="TG59" s="21"/>
      <c r="TH59" s="21"/>
      <c r="TI59" s="21"/>
      <c r="TJ59" s="21"/>
      <c r="TK59" s="21"/>
      <c r="TL59" s="21"/>
      <c r="TM59" s="21"/>
      <c r="TN59" s="21"/>
      <c r="TO59" s="21"/>
      <c r="TP59" s="21"/>
      <c r="TQ59" s="21"/>
      <c r="TR59" s="21"/>
      <c r="TS59" s="21"/>
      <c r="TT59" s="21"/>
      <c r="TU59" s="21"/>
      <c r="TV59" s="21"/>
      <c r="TW59" s="21"/>
      <c r="TX59" s="21"/>
      <c r="TY59" s="21"/>
      <c r="TZ59" s="21"/>
      <c r="UA59" s="21"/>
      <c r="UB59" s="21"/>
      <c r="UC59" s="21"/>
      <c r="UD59" s="21"/>
      <c r="UE59" s="21"/>
      <c r="UF59" s="21"/>
      <c r="UG59" s="21"/>
      <c r="UH59" s="21"/>
      <c r="UI59" s="21"/>
      <c r="UJ59" s="21"/>
      <c r="UK59" s="21"/>
      <c r="UL59" s="21"/>
      <c r="UM59" s="21"/>
      <c r="UN59" s="21"/>
      <c r="UO59" s="21"/>
      <c r="UP59" s="21"/>
      <c r="UQ59" s="21"/>
      <c r="UR59" s="21"/>
      <c r="US59" s="21"/>
      <c r="UT59" s="21"/>
      <c r="UU59" s="21"/>
      <c r="UV59" s="21"/>
      <c r="UW59" s="21"/>
      <c r="UX59" s="21"/>
      <c r="UY59" s="21"/>
      <c r="UZ59" s="21"/>
      <c r="VA59" s="21"/>
      <c r="VB59" s="21"/>
      <c r="VC59" s="21"/>
      <c r="VD59" s="21"/>
      <c r="VE59" s="21"/>
      <c r="VF59" s="21"/>
      <c r="VG59" s="21"/>
      <c r="VH59" s="21"/>
      <c r="VI59" s="21"/>
      <c r="VJ59" s="21"/>
      <c r="VK59" s="21"/>
      <c r="VL59" s="21"/>
      <c r="VM59" s="21"/>
      <c r="VN59" s="21"/>
      <c r="VO59" s="21"/>
      <c r="VP59" s="21"/>
      <c r="VQ59" s="21"/>
      <c r="VR59" s="21"/>
      <c r="VS59" s="21"/>
      <c r="VT59" s="21"/>
      <c r="VU59" s="21"/>
      <c r="VV59" s="21"/>
      <c r="VW59" s="21"/>
      <c r="VX59" s="21"/>
      <c r="VY59" s="21"/>
      <c r="VZ59" s="21"/>
      <c r="WA59" s="21"/>
      <c r="WB59" s="21"/>
      <c r="WC59" s="21"/>
      <c r="WD59" s="21"/>
      <c r="WE59" s="21"/>
      <c r="WF59" s="21"/>
      <c r="WG59" s="21"/>
      <c r="WH59" s="21"/>
      <c r="WI59" s="21"/>
      <c r="WJ59" s="21"/>
      <c r="WK59" s="21"/>
      <c r="WL59" s="21"/>
      <c r="WM59" s="21"/>
      <c r="WN59" s="21"/>
      <c r="WO59" s="21"/>
      <c r="WP59" s="21"/>
      <c r="WQ59" s="21"/>
      <c r="WR59" s="21"/>
      <c r="WS59" s="21"/>
      <c r="WT59" s="21"/>
      <c r="WU59" s="21"/>
      <c r="WV59" s="21"/>
      <c r="WW59" s="21"/>
      <c r="WX59" s="21"/>
      <c r="WY59" s="21"/>
      <c r="WZ59" s="21"/>
      <c r="XA59" s="21"/>
      <c r="XB59" s="21"/>
      <c r="XC59" s="21"/>
      <c r="XD59" s="21"/>
      <c r="XE59" s="21"/>
      <c r="XF59" s="21"/>
      <c r="XG59" s="21"/>
      <c r="XH59" s="21"/>
      <c r="XI59" s="21"/>
      <c r="XJ59" s="21"/>
      <c r="XK59" s="21"/>
      <c r="XL59" s="21"/>
      <c r="XM59" s="21"/>
      <c r="XN59" s="21"/>
      <c r="XO59" s="21"/>
      <c r="XP59" s="21"/>
      <c r="XQ59" s="21"/>
      <c r="XR59" s="21"/>
      <c r="XS59" s="21"/>
      <c r="XT59" s="21"/>
      <c r="XU59" s="21"/>
      <c r="XV59" s="21"/>
      <c r="XW59" s="21"/>
      <c r="XX59" s="21"/>
      <c r="XY59" s="21"/>
      <c r="XZ59" s="21"/>
      <c r="YA59" s="21"/>
      <c r="YB59" s="21"/>
      <c r="YC59" s="21"/>
      <c r="YD59" s="21"/>
      <c r="YE59" s="21"/>
      <c r="YF59" s="21"/>
      <c r="YG59" s="21"/>
      <c r="YH59" s="21"/>
      <c r="YI59" s="21"/>
      <c r="YJ59" s="21"/>
      <c r="YK59" s="21"/>
      <c r="YL59" s="21"/>
      <c r="YM59" s="21"/>
      <c r="YN59" s="21"/>
      <c r="YO59" s="21"/>
      <c r="YP59" s="21"/>
      <c r="YQ59" s="21"/>
      <c r="YR59" s="21"/>
      <c r="YS59" s="21"/>
      <c r="YT59" s="21"/>
      <c r="YU59" s="21"/>
      <c r="YV59" s="21"/>
      <c r="YW59" s="21"/>
      <c r="YX59" s="21"/>
      <c r="YY59" s="21"/>
      <c r="YZ59" s="21"/>
      <c r="ZA59" s="21"/>
      <c r="ZB59" s="21"/>
      <c r="ZC59" s="21"/>
      <c r="ZD59" s="21"/>
      <c r="ZE59" s="21"/>
      <c r="ZF59" s="21"/>
      <c r="ZG59" s="21"/>
      <c r="ZH59" s="21"/>
      <c r="ZI59" s="21"/>
      <c r="ZJ59" s="21"/>
      <c r="ZK59" s="21"/>
      <c r="ZL59" s="21"/>
      <c r="ZM59" s="21"/>
      <c r="ZN59" s="21"/>
      <c r="ZO59" s="21"/>
      <c r="ZP59" s="21"/>
      <c r="ZQ59" s="21"/>
      <c r="ZR59" s="21"/>
      <c r="ZS59" s="21"/>
      <c r="ZT59" s="21"/>
      <c r="ZU59" s="21"/>
      <c r="ZV59" s="21"/>
      <c r="ZW59" s="21"/>
      <c r="ZX59" s="21"/>
      <c r="ZY59" s="21"/>
      <c r="ZZ59" s="21"/>
      <c r="AAA59" s="21"/>
      <c r="AAB59" s="21"/>
      <c r="AAC59" s="21"/>
      <c r="AAD59" s="21"/>
      <c r="AAE59" s="21"/>
      <c r="AAF59" s="21"/>
      <c r="AAG59" s="21"/>
      <c r="AAH59" s="21"/>
      <c r="AAI59" s="21"/>
      <c r="AAJ59" s="21"/>
      <c r="AAK59" s="21"/>
      <c r="AAL59" s="21"/>
      <c r="AAM59" s="21"/>
      <c r="AAN59" s="21"/>
      <c r="AAO59" s="21"/>
      <c r="AAP59" s="21"/>
      <c r="AAQ59" s="21"/>
      <c r="AAR59" s="21"/>
      <c r="AAS59" s="21"/>
      <c r="AAT59" s="21"/>
      <c r="AAU59" s="21"/>
      <c r="AAV59" s="21"/>
      <c r="AAW59" s="21"/>
      <c r="AAX59" s="21"/>
      <c r="AAY59" s="21"/>
      <c r="AAZ59" s="21"/>
      <c r="ABA59" s="21"/>
      <c r="ABB59" s="21"/>
      <c r="ABC59" s="21"/>
      <c r="ABD59" s="21"/>
      <c r="ABE59" s="21"/>
      <c r="ABF59" s="21"/>
      <c r="ABG59" s="21"/>
      <c r="ABH59" s="21"/>
      <c r="ABI59" s="21"/>
      <c r="ABJ59" s="21"/>
      <c r="ABK59" s="21"/>
      <c r="ABL59" s="21"/>
      <c r="ABM59" s="21"/>
      <c r="ABN59" s="21"/>
      <c r="ABO59" s="21"/>
      <c r="ABP59" s="21"/>
      <c r="ABQ59" s="21"/>
      <c r="ABR59" s="21"/>
      <c r="ABS59" s="21"/>
      <c r="ABT59" s="21"/>
      <c r="ABU59" s="21"/>
      <c r="ABV59" s="21"/>
      <c r="ABW59" s="21"/>
      <c r="ABX59" s="21"/>
      <c r="ABY59" s="21"/>
      <c r="ABZ59" s="21"/>
      <c r="ACA59" s="21"/>
      <c r="ACB59" s="21"/>
      <c r="ACC59" s="21"/>
      <c r="ACD59" s="21"/>
      <c r="ACE59" s="21"/>
      <c r="ACF59" s="21"/>
      <c r="ACG59" s="21"/>
      <c r="ACH59" s="21"/>
      <c r="ACI59" s="21"/>
      <c r="ACJ59" s="21"/>
      <c r="ACK59" s="21"/>
      <c r="ACL59" s="21"/>
      <c r="ACM59" s="21"/>
      <c r="ACN59" s="21"/>
      <c r="ACO59" s="21"/>
      <c r="ACP59" s="21"/>
      <c r="ACQ59" s="21"/>
      <c r="ACR59" s="21"/>
      <c r="ACS59" s="21"/>
      <c r="ACT59" s="21"/>
      <c r="ACU59" s="21"/>
      <c r="ACV59" s="21"/>
      <c r="ACW59" s="21"/>
      <c r="ACX59" s="21"/>
      <c r="ACY59" s="21"/>
      <c r="ACZ59" s="21"/>
      <c r="ADA59" s="21"/>
      <c r="ADB59" s="21"/>
      <c r="ADC59" s="21"/>
    </row>
    <row r="60" spans="1:783" s="8" customFormat="1" ht="15.5" x14ac:dyDescent="0.3">
      <c r="A60" s="5"/>
      <c r="B60" s="7"/>
      <c r="C60" s="3"/>
      <c r="D60" s="3"/>
      <c r="F60" s="4"/>
      <c r="G60" s="4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</row>
    <row r="61" spans="1:783" s="8" customFormat="1" ht="15.5" x14ac:dyDescent="0.3">
      <c r="A61" s="5"/>
      <c r="B61" s="7"/>
      <c r="C61" s="3"/>
      <c r="D61" s="3"/>
      <c r="F61" s="4"/>
      <c r="G61" s="4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</row>
    <row r="62" spans="1:783" s="8" customFormat="1" ht="15.5" x14ac:dyDescent="0.3">
      <c r="A62" s="5"/>
      <c r="B62" s="7"/>
      <c r="C62" s="3"/>
      <c r="D62" s="3"/>
      <c r="F62" s="4"/>
      <c r="G62" s="4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</row>
    <row r="63" spans="1:783" s="8" customFormat="1" ht="15.5" x14ac:dyDescent="0.3">
      <c r="A63" s="5"/>
      <c r="B63" s="7"/>
      <c r="C63" s="3"/>
      <c r="D63" s="3"/>
      <c r="F63" s="4"/>
      <c r="G63" s="4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</row>
    <row r="64" spans="1:783" s="8" customFormat="1" ht="15.5" x14ac:dyDescent="0.3">
      <c r="A64" s="5"/>
      <c r="B64" s="7"/>
      <c r="C64" s="3"/>
      <c r="D64" s="3"/>
      <c r="F64" s="4"/>
      <c r="G64" s="4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</row>
    <row r="65" spans="1:783" s="8" customFormat="1" ht="15.5" x14ac:dyDescent="0.3">
      <c r="A65" s="5"/>
      <c r="B65" s="7"/>
      <c r="C65" s="3"/>
      <c r="D65" s="3"/>
      <c r="F65" s="4"/>
      <c r="G65" s="4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</row>
    <row r="66" spans="1:783" s="8" customFormat="1" ht="15.5" x14ac:dyDescent="0.3">
      <c r="A66" s="5"/>
      <c r="B66" s="7"/>
      <c r="C66" s="3"/>
      <c r="D66" s="3"/>
      <c r="F66" s="4"/>
      <c r="G66" s="4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</row>
    <row r="67" spans="1:783" s="8" customFormat="1" ht="15.5" x14ac:dyDescent="0.3">
      <c r="A67" s="5"/>
      <c r="B67" s="7"/>
      <c r="C67" s="3"/>
      <c r="D67" s="3"/>
      <c r="F67" s="4"/>
      <c r="G67" s="4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</row>
    <row r="68" spans="1:783" s="8" customFormat="1" ht="15.5" x14ac:dyDescent="0.3">
      <c r="A68" s="5"/>
      <c r="B68" s="7"/>
      <c r="C68" s="3"/>
      <c r="D68" s="3"/>
      <c r="F68" s="4"/>
      <c r="G68" s="4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</row>
  </sheetData>
  <mergeCells count="1">
    <mergeCell ref="A1:D1"/>
  </mergeCells>
  <printOptions horizontalCentered="1"/>
  <pageMargins left="0.70833333333333304" right="0.70833333333333304" top="0.78749999999999998" bottom="0.78749999999999998" header="0.511811023622047" footer="0.511811023622047"/>
  <pageSetup paperSize="8" fitToHeight="0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6CDC6-E32E-4956-9D6B-CC81FBD53DEB}">
  <dimension ref="A1:ACV75"/>
  <sheetViews>
    <sheetView workbookViewId="0">
      <selection activeCell="O55" sqref="O55"/>
    </sheetView>
  </sheetViews>
  <sheetFormatPr baseColWidth="10" defaultColWidth="10.15234375" defaultRowHeight="15.5" x14ac:dyDescent="0.3"/>
  <cols>
    <col min="1" max="1" width="4.15234375" style="1" customWidth="1"/>
    <col min="2" max="2" width="47.15234375" style="2" customWidth="1"/>
    <col min="3" max="4" width="11.3828125" style="3" customWidth="1"/>
    <col min="5" max="9" width="10.15234375" style="5"/>
    <col min="10" max="10" width="11.4609375" style="5" customWidth="1"/>
    <col min="11" max="11" width="16" style="5" customWidth="1"/>
    <col min="12" max="12" width="12.15234375" style="5" customWidth="1"/>
    <col min="13" max="16384" width="10.15234375" style="5"/>
  </cols>
  <sheetData>
    <row r="1" spans="1:12" s="241" customFormat="1" ht="50.5" customHeight="1" thickBot="1" x14ac:dyDescent="0.35">
      <c r="A1" s="575" t="str">
        <f>"“DIE GRÜNEN - DIE GRÜNE ALTERNATIVE NIEDERÖSTERREICH“, 
Kurzbezeichnung “GRÜNE NÖ“, PRZ 500129
Angaben für den Rechenschaftsbericht für das Jahr "&amp;Jahrakt</f>
        <v>“DIE GRÜNEN - DIE GRÜNE ALTERNATIVE NIEDERÖSTERREICH“, 
Kurzbezeichnung “GRÜNE NÖ“, PRZ 500129
Angaben für den Rechenschaftsbericht für das Jahr 2024</v>
      </c>
      <c r="B1" s="575"/>
      <c r="C1" s="575"/>
      <c r="D1" s="575"/>
    </row>
    <row r="2" spans="1:12" s="242" customFormat="1" ht="27.65" customHeight="1" thickBot="1" x14ac:dyDescent="0.35">
      <c r="A2" s="25" t="s">
        <v>35</v>
      </c>
      <c r="B2" s="39" t="s">
        <v>36</v>
      </c>
      <c r="C2" s="41" t="str">
        <f>"ERTRAG
" &amp;Jahrakt</f>
        <v>ERTRAG
2024</v>
      </c>
      <c r="D2" s="41" t="s">
        <v>37</v>
      </c>
    </row>
    <row r="3" spans="1:12" s="242" customFormat="1" x14ac:dyDescent="0.3">
      <c r="A3" s="46" t="s">
        <v>38</v>
      </c>
      <c r="B3" s="47" t="s">
        <v>39</v>
      </c>
      <c r="C3" s="243">
        <v>1704804.09</v>
      </c>
      <c r="D3" s="50">
        <v>1533204.62</v>
      </c>
    </row>
    <row r="4" spans="1:12" s="242" customFormat="1" x14ac:dyDescent="0.3">
      <c r="A4" s="27" t="s">
        <v>40</v>
      </c>
      <c r="B4" s="28" t="s">
        <v>41</v>
      </c>
      <c r="C4" s="243">
        <v>14388.69</v>
      </c>
      <c r="D4" s="50">
        <v>790</v>
      </c>
    </row>
    <row r="5" spans="1:12" s="242" customFormat="1" x14ac:dyDescent="0.3">
      <c r="A5" s="27" t="s">
        <v>42</v>
      </c>
      <c r="B5" s="28" t="s">
        <v>43</v>
      </c>
      <c r="C5" s="243">
        <v>24071.42</v>
      </c>
      <c r="D5" s="50">
        <v>39307.25</v>
      </c>
      <c r="L5" s="244"/>
    </row>
    <row r="6" spans="1:12" s="242" customFormat="1" ht="28" x14ac:dyDescent="0.3">
      <c r="A6" s="27" t="s">
        <v>44</v>
      </c>
      <c r="B6" s="28" t="s">
        <v>45</v>
      </c>
      <c r="C6" s="243">
        <v>0</v>
      </c>
      <c r="D6" s="50">
        <v>400</v>
      </c>
      <c r="L6" s="244"/>
    </row>
    <row r="7" spans="1:12" s="242" customFormat="1" ht="28" x14ac:dyDescent="0.3">
      <c r="A7" s="27" t="s">
        <v>46</v>
      </c>
      <c r="B7" s="28" t="s">
        <v>47</v>
      </c>
      <c r="C7" s="243">
        <v>0</v>
      </c>
      <c r="D7" s="50">
        <v>0</v>
      </c>
      <c r="L7" s="244"/>
    </row>
    <row r="8" spans="1:12" s="242" customFormat="1" x14ac:dyDescent="0.3">
      <c r="A8" s="27" t="s">
        <v>48</v>
      </c>
      <c r="B8" s="28" t="s">
        <v>49</v>
      </c>
      <c r="C8" s="243">
        <v>0</v>
      </c>
      <c r="D8" s="50">
        <v>0</v>
      </c>
    </row>
    <row r="9" spans="1:12" s="242" customFormat="1" x14ac:dyDescent="0.3">
      <c r="A9" s="27" t="s">
        <v>50</v>
      </c>
      <c r="B9" s="28" t="s">
        <v>51</v>
      </c>
      <c r="C9" s="243">
        <v>0</v>
      </c>
      <c r="D9" s="50">
        <v>0</v>
      </c>
    </row>
    <row r="10" spans="1:12" s="242" customFormat="1" x14ac:dyDescent="0.3">
      <c r="A10" s="27" t="s">
        <v>52</v>
      </c>
      <c r="B10" s="28" t="s">
        <v>53</v>
      </c>
      <c r="C10" s="243">
        <v>0</v>
      </c>
      <c r="D10" s="50">
        <v>0</v>
      </c>
    </row>
    <row r="11" spans="1:12" s="242" customFormat="1" ht="42" x14ac:dyDescent="0.3">
      <c r="A11" s="27" t="s">
        <v>54</v>
      </c>
      <c r="B11" s="28" t="s">
        <v>55</v>
      </c>
      <c r="C11" s="243">
        <v>0</v>
      </c>
      <c r="D11" s="50">
        <v>0</v>
      </c>
    </row>
    <row r="12" spans="1:12" s="242" customFormat="1" x14ac:dyDescent="0.3">
      <c r="A12" s="27" t="s">
        <v>56</v>
      </c>
      <c r="B12" s="28" t="s">
        <v>57</v>
      </c>
      <c r="C12" s="243">
        <v>910</v>
      </c>
      <c r="D12" s="50">
        <v>0</v>
      </c>
      <c r="E12" s="446"/>
    </row>
    <row r="13" spans="1:12" s="242" customFormat="1" x14ac:dyDescent="0.3">
      <c r="A13" s="27" t="s">
        <v>58</v>
      </c>
      <c r="B13" s="28" t="s">
        <v>59</v>
      </c>
      <c r="C13" s="243">
        <v>0</v>
      </c>
      <c r="D13" s="50">
        <v>0</v>
      </c>
    </row>
    <row r="14" spans="1:12" s="242" customFormat="1" x14ac:dyDescent="0.3">
      <c r="A14" s="27" t="s">
        <v>60</v>
      </c>
      <c r="B14" s="28" t="s">
        <v>61</v>
      </c>
      <c r="C14" s="243">
        <v>0</v>
      </c>
      <c r="D14" s="50">
        <v>0</v>
      </c>
    </row>
    <row r="15" spans="1:12" s="242" customFormat="1" x14ac:dyDescent="0.3">
      <c r="A15" s="27" t="s">
        <v>62</v>
      </c>
      <c r="B15" s="28" t="s">
        <v>63</v>
      </c>
      <c r="C15" s="243">
        <v>0</v>
      </c>
      <c r="D15" s="50">
        <v>0</v>
      </c>
    </row>
    <row r="16" spans="1:12" s="242" customFormat="1" x14ac:dyDescent="0.3">
      <c r="A16" s="27" t="s">
        <v>64</v>
      </c>
      <c r="B16" s="28" t="s">
        <v>65</v>
      </c>
      <c r="C16" s="243">
        <v>0</v>
      </c>
      <c r="D16" s="50">
        <v>0</v>
      </c>
    </row>
    <row r="17" spans="1:12" s="242" customFormat="1" x14ac:dyDescent="0.3">
      <c r="A17" s="27" t="s">
        <v>66</v>
      </c>
      <c r="B17" s="28" t="s">
        <v>67</v>
      </c>
      <c r="C17" s="243">
        <v>0</v>
      </c>
      <c r="D17" s="50">
        <v>635</v>
      </c>
    </row>
    <row r="18" spans="1:12" s="242" customFormat="1" x14ac:dyDescent="0.3">
      <c r="A18" s="27" t="s">
        <v>68</v>
      </c>
      <c r="B18" s="28" t="s">
        <v>69</v>
      </c>
      <c r="C18" s="243">
        <v>8493.02</v>
      </c>
      <c r="D18" s="50">
        <v>3353</v>
      </c>
    </row>
    <row r="19" spans="1:12" s="242" customFormat="1" x14ac:dyDescent="0.3">
      <c r="A19" s="27" t="s">
        <v>70</v>
      </c>
      <c r="B19" s="28" t="s">
        <v>71</v>
      </c>
      <c r="C19" s="243">
        <v>0</v>
      </c>
      <c r="D19" s="50">
        <v>14172.09</v>
      </c>
    </row>
    <row r="20" spans="1:12" s="242" customFormat="1" x14ac:dyDescent="0.3">
      <c r="A20" s="27" t="s">
        <v>72</v>
      </c>
      <c r="B20" s="28" t="s">
        <v>73</v>
      </c>
      <c r="C20" s="243">
        <v>0</v>
      </c>
      <c r="D20" s="50">
        <v>0</v>
      </c>
    </row>
    <row r="21" spans="1:12" s="242" customFormat="1" x14ac:dyDescent="0.3">
      <c r="A21" s="27" t="s">
        <v>74</v>
      </c>
      <c r="B21" s="28" t="s">
        <v>75</v>
      </c>
      <c r="C21" s="243">
        <v>12000</v>
      </c>
      <c r="D21" s="50">
        <v>0</v>
      </c>
    </row>
    <row r="22" spans="1:12" s="242" customFormat="1" ht="16" thickBot="1" x14ac:dyDescent="0.35">
      <c r="A22" s="27" t="s">
        <v>76</v>
      </c>
      <c r="B22" s="28" t="s">
        <v>77</v>
      </c>
      <c r="C22" s="243">
        <v>0</v>
      </c>
      <c r="D22" s="50">
        <v>0</v>
      </c>
    </row>
    <row r="23" spans="1:12" s="245" customFormat="1" ht="27.65" customHeight="1" thickBot="1" x14ac:dyDescent="0.35">
      <c r="A23" s="49"/>
      <c r="B23" s="29" t="s">
        <v>78</v>
      </c>
      <c r="C23" s="30">
        <f>SUM(C3:C22)</f>
        <v>1764667.22</v>
      </c>
      <c r="D23" s="30">
        <v>1591861.95</v>
      </c>
    </row>
    <row r="24" spans="1:12" s="242" customFormat="1" ht="16" thickBot="1" x14ac:dyDescent="0.35">
      <c r="A24" s="31"/>
      <c r="B24" s="15"/>
      <c r="C24" s="14"/>
      <c r="D24" s="14"/>
      <c r="L24" s="244"/>
    </row>
    <row r="25" spans="1:12" s="242" customFormat="1" ht="27.65" customHeight="1" thickBot="1" x14ac:dyDescent="0.35">
      <c r="A25" s="25" t="s">
        <v>35</v>
      </c>
      <c r="B25" s="39" t="s">
        <v>79</v>
      </c>
      <c r="C25" s="41" t="str">
        <f>"AUFWAND
"&amp;Jahrakt</f>
        <v>AUFWAND
2024</v>
      </c>
      <c r="D25" s="41" t="s">
        <v>80</v>
      </c>
      <c r="L25" s="244"/>
    </row>
    <row r="26" spans="1:12" s="242" customFormat="1" x14ac:dyDescent="0.3">
      <c r="A26" s="46" t="s">
        <v>38</v>
      </c>
      <c r="B26" s="51" t="s">
        <v>81</v>
      </c>
      <c r="C26" s="243">
        <v>813055.04</v>
      </c>
      <c r="D26" s="50">
        <v>549292.52</v>
      </c>
      <c r="L26" s="244"/>
    </row>
    <row r="27" spans="1:12" s="242" customFormat="1" ht="28" x14ac:dyDescent="0.3">
      <c r="A27" s="27" t="s">
        <v>40</v>
      </c>
      <c r="B27" s="32" t="s">
        <v>82</v>
      </c>
      <c r="C27" s="243">
        <v>228392.14</v>
      </c>
      <c r="D27" s="50">
        <v>186855.67</v>
      </c>
    </row>
    <row r="28" spans="1:12" s="242" customFormat="1" x14ac:dyDescent="0.3">
      <c r="A28" s="27" t="s">
        <v>42</v>
      </c>
      <c r="B28" s="32" t="s">
        <v>83</v>
      </c>
      <c r="C28" s="243">
        <v>96542.53</v>
      </c>
      <c r="D28" s="50">
        <v>26837.18</v>
      </c>
      <c r="L28" s="244"/>
    </row>
    <row r="29" spans="1:12" s="242" customFormat="1" x14ac:dyDescent="0.3">
      <c r="A29" s="27" t="s">
        <v>44</v>
      </c>
      <c r="B29" s="32" t="s">
        <v>84</v>
      </c>
      <c r="C29" s="243">
        <v>85203.44</v>
      </c>
      <c r="D29" s="50">
        <v>26661.59</v>
      </c>
      <c r="L29" s="244"/>
    </row>
    <row r="30" spans="1:12" s="242" customFormat="1" x14ac:dyDescent="0.3">
      <c r="A30" s="27" t="s">
        <v>46</v>
      </c>
      <c r="B30" s="32" t="s">
        <v>85</v>
      </c>
      <c r="C30" s="243">
        <v>10086.36</v>
      </c>
      <c r="D30" s="50">
        <v>99930.91</v>
      </c>
      <c r="L30" s="244"/>
    </row>
    <row r="31" spans="1:12" s="242" customFormat="1" x14ac:dyDescent="0.3">
      <c r="A31" s="27" t="s">
        <v>48</v>
      </c>
      <c r="B31" s="32" t="s">
        <v>86</v>
      </c>
      <c r="C31" s="243">
        <v>263096.38</v>
      </c>
      <c r="D31" s="50">
        <v>354320.2</v>
      </c>
    </row>
    <row r="32" spans="1:12" s="242" customFormat="1" x14ac:dyDescent="0.3">
      <c r="A32" s="27" t="s">
        <v>50</v>
      </c>
      <c r="B32" s="32" t="s">
        <v>87</v>
      </c>
      <c r="C32" s="243">
        <v>106264.62999999999</v>
      </c>
      <c r="D32" s="50">
        <v>215751.97</v>
      </c>
    </row>
    <row r="33" spans="1:12" s="242" customFormat="1" x14ac:dyDescent="0.3">
      <c r="A33" s="27" t="s">
        <v>52</v>
      </c>
      <c r="B33" s="32" t="s">
        <v>88</v>
      </c>
      <c r="C33" s="243">
        <v>0</v>
      </c>
      <c r="D33" s="50">
        <v>0</v>
      </c>
    </row>
    <row r="34" spans="1:12" s="242" customFormat="1" ht="28" x14ac:dyDescent="0.3">
      <c r="A34" s="27" t="s">
        <v>54</v>
      </c>
      <c r="B34" s="32" t="s">
        <v>89</v>
      </c>
      <c r="C34" s="243">
        <v>50382.080000000002</v>
      </c>
      <c r="D34" s="50">
        <v>113746.76</v>
      </c>
    </row>
    <row r="35" spans="1:12" s="242" customFormat="1" x14ac:dyDescent="0.3">
      <c r="A35" s="27" t="s">
        <v>56</v>
      </c>
      <c r="B35" s="32" t="s">
        <v>90</v>
      </c>
      <c r="C35" s="243">
        <v>59.95</v>
      </c>
      <c r="D35" s="50">
        <v>0</v>
      </c>
    </row>
    <row r="36" spans="1:12" s="242" customFormat="1" x14ac:dyDescent="0.3">
      <c r="A36" s="27" t="s">
        <v>58</v>
      </c>
      <c r="B36" s="32" t="s">
        <v>91</v>
      </c>
      <c r="C36" s="243">
        <v>35101</v>
      </c>
      <c r="D36" s="50">
        <v>24269.45</v>
      </c>
    </row>
    <row r="37" spans="1:12" s="242" customFormat="1" x14ac:dyDescent="0.3">
      <c r="A37" s="27" t="s">
        <v>60</v>
      </c>
      <c r="B37" s="32" t="s">
        <v>92</v>
      </c>
      <c r="C37" s="243">
        <v>875.88</v>
      </c>
      <c r="D37" s="50">
        <v>971.29</v>
      </c>
    </row>
    <row r="38" spans="1:12" s="242" customFormat="1" x14ac:dyDescent="0.3">
      <c r="A38" s="27" t="s">
        <v>62</v>
      </c>
      <c r="B38" s="32" t="s">
        <v>93</v>
      </c>
      <c r="C38" s="243">
        <v>0</v>
      </c>
      <c r="D38" s="50">
        <v>0</v>
      </c>
    </row>
    <row r="39" spans="1:12" s="242" customFormat="1" ht="28" x14ac:dyDescent="0.3">
      <c r="A39" s="27" t="s">
        <v>64</v>
      </c>
      <c r="B39" s="32" t="s">
        <v>94</v>
      </c>
      <c r="C39" s="243">
        <v>0</v>
      </c>
      <c r="D39" s="50">
        <v>0</v>
      </c>
    </row>
    <row r="40" spans="1:12" s="242" customFormat="1" x14ac:dyDescent="0.3">
      <c r="A40" s="27" t="s">
        <v>66</v>
      </c>
      <c r="B40" s="32" t="s">
        <v>95</v>
      </c>
      <c r="C40" s="243">
        <v>0</v>
      </c>
      <c r="D40" s="50">
        <v>400</v>
      </c>
    </row>
    <row r="41" spans="1:12" s="242" customFormat="1" x14ac:dyDescent="0.3">
      <c r="A41" s="27" t="s">
        <v>96</v>
      </c>
      <c r="B41" s="32" t="s">
        <v>97</v>
      </c>
      <c r="C41" s="243">
        <v>142689.73000000001</v>
      </c>
      <c r="D41" s="50">
        <v>100368.57</v>
      </c>
      <c r="L41" s="244"/>
    </row>
    <row r="42" spans="1:12" s="242" customFormat="1" ht="28" x14ac:dyDescent="0.3">
      <c r="A42" s="27" t="s">
        <v>98</v>
      </c>
      <c r="B42" s="32" t="s">
        <v>99</v>
      </c>
      <c r="C42" s="243">
        <v>0</v>
      </c>
      <c r="D42" s="50">
        <v>0</v>
      </c>
      <c r="L42" s="244"/>
    </row>
    <row r="43" spans="1:12" s="242" customFormat="1" ht="28" x14ac:dyDescent="0.3">
      <c r="A43" s="27" t="s">
        <v>100</v>
      </c>
      <c r="B43" s="32" t="s">
        <v>101</v>
      </c>
      <c r="C43" s="243">
        <v>3947.4499999999971</v>
      </c>
      <c r="D43" s="50">
        <v>10777.29</v>
      </c>
      <c r="L43" s="244"/>
    </row>
    <row r="44" spans="1:12" s="242" customFormat="1" ht="28" x14ac:dyDescent="0.3">
      <c r="A44" s="27" t="s">
        <v>102</v>
      </c>
      <c r="B44" s="32" t="s">
        <v>103</v>
      </c>
      <c r="C44" s="243">
        <v>0</v>
      </c>
      <c r="D44" s="50">
        <v>13391.51</v>
      </c>
    </row>
    <row r="45" spans="1:12" s="242" customFormat="1" ht="28" x14ac:dyDescent="0.3">
      <c r="A45" s="27" t="s">
        <v>104</v>
      </c>
      <c r="B45" s="32" t="s">
        <v>105</v>
      </c>
      <c r="C45" s="243">
        <v>0</v>
      </c>
      <c r="D45" s="50">
        <v>0</v>
      </c>
    </row>
    <row r="46" spans="1:12" s="242" customFormat="1" ht="28" x14ac:dyDescent="0.3">
      <c r="A46" s="27" t="s">
        <v>106</v>
      </c>
      <c r="B46" s="32" t="s">
        <v>107</v>
      </c>
      <c r="C46" s="243">
        <v>12000</v>
      </c>
      <c r="D46" s="50">
        <v>0</v>
      </c>
    </row>
    <row r="47" spans="1:12" s="242" customFormat="1" ht="28.5" thickBot="1" x14ac:dyDescent="0.35">
      <c r="A47" s="27" t="s">
        <v>108</v>
      </c>
      <c r="B47" s="32" t="s">
        <v>109</v>
      </c>
      <c r="C47" s="243">
        <v>0</v>
      </c>
      <c r="D47" s="50">
        <v>0</v>
      </c>
    </row>
    <row r="48" spans="1:12" s="245" customFormat="1" ht="27.65" customHeight="1" thickBot="1" x14ac:dyDescent="0.35">
      <c r="A48" s="49"/>
      <c r="B48" s="29" t="s">
        <v>110</v>
      </c>
      <c r="C48" s="30">
        <v>1847696.61</v>
      </c>
      <c r="D48" s="30">
        <f>SUM(D26:D47)</f>
        <v>1723574.9100000001</v>
      </c>
    </row>
    <row r="49" spans="1:776" s="242" customFormat="1" ht="16" thickBot="1" x14ac:dyDescent="0.35">
      <c r="A49" s="33"/>
      <c r="B49" s="9"/>
      <c r="C49" s="34"/>
      <c r="D49" s="34"/>
    </row>
    <row r="50" spans="1:776" s="242" customFormat="1" ht="27.65" customHeight="1" thickBot="1" x14ac:dyDescent="0.35">
      <c r="A50" s="25" t="s">
        <v>35</v>
      </c>
      <c r="B50" s="96" t="s">
        <v>111</v>
      </c>
      <c r="C50" s="26">
        <f>Jahrakt</f>
        <v>2024</v>
      </c>
      <c r="D50" s="26" t="s">
        <v>2</v>
      </c>
    </row>
    <row r="51" spans="1:776" s="242" customFormat="1" x14ac:dyDescent="0.3">
      <c r="A51" s="46" t="s">
        <v>38</v>
      </c>
      <c r="B51" s="98" t="s">
        <v>112</v>
      </c>
      <c r="C51" s="246">
        <v>0</v>
      </c>
      <c r="D51" s="247">
        <v>0</v>
      </c>
    </row>
    <row r="52" spans="1:776" s="8" customFormat="1" x14ac:dyDescent="0.3">
      <c r="A52" s="27" t="s">
        <v>40</v>
      </c>
      <c r="B52" s="100" t="s">
        <v>113</v>
      </c>
      <c r="C52" s="248">
        <v>0</v>
      </c>
      <c r="D52" s="249">
        <v>0</v>
      </c>
      <c r="E52" s="242"/>
      <c r="F52" s="242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</row>
    <row r="53" spans="1:776" s="8" customFormat="1" ht="16" thickBot="1" x14ac:dyDescent="0.35">
      <c r="A53" s="54" t="s">
        <v>42</v>
      </c>
      <c r="B53" s="250"/>
      <c r="C53" s="251"/>
      <c r="D53" s="25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</row>
    <row r="54" spans="1:776" s="8" customFormat="1" x14ac:dyDescent="0.3">
      <c r="A54" s="11"/>
      <c r="B54" s="18"/>
      <c r="C54" s="253"/>
      <c r="D54" s="14"/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</row>
    <row r="55" spans="1:776" s="8" customFormat="1" x14ac:dyDescent="0.3">
      <c r="A55" s="11"/>
      <c r="B55" s="18"/>
      <c r="C55" s="253"/>
      <c r="D55" s="14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</row>
    <row r="56" spans="1:776" s="8" customFormat="1" x14ac:dyDescent="0.3">
      <c r="A56" s="11"/>
      <c r="B56" s="18"/>
      <c r="C56" s="14"/>
      <c r="D56" s="14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</row>
    <row r="57" spans="1:776" s="8" customFormat="1" x14ac:dyDescent="0.3">
      <c r="A57" s="11"/>
      <c r="B57" s="18"/>
      <c r="C57" s="14"/>
      <c r="D57" s="14"/>
      <c r="E57" s="242"/>
      <c r="F57" s="242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</row>
    <row r="58" spans="1:776" s="8" customFormat="1" x14ac:dyDescent="0.3">
      <c r="A58" s="11"/>
      <c r="B58" s="18"/>
      <c r="C58" s="14"/>
      <c r="D58" s="14"/>
      <c r="E58" s="242"/>
      <c r="F58" s="242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</row>
    <row r="59" spans="1:776" s="8" customFormat="1" x14ac:dyDescent="0.3">
      <c r="A59" s="11"/>
      <c r="B59" s="18"/>
      <c r="C59" s="14"/>
      <c r="D59" s="14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</row>
    <row r="60" spans="1:776" s="8" customFormat="1" x14ac:dyDescent="0.3">
      <c r="A60" s="11"/>
      <c r="B60" s="18"/>
      <c r="C60" s="14"/>
      <c r="D60" s="14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</row>
    <row r="61" spans="1:776" s="36" customFormat="1" ht="14" x14ac:dyDescent="0.3">
      <c r="A61" s="11"/>
      <c r="B61" s="18"/>
      <c r="C61" s="14"/>
      <c r="D61" s="14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/>
      <c r="ABQ61" s="11"/>
      <c r="ABR61" s="11"/>
      <c r="ABS61" s="11"/>
      <c r="ABT61" s="11"/>
      <c r="ABU61" s="11"/>
      <c r="ABV61" s="11"/>
      <c r="ABW61" s="11"/>
      <c r="ABX61" s="11"/>
      <c r="ABY61" s="11"/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/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</row>
    <row r="62" spans="1:776" s="36" customFormat="1" ht="14" x14ac:dyDescent="0.3">
      <c r="A62" s="11"/>
      <c r="B62" s="18"/>
      <c r="C62" s="14"/>
      <c r="D62" s="14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/>
      <c r="NY62" s="11"/>
      <c r="NZ62" s="11"/>
      <c r="OA62" s="11"/>
      <c r="OB62" s="11"/>
      <c r="OC62" s="11"/>
      <c r="OD62" s="11"/>
      <c r="OE62" s="11"/>
      <c r="OF62" s="11"/>
      <c r="OG62" s="11"/>
      <c r="OH62" s="11"/>
      <c r="OI62" s="11"/>
      <c r="OJ62" s="11"/>
      <c r="OK62" s="11"/>
      <c r="OL62" s="11"/>
      <c r="OM62" s="11"/>
      <c r="ON62" s="11"/>
      <c r="OO62" s="11"/>
      <c r="OP62" s="11"/>
      <c r="OQ62" s="11"/>
      <c r="OR62" s="11"/>
      <c r="OS62" s="11"/>
      <c r="OT62" s="11"/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/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/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/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/>
      <c r="YG62" s="11"/>
      <c r="YH62" s="11"/>
      <c r="YI62" s="11"/>
      <c r="YJ62" s="11"/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/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  <c r="ABM62" s="11"/>
      <c r="ABN62" s="11"/>
      <c r="ABO62" s="11"/>
      <c r="ABP62" s="11"/>
      <c r="ABQ62" s="11"/>
      <c r="ABR62" s="11"/>
      <c r="ABS62" s="11"/>
      <c r="ABT62" s="11"/>
      <c r="ABU62" s="11"/>
      <c r="ABV62" s="11"/>
      <c r="ABW62" s="11"/>
      <c r="ABX62" s="11"/>
      <c r="ABY62" s="11"/>
      <c r="ABZ62" s="11"/>
      <c r="ACA62" s="11"/>
      <c r="ACB62" s="11"/>
      <c r="ACC62" s="11"/>
      <c r="ACD62" s="11"/>
      <c r="ACE62" s="11"/>
      <c r="ACF62" s="11"/>
      <c r="ACG62" s="11"/>
      <c r="ACH62" s="11"/>
      <c r="ACI62" s="11"/>
      <c r="ACJ62" s="11"/>
      <c r="ACK62" s="11"/>
      <c r="ACL62" s="11"/>
      <c r="ACM62" s="11"/>
      <c r="ACN62" s="11"/>
      <c r="ACO62" s="11"/>
      <c r="ACP62" s="11"/>
      <c r="ACQ62" s="11"/>
      <c r="ACR62" s="11"/>
      <c r="ACS62" s="11"/>
      <c r="ACT62" s="11"/>
      <c r="ACU62" s="11"/>
      <c r="ACV62" s="11"/>
    </row>
    <row r="63" spans="1:776" s="36" customFormat="1" ht="14" x14ac:dyDescent="0.3">
      <c r="A63" s="11"/>
      <c r="B63" s="18"/>
      <c r="C63" s="14"/>
      <c r="D63" s="14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/>
      <c r="NR63" s="11"/>
      <c r="NS63" s="11"/>
      <c r="NT63" s="11"/>
      <c r="NU63" s="11"/>
      <c r="NV63" s="11"/>
      <c r="NW63" s="11"/>
      <c r="NX63" s="11"/>
      <c r="NY63" s="11"/>
      <c r="NZ63" s="11"/>
      <c r="OA63" s="11"/>
      <c r="OB63" s="11"/>
      <c r="OC63" s="11"/>
      <c r="OD63" s="11"/>
      <c r="OE63" s="11"/>
      <c r="OF63" s="11"/>
      <c r="OG63" s="11"/>
      <c r="OH63" s="11"/>
      <c r="OI63" s="11"/>
      <c r="OJ63" s="11"/>
      <c r="OK63" s="11"/>
      <c r="OL63" s="11"/>
      <c r="OM63" s="11"/>
      <c r="ON63" s="11"/>
      <c r="OO63" s="11"/>
      <c r="OP63" s="11"/>
      <c r="OQ63" s="11"/>
      <c r="OR63" s="11"/>
      <c r="OS63" s="11"/>
      <c r="OT63" s="11"/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/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/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/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/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/>
      <c r="YG63" s="11"/>
      <c r="YH63" s="11"/>
      <c r="YI63" s="11"/>
      <c r="YJ63" s="11"/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/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/>
      <c r="ABJ63" s="11"/>
      <c r="ABK63" s="11"/>
      <c r="ABL63" s="11"/>
      <c r="ABM63" s="11"/>
      <c r="ABN63" s="11"/>
      <c r="ABO63" s="11"/>
      <c r="ABP63" s="11"/>
      <c r="ABQ63" s="11"/>
      <c r="ABR63" s="11"/>
      <c r="ABS63" s="11"/>
      <c r="ABT63" s="11"/>
      <c r="ABU63" s="11"/>
      <c r="ABV63" s="11"/>
      <c r="ABW63" s="11"/>
      <c r="ABX63" s="11"/>
      <c r="ABY63" s="11"/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/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</row>
    <row r="64" spans="1:776" s="36" customFormat="1" ht="14" x14ac:dyDescent="0.3">
      <c r="A64" s="11"/>
      <c r="B64" s="18"/>
      <c r="C64" s="14"/>
      <c r="D64" s="14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/>
      <c r="NR64" s="11"/>
      <c r="NS64" s="11"/>
      <c r="NT64" s="11"/>
      <c r="NU64" s="11"/>
      <c r="NV64" s="11"/>
      <c r="NW64" s="11"/>
      <c r="NX64" s="11"/>
      <c r="NY64" s="11"/>
      <c r="NZ64" s="11"/>
      <c r="OA64" s="11"/>
      <c r="OB64" s="11"/>
      <c r="OC64" s="11"/>
      <c r="OD64" s="11"/>
      <c r="OE64" s="11"/>
      <c r="OF64" s="11"/>
      <c r="OG64" s="11"/>
      <c r="OH64" s="11"/>
      <c r="OI64" s="11"/>
      <c r="OJ64" s="11"/>
      <c r="OK64" s="11"/>
      <c r="OL64" s="11"/>
      <c r="OM64" s="11"/>
      <c r="ON64" s="11"/>
      <c r="OO64" s="11"/>
      <c r="OP64" s="11"/>
      <c r="OQ64" s="11"/>
      <c r="OR64" s="11"/>
      <c r="OS64" s="11"/>
      <c r="OT64" s="11"/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/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/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/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/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/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/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/>
      <c r="ABJ64" s="11"/>
      <c r="ABK64" s="11"/>
      <c r="ABL64" s="11"/>
      <c r="ABM64" s="11"/>
      <c r="ABN64" s="11"/>
      <c r="ABO64" s="11"/>
      <c r="ABP64" s="11"/>
      <c r="ABQ64" s="11"/>
      <c r="ABR64" s="11"/>
      <c r="ABS64" s="11"/>
      <c r="ABT64" s="11"/>
      <c r="ABU64" s="11"/>
      <c r="ABV64" s="11"/>
      <c r="ABW64" s="11"/>
      <c r="ABX64" s="11"/>
      <c r="ABY64" s="11"/>
      <c r="ABZ64" s="11"/>
      <c r="ACA64" s="11"/>
      <c r="ACB64" s="11"/>
      <c r="ACC64" s="11"/>
      <c r="ACD64" s="11"/>
      <c r="ACE64" s="11"/>
      <c r="ACF64" s="11"/>
      <c r="ACG64" s="11"/>
      <c r="ACH64" s="11"/>
      <c r="ACI64" s="11"/>
      <c r="ACJ64" s="11"/>
      <c r="ACK64" s="11"/>
      <c r="ACL64" s="11"/>
      <c r="ACM64" s="11"/>
      <c r="ACN64" s="11"/>
      <c r="ACO64" s="11"/>
      <c r="ACP64" s="11"/>
      <c r="ACQ64" s="11"/>
      <c r="ACR64" s="11"/>
      <c r="ACS64" s="11"/>
      <c r="ACT64" s="11"/>
      <c r="ACU64" s="11"/>
      <c r="ACV64" s="11"/>
    </row>
    <row r="65" spans="1:776" s="36" customFormat="1" ht="14" x14ac:dyDescent="0.3">
      <c r="A65" s="11"/>
      <c r="B65" s="18"/>
      <c r="C65" s="14"/>
      <c r="D65" s="14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  <c r="NN65" s="11"/>
      <c r="NO65" s="11"/>
      <c r="NP65" s="11"/>
      <c r="NQ65" s="11"/>
      <c r="NR65" s="11"/>
      <c r="NS65" s="11"/>
      <c r="NT65" s="11"/>
      <c r="NU65" s="11"/>
      <c r="NV65" s="11"/>
      <c r="NW65" s="11"/>
      <c r="NX65" s="11"/>
      <c r="NY65" s="11"/>
      <c r="NZ65" s="11"/>
      <c r="OA65" s="11"/>
      <c r="OB65" s="11"/>
      <c r="OC65" s="11"/>
      <c r="OD65" s="11"/>
      <c r="OE65" s="11"/>
      <c r="OF65" s="11"/>
      <c r="OG65" s="11"/>
      <c r="OH65" s="11"/>
      <c r="OI65" s="11"/>
      <c r="OJ65" s="11"/>
      <c r="OK65" s="11"/>
      <c r="OL65" s="11"/>
      <c r="OM65" s="11"/>
      <c r="ON65" s="11"/>
      <c r="OO65" s="11"/>
      <c r="OP65" s="11"/>
      <c r="OQ65" s="11"/>
      <c r="OR65" s="11"/>
      <c r="OS65" s="11"/>
      <c r="OT65" s="11"/>
      <c r="OU65" s="11"/>
      <c r="OV65" s="11"/>
      <c r="OW65" s="11"/>
      <c r="OX65" s="11"/>
      <c r="OY65" s="11"/>
      <c r="OZ65" s="11"/>
      <c r="PA65" s="11"/>
      <c r="PB65" s="11"/>
      <c r="PC65" s="11"/>
      <c r="PD65" s="11"/>
      <c r="PE65" s="11"/>
      <c r="PF65" s="11"/>
      <c r="PG65" s="11"/>
      <c r="PH65" s="11"/>
      <c r="PI65" s="11"/>
      <c r="PJ65" s="11"/>
      <c r="PK65" s="11"/>
      <c r="PL65" s="11"/>
      <c r="PM65" s="11"/>
      <c r="PN65" s="11"/>
      <c r="PO65" s="11"/>
      <c r="PP65" s="11"/>
      <c r="PQ65" s="11"/>
      <c r="PR65" s="11"/>
      <c r="PS65" s="11"/>
      <c r="PT65" s="11"/>
      <c r="PU65" s="11"/>
      <c r="PV65" s="11"/>
      <c r="PW65" s="11"/>
      <c r="PX65" s="11"/>
      <c r="PY65" s="11"/>
      <c r="PZ65" s="11"/>
      <c r="QA65" s="11"/>
      <c r="QB65" s="11"/>
      <c r="QC65" s="11"/>
      <c r="QD65" s="11"/>
      <c r="QE65" s="11"/>
      <c r="QF65" s="11"/>
      <c r="QG65" s="11"/>
      <c r="QH65" s="11"/>
      <c r="QI65" s="11"/>
      <c r="QJ65" s="11"/>
      <c r="QK65" s="11"/>
      <c r="QL65" s="11"/>
      <c r="QM65" s="11"/>
      <c r="QN65" s="11"/>
      <c r="QO65" s="11"/>
      <c r="QP65" s="11"/>
      <c r="QQ65" s="11"/>
      <c r="QR65" s="11"/>
      <c r="QS65" s="11"/>
      <c r="QT65" s="11"/>
      <c r="QU65" s="11"/>
      <c r="QV65" s="11"/>
      <c r="QW65" s="11"/>
      <c r="QX65" s="11"/>
      <c r="QY65" s="11"/>
      <c r="QZ65" s="11"/>
      <c r="RA65" s="11"/>
      <c r="RB65" s="11"/>
      <c r="RC65" s="11"/>
      <c r="RD65" s="11"/>
      <c r="RE65" s="11"/>
      <c r="RF65" s="11"/>
      <c r="RG65" s="11"/>
      <c r="RH65" s="11"/>
      <c r="RI65" s="11"/>
      <c r="RJ65" s="11"/>
      <c r="RK65" s="11"/>
      <c r="RL65" s="11"/>
      <c r="RM65" s="11"/>
      <c r="RN65" s="11"/>
      <c r="RO65" s="11"/>
      <c r="RP65" s="11"/>
      <c r="RQ65" s="11"/>
      <c r="RR65" s="11"/>
      <c r="RS65" s="11"/>
      <c r="RT65" s="11"/>
      <c r="RU65" s="11"/>
      <c r="RV65" s="11"/>
      <c r="RW65" s="11"/>
      <c r="RX65" s="11"/>
      <c r="RY65" s="11"/>
      <c r="RZ65" s="11"/>
      <c r="SA65" s="11"/>
      <c r="SB65" s="11"/>
      <c r="SC65" s="11"/>
      <c r="SD65" s="11"/>
      <c r="SE65" s="11"/>
      <c r="SF65" s="11"/>
      <c r="SG65" s="11"/>
      <c r="SH65" s="11"/>
      <c r="SI65" s="11"/>
      <c r="SJ65" s="11"/>
      <c r="SK65" s="11"/>
      <c r="SL65" s="11"/>
      <c r="SM65" s="11"/>
      <c r="SN65" s="11"/>
      <c r="SO65" s="11"/>
      <c r="SP65" s="11"/>
      <c r="SQ65" s="11"/>
      <c r="SR65" s="11"/>
      <c r="SS65" s="11"/>
      <c r="ST65" s="11"/>
      <c r="SU65" s="11"/>
      <c r="SV65" s="11"/>
      <c r="SW65" s="11"/>
      <c r="SX65" s="11"/>
      <c r="SY65" s="11"/>
      <c r="SZ65" s="11"/>
      <c r="TA65" s="11"/>
      <c r="TB65" s="11"/>
      <c r="TC65" s="11"/>
      <c r="TD65" s="11"/>
      <c r="TE65" s="11"/>
      <c r="TF65" s="11"/>
      <c r="TG65" s="11"/>
      <c r="TH65" s="11"/>
      <c r="TI65" s="11"/>
      <c r="TJ65" s="11"/>
      <c r="TK65" s="11"/>
      <c r="TL65" s="11"/>
      <c r="TM65" s="11"/>
      <c r="TN65" s="11"/>
      <c r="TO65" s="11"/>
      <c r="TP65" s="11"/>
      <c r="TQ65" s="11"/>
      <c r="TR65" s="11"/>
      <c r="TS65" s="11"/>
      <c r="TT65" s="11"/>
      <c r="TU65" s="11"/>
      <c r="TV65" s="11"/>
      <c r="TW65" s="11"/>
      <c r="TX65" s="11"/>
      <c r="TY65" s="11"/>
      <c r="TZ65" s="11"/>
      <c r="UA65" s="11"/>
      <c r="UB65" s="11"/>
      <c r="UC65" s="11"/>
      <c r="UD65" s="11"/>
      <c r="UE65" s="11"/>
      <c r="UF65" s="11"/>
      <c r="UG65" s="11"/>
      <c r="UH65" s="11"/>
      <c r="UI65" s="11"/>
      <c r="UJ65" s="11"/>
      <c r="UK65" s="11"/>
      <c r="UL65" s="11"/>
      <c r="UM65" s="11"/>
      <c r="UN65" s="11"/>
      <c r="UO65" s="11"/>
      <c r="UP65" s="11"/>
      <c r="UQ65" s="11"/>
      <c r="UR65" s="11"/>
      <c r="US65" s="11"/>
      <c r="UT65" s="11"/>
      <c r="UU65" s="11"/>
      <c r="UV65" s="11"/>
      <c r="UW65" s="11"/>
      <c r="UX65" s="11"/>
      <c r="UY65" s="11"/>
      <c r="UZ65" s="11"/>
      <c r="VA65" s="11"/>
      <c r="VB65" s="11"/>
      <c r="VC65" s="11"/>
      <c r="VD65" s="11"/>
      <c r="VE65" s="11"/>
      <c r="VF65" s="11"/>
      <c r="VG65" s="11"/>
      <c r="VH65" s="11"/>
      <c r="VI65" s="11"/>
      <c r="VJ65" s="11"/>
      <c r="VK65" s="11"/>
      <c r="VL65" s="11"/>
      <c r="VM65" s="11"/>
      <c r="VN65" s="11"/>
      <c r="VO65" s="11"/>
      <c r="VP65" s="11"/>
      <c r="VQ65" s="11"/>
      <c r="VR65" s="11"/>
      <c r="VS65" s="11"/>
      <c r="VT65" s="11"/>
      <c r="VU65" s="11"/>
      <c r="VV65" s="11"/>
      <c r="VW65" s="11"/>
      <c r="VX65" s="11"/>
      <c r="VY65" s="11"/>
      <c r="VZ65" s="11"/>
      <c r="WA65" s="11"/>
      <c r="WB65" s="11"/>
      <c r="WC65" s="11"/>
      <c r="WD65" s="11"/>
      <c r="WE65" s="11"/>
      <c r="WF65" s="11"/>
      <c r="WG65" s="11"/>
      <c r="WH65" s="11"/>
      <c r="WI65" s="11"/>
      <c r="WJ65" s="11"/>
      <c r="WK65" s="11"/>
      <c r="WL65" s="11"/>
      <c r="WM65" s="11"/>
      <c r="WN65" s="11"/>
      <c r="WO65" s="11"/>
      <c r="WP65" s="11"/>
      <c r="WQ65" s="11"/>
      <c r="WR65" s="11"/>
      <c r="WS65" s="11"/>
      <c r="WT65" s="11"/>
      <c r="WU65" s="11"/>
      <c r="WV65" s="11"/>
      <c r="WW65" s="11"/>
      <c r="WX65" s="11"/>
      <c r="WY65" s="11"/>
      <c r="WZ65" s="11"/>
      <c r="XA65" s="11"/>
      <c r="XB65" s="11"/>
      <c r="XC65" s="11"/>
      <c r="XD65" s="11"/>
      <c r="XE65" s="11"/>
      <c r="XF65" s="11"/>
      <c r="XG65" s="11"/>
      <c r="XH65" s="11"/>
      <c r="XI65" s="11"/>
      <c r="XJ65" s="11"/>
      <c r="XK65" s="11"/>
      <c r="XL65" s="11"/>
      <c r="XM65" s="11"/>
      <c r="XN65" s="11"/>
      <c r="XO65" s="11"/>
      <c r="XP65" s="11"/>
      <c r="XQ65" s="11"/>
      <c r="XR65" s="11"/>
      <c r="XS65" s="11"/>
      <c r="XT65" s="11"/>
      <c r="XU65" s="11"/>
      <c r="XV65" s="11"/>
      <c r="XW65" s="11"/>
      <c r="XX65" s="11"/>
      <c r="XY65" s="11"/>
      <c r="XZ65" s="11"/>
      <c r="YA65" s="11"/>
      <c r="YB65" s="11"/>
      <c r="YC65" s="11"/>
      <c r="YD65" s="11"/>
      <c r="YE65" s="11"/>
      <c r="YF65" s="11"/>
      <c r="YG65" s="11"/>
      <c r="YH65" s="11"/>
      <c r="YI65" s="11"/>
      <c r="YJ65" s="11"/>
      <c r="YK65" s="11"/>
      <c r="YL65" s="11"/>
      <c r="YM65" s="11"/>
      <c r="YN65" s="11"/>
      <c r="YO65" s="11"/>
      <c r="YP65" s="11"/>
      <c r="YQ65" s="11"/>
      <c r="YR65" s="11"/>
      <c r="YS65" s="11"/>
      <c r="YT65" s="11"/>
      <c r="YU65" s="11"/>
      <c r="YV65" s="11"/>
      <c r="YW65" s="11"/>
      <c r="YX65" s="11"/>
      <c r="YY65" s="11"/>
      <c r="YZ65" s="11"/>
      <c r="ZA65" s="11"/>
      <c r="ZB65" s="11"/>
      <c r="ZC65" s="11"/>
      <c r="ZD65" s="11"/>
      <c r="ZE65" s="11"/>
      <c r="ZF65" s="11"/>
      <c r="ZG65" s="11"/>
      <c r="ZH65" s="11"/>
      <c r="ZI65" s="11"/>
      <c r="ZJ65" s="11"/>
      <c r="ZK65" s="11"/>
      <c r="ZL65" s="11"/>
      <c r="ZM65" s="11"/>
      <c r="ZN65" s="11"/>
      <c r="ZO65" s="11"/>
      <c r="ZP65" s="11"/>
      <c r="ZQ65" s="11"/>
      <c r="ZR65" s="11"/>
      <c r="ZS65" s="11"/>
      <c r="ZT65" s="11"/>
      <c r="ZU65" s="11"/>
      <c r="ZV65" s="11"/>
      <c r="ZW65" s="11"/>
      <c r="ZX65" s="11"/>
      <c r="ZY65" s="11"/>
      <c r="ZZ65" s="11"/>
      <c r="AAA65" s="11"/>
      <c r="AAB65" s="11"/>
      <c r="AAC65" s="11"/>
      <c r="AAD65" s="11"/>
      <c r="AAE65" s="11"/>
      <c r="AAF65" s="11"/>
      <c r="AAG65" s="11"/>
      <c r="AAH65" s="11"/>
      <c r="AAI65" s="11"/>
      <c r="AAJ65" s="11"/>
      <c r="AAK65" s="11"/>
      <c r="AAL65" s="11"/>
      <c r="AAM65" s="11"/>
      <c r="AAN65" s="11"/>
      <c r="AAO65" s="11"/>
      <c r="AAP65" s="11"/>
      <c r="AAQ65" s="11"/>
      <c r="AAR65" s="11"/>
      <c r="AAS65" s="11"/>
      <c r="AAT65" s="11"/>
      <c r="AAU65" s="11"/>
      <c r="AAV65" s="11"/>
      <c r="AAW65" s="11"/>
      <c r="AAX65" s="11"/>
      <c r="AAY65" s="11"/>
      <c r="AAZ65" s="11"/>
      <c r="ABA65" s="11"/>
      <c r="ABB65" s="11"/>
      <c r="ABC65" s="11"/>
      <c r="ABD65" s="11"/>
      <c r="ABE65" s="11"/>
      <c r="ABF65" s="11"/>
      <c r="ABG65" s="11"/>
      <c r="ABH65" s="11"/>
      <c r="ABI65" s="11"/>
      <c r="ABJ65" s="11"/>
      <c r="ABK65" s="11"/>
      <c r="ABL65" s="11"/>
      <c r="ABM65" s="11"/>
      <c r="ABN65" s="11"/>
      <c r="ABO65" s="11"/>
      <c r="ABP65" s="11"/>
      <c r="ABQ65" s="11"/>
      <c r="ABR65" s="11"/>
      <c r="ABS65" s="11"/>
      <c r="ABT65" s="11"/>
      <c r="ABU65" s="11"/>
      <c r="ABV65" s="11"/>
      <c r="ABW65" s="11"/>
      <c r="ABX65" s="11"/>
      <c r="ABY65" s="11"/>
      <c r="ABZ65" s="11"/>
      <c r="ACA65" s="11"/>
      <c r="ACB65" s="11"/>
      <c r="ACC65" s="11"/>
      <c r="ACD65" s="11"/>
      <c r="ACE65" s="11"/>
      <c r="ACF65" s="11"/>
      <c r="ACG65" s="11"/>
      <c r="ACH65" s="11"/>
      <c r="ACI65" s="11"/>
      <c r="ACJ65" s="11"/>
      <c r="ACK65" s="11"/>
      <c r="ACL65" s="11"/>
      <c r="ACM65" s="11"/>
      <c r="ACN65" s="11"/>
      <c r="ACO65" s="11"/>
      <c r="ACP65" s="11"/>
      <c r="ACQ65" s="11"/>
      <c r="ACR65" s="11"/>
      <c r="ACS65" s="11"/>
      <c r="ACT65" s="11"/>
      <c r="ACU65" s="11"/>
      <c r="ACV65" s="11"/>
    </row>
    <row r="66" spans="1:776" s="36" customFormat="1" ht="14" x14ac:dyDescent="0.3">
      <c r="A66" s="11"/>
      <c r="B66" s="18"/>
      <c r="C66" s="14"/>
      <c r="D66" s="14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/>
      <c r="NF66" s="11"/>
      <c r="NG66" s="11"/>
      <c r="NH66" s="11"/>
      <c r="NI66" s="11"/>
      <c r="NJ66" s="11"/>
      <c r="NK66" s="11"/>
      <c r="NL66" s="11"/>
      <c r="NM66" s="11"/>
      <c r="NN66" s="11"/>
      <c r="NO66" s="11"/>
      <c r="NP66" s="11"/>
      <c r="NQ66" s="11"/>
      <c r="NR66" s="11"/>
      <c r="NS66" s="11"/>
      <c r="NT66" s="11"/>
      <c r="NU66" s="11"/>
      <c r="NV66" s="11"/>
      <c r="NW66" s="11"/>
      <c r="NX66" s="11"/>
      <c r="NY66" s="11"/>
      <c r="NZ66" s="11"/>
      <c r="OA66" s="11"/>
      <c r="OB66" s="11"/>
      <c r="OC66" s="11"/>
      <c r="OD66" s="11"/>
      <c r="OE66" s="11"/>
      <c r="OF66" s="11"/>
      <c r="OG66" s="11"/>
      <c r="OH66" s="11"/>
      <c r="OI66" s="11"/>
      <c r="OJ66" s="11"/>
      <c r="OK66" s="11"/>
      <c r="OL66" s="11"/>
      <c r="OM66" s="11"/>
      <c r="ON66" s="11"/>
      <c r="OO66" s="11"/>
      <c r="OP66" s="11"/>
      <c r="OQ66" s="11"/>
      <c r="OR66" s="11"/>
      <c r="OS66" s="11"/>
      <c r="OT66" s="11"/>
      <c r="OU66" s="11"/>
      <c r="OV66" s="11"/>
      <c r="OW66" s="11"/>
      <c r="OX66" s="11"/>
      <c r="OY66" s="11"/>
      <c r="OZ66" s="11"/>
      <c r="PA66" s="11"/>
      <c r="PB66" s="11"/>
      <c r="PC66" s="11"/>
      <c r="PD66" s="11"/>
      <c r="PE66" s="11"/>
      <c r="PF66" s="11"/>
      <c r="PG66" s="11"/>
      <c r="PH66" s="11"/>
      <c r="PI66" s="11"/>
      <c r="PJ66" s="11"/>
      <c r="PK66" s="11"/>
      <c r="PL66" s="11"/>
      <c r="PM66" s="11"/>
      <c r="PN66" s="11"/>
      <c r="PO66" s="11"/>
      <c r="PP66" s="11"/>
      <c r="PQ66" s="11"/>
      <c r="PR66" s="11"/>
      <c r="PS66" s="11"/>
      <c r="PT66" s="11"/>
      <c r="PU66" s="11"/>
      <c r="PV66" s="11"/>
      <c r="PW66" s="11"/>
      <c r="PX66" s="11"/>
      <c r="PY66" s="11"/>
      <c r="PZ66" s="11"/>
      <c r="QA66" s="11"/>
      <c r="QB66" s="11"/>
      <c r="QC66" s="11"/>
      <c r="QD66" s="11"/>
      <c r="QE66" s="11"/>
      <c r="QF66" s="11"/>
      <c r="QG66" s="11"/>
      <c r="QH66" s="11"/>
      <c r="QI66" s="11"/>
      <c r="QJ66" s="11"/>
      <c r="QK66" s="11"/>
      <c r="QL66" s="11"/>
      <c r="QM66" s="11"/>
      <c r="QN66" s="11"/>
      <c r="QO66" s="11"/>
      <c r="QP66" s="11"/>
      <c r="QQ66" s="11"/>
      <c r="QR66" s="11"/>
      <c r="QS66" s="11"/>
      <c r="QT66" s="11"/>
      <c r="QU66" s="11"/>
      <c r="QV66" s="11"/>
      <c r="QW66" s="11"/>
      <c r="QX66" s="11"/>
      <c r="QY66" s="11"/>
      <c r="QZ66" s="11"/>
      <c r="RA66" s="11"/>
      <c r="RB66" s="11"/>
      <c r="RC66" s="11"/>
      <c r="RD66" s="11"/>
      <c r="RE66" s="11"/>
      <c r="RF66" s="11"/>
      <c r="RG66" s="11"/>
      <c r="RH66" s="11"/>
      <c r="RI66" s="11"/>
      <c r="RJ66" s="11"/>
      <c r="RK66" s="11"/>
      <c r="RL66" s="11"/>
      <c r="RM66" s="11"/>
      <c r="RN66" s="11"/>
      <c r="RO66" s="11"/>
      <c r="RP66" s="11"/>
      <c r="RQ66" s="11"/>
      <c r="RR66" s="11"/>
      <c r="RS66" s="11"/>
      <c r="RT66" s="11"/>
      <c r="RU66" s="11"/>
      <c r="RV66" s="11"/>
      <c r="RW66" s="11"/>
      <c r="RX66" s="11"/>
      <c r="RY66" s="11"/>
      <c r="RZ66" s="11"/>
      <c r="SA66" s="11"/>
      <c r="SB66" s="11"/>
      <c r="SC66" s="11"/>
      <c r="SD66" s="11"/>
      <c r="SE66" s="11"/>
      <c r="SF66" s="11"/>
      <c r="SG66" s="11"/>
      <c r="SH66" s="11"/>
      <c r="SI66" s="11"/>
      <c r="SJ66" s="11"/>
      <c r="SK66" s="11"/>
      <c r="SL66" s="11"/>
      <c r="SM66" s="11"/>
      <c r="SN66" s="11"/>
      <c r="SO66" s="11"/>
      <c r="SP66" s="11"/>
      <c r="SQ66" s="11"/>
      <c r="SR66" s="11"/>
      <c r="SS66" s="11"/>
      <c r="ST66" s="11"/>
      <c r="SU66" s="11"/>
      <c r="SV66" s="11"/>
      <c r="SW66" s="11"/>
      <c r="SX66" s="11"/>
      <c r="SY66" s="11"/>
      <c r="SZ66" s="11"/>
      <c r="TA66" s="11"/>
      <c r="TB66" s="11"/>
      <c r="TC66" s="11"/>
      <c r="TD66" s="11"/>
      <c r="TE66" s="11"/>
      <c r="TF66" s="11"/>
      <c r="TG66" s="11"/>
      <c r="TH66" s="11"/>
      <c r="TI66" s="11"/>
      <c r="TJ66" s="11"/>
      <c r="TK66" s="11"/>
      <c r="TL66" s="11"/>
      <c r="TM66" s="11"/>
      <c r="TN66" s="11"/>
      <c r="TO66" s="11"/>
      <c r="TP66" s="11"/>
      <c r="TQ66" s="11"/>
      <c r="TR66" s="11"/>
      <c r="TS66" s="11"/>
      <c r="TT66" s="11"/>
      <c r="TU66" s="11"/>
      <c r="TV66" s="11"/>
      <c r="TW66" s="11"/>
      <c r="TX66" s="11"/>
      <c r="TY66" s="11"/>
      <c r="TZ66" s="11"/>
      <c r="UA66" s="11"/>
      <c r="UB66" s="11"/>
      <c r="UC66" s="11"/>
      <c r="UD66" s="11"/>
      <c r="UE66" s="11"/>
      <c r="UF66" s="11"/>
      <c r="UG66" s="11"/>
      <c r="UH66" s="11"/>
      <c r="UI66" s="11"/>
      <c r="UJ66" s="11"/>
      <c r="UK66" s="11"/>
      <c r="UL66" s="11"/>
      <c r="UM66" s="11"/>
      <c r="UN66" s="11"/>
      <c r="UO66" s="11"/>
      <c r="UP66" s="11"/>
      <c r="UQ66" s="11"/>
      <c r="UR66" s="11"/>
      <c r="US66" s="11"/>
      <c r="UT66" s="11"/>
      <c r="UU66" s="11"/>
      <c r="UV66" s="11"/>
      <c r="UW66" s="11"/>
      <c r="UX66" s="11"/>
      <c r="UY66" s="11"/>
      <c r="UZ66" s="11"/>
      <c r="VA66" s="11"/>
      <c r="VB66" s="11"/>
      <c r="VC66" s="11"/>
      <c r="VD66" s="11"/>
      <c r="VE66" s="11"/>
      <c r="VF66" s="11"/>
      <c r="VG66" s="11"/>
      <c r="VH66" s="11"/>
      <c r="VI66" s="11"/>
      <c r="VJ66" s="11"/>
      <c r="VK66" s="11"/>
      <c r="VL66" s="11"/>
      <c r="VM66" s="11"/>
      <c r="VN66" s="11"/>
      <c r="VO66" s="11"/>
      <c r="VP66" s="11"/>
      <c r="VQ66" s="11"/>
      <c r="VR66" s="11"/>
      <c r="VS66" s="11"/>
      <c r="VT66" s="11"/>
      <c r="VU66" s="11"/>
      <c r="VV66" s="11"/>
      <c r="VW66" s="11"/>
      <c r="VX66" s="11"/>
      <c r="VY66" s="11"/>
      <c r="VZ66" s="11"/>
      <c r="WA66" s="11"/>
      <c r="WB66" s="11"/>
      <c r="WC66" s="11"/>
      <c r="WD66" s="11"/>
      <c r="WE66" s="11"/>
      <c r="WF66" s="11"/>
      <c r="WG66" s="11"/>
      <c r="WH66" s="11"/>
      <c r="WI66" s="11"/>
      <c r="WJ66" s="11"/>
      <c r="WK66" s="11"/>
      <c r="WL66" s="11"/>
      <c r="WM66" s="11"/>
      <c r="WN66" s="11"/>
      <c r="WO66" s="11"/>
      <c r="WP66" s="11"/>
      <c r="WQ66" s="11"/>
      <c r="WR66" s="11"/>
      <c r="WS66" s="11"/>
      <c r="WT66" s="11"/>
      <c r="WU66" s="11"/>
      <c r="WV66" s="11"/>
      <c r="WW66" s="11"/>
      <c r="WX66" s="11"/>
      <c r="WY66" s="11"/>
      <c r="WZ66" s="11"/>
      <c r="XA66" s="11"/>
      <c r="XB66" s="11"/>
      <c r="XC66" s="11"/>
      <c r="XD66" s="11"/>
      <c r="XE66" s="11"/>
      <c r="XF66" s="11"/>
      <c r="XG66" s="11"/>
      <c r="XH66" s="11"/>
      <c r="XI66" s="11"/>
      <c r="XJ66" s="11"/>
      <c r="XK66" s="11"/>
      <c r="XL66" s="11"/>
      <c r="XM66" s="11"/>
      <c r="XN66" s="11"/>
      <c r="XO66" s="11"/>
      <c r="XP66" s="11"/>
      <c r="XQ66" s="11"/>
      <c r="XR66" s="11"/>
      <c r="XS66" s="11"/>
      <c r="XT66" s="11"/>
      <c r="XU66" s="11"/>
      <c r="XV66" s="11"/>
      <c r="XW66" s="11"/>
      <c r="XX66" s="11"/>
      <c r="XY66" s="11"/>
      <c r="XZ66" s="11"/>
      <c r="YA66" s="11"/>
      <c r="YB66" s="11"/>
      <c r="YC66" s="11"/>
      <c r="YD66" s="11"/>
      <c r="YE66" s="11"/>
      <c r="YF66" s="11"/>
      <c r="YG66" s="11"/>
      <c r="YH66" s="11"/>
      <c r="YI66" s="11"/>
      <c r="YJ66" s="11"/>
      <c r="YK66" s="11"/>
      <c r="YL66" s="11"/>
      <c r="YM66" s="11"/>
      <c r="YN66" s="11"/>
      <c r="YO66" s="11"/>
      <c r="YP66" s="11"/>
      <c r="YQ66" s="11"/>
      <c r="YR66" s="11"/>
      <c r="YS66" s="11"/>
      <c r="YT66" s="11"/>
      <c r="YU66" s="11"/>
      <c r="YV66" s="11"/>
      <c r="YW66" s="11"/>
      <c r="YX66" s="11"/>
      <c r="YY66" s="11"/>
      <c r="YZ66" s="11"/>
      <c r="ZA66" s="11"/>
      <c r="ZB66" s="11"/>
      <c r="ZC66" s="11"/>
      <c r="ZD66" s="11"/>
      <c r="ZE66" s="11"/>
      <c r="ZF66" s="11"/>
      <c r="ZG66" s="11"/>
      <c r="ZH66" s="11"/>
      <c r="ZI66" s="11"/>
      <c r="ZJ66" s="11"/>
      <c r="ZK66" s="11"/>
      <c r="ZL66" s="11"/>
      <c r="ZM66" s="11"/>
      <c r="ZN66" s="11"/>
      <c r="ZO66" s="11"/>
      <c r="ZP66" s="11"/>
      <c r="ZQ66" s="11"/>
      <c r="ZR66" s="11"/>
      <c r="ZS66" s="11"/>
      <c r="ZT66" s="11"/>
      <c r="ZU66" s="11"/>
      <c r="ZV66" s="11"/>
      <c r="ZW66" s="11"/>
      <c r="ZX66" s="11"/>
      <c r="ZY66" s="11"/>
      <c r="ZZ66" s="11"/>
      <c r="AAA66" s="11"/>
      <c r="AAB66" s="11"/>
      <c r="AAC66" s="11"/>
      <c r="AAD66" s="11"/>
      <c r="AAE66" s="11"/>
      <c r="AAF66" s="11"/>
      <c r="AAG66" s="11"/>
      <c r="AAH66" s="11"/>
      <c r="AAI66" s="11"/>
      <c r="AAJ66" s="11"/>
      <c r="AAK66" s="11"/>
      <c r="AAL66" s="11"/>
      <c r="AAM66" s="11"/>
      <c r="AAN66" s="11"/>
      <c r="AAO66" s="11"/>
      <c r="AAP66" s="11"/>
      <c r="AAQ66" s="11"/>
      <c r="AAR66" s="11"/>
      <c r="AAS66" s="11"/>
      <c r="AAT66" s="11"/>
      <c r="AAU66" s="11"/>
      <c r="AAV66" s="11"/>
      <c r="AAW66" s="11"/>
      <c r="AAX66" s="11"/>
      <c r="AAY66" s="11"/>
      <c r="AAZ66" s="11"/>
      <c r="ABA66" s="11"/>
      <c r="ABB66" s="11"/>
      <c r="ABC66" s="11"/>
      <c r="ABD66" s="11"/>
      <c r="ABE66" s="11"/>
      <c r="ABF66" s="11"/>
      <c r="ABG66" s="11"/>
      <c r="ABH66" s="11"/>
      <c r="ABI66" s="11"/>
      <c r="ABJ66" s="11"/>
      <c r="ABK66" s="11"/>
      <c r="ABL66" s="11"/>
      <c r="ABM66" s="11"/>
      <c r="ABN66" s="11"/>
      <c r="ABO66" s="11"/>
      <c r="ABP66" s="11"/>
      <c r="ABQ66" s="11"/>
      <c r="ABR66" s="11"/>
      <c r="ABS66" s="11"/>
      <c r="ABT66" s="11"/>
      <c r="ABU66" s="11"/>
      <c r="ABV66" s="11"/>
      <c r="ABW66" s="11"/>
      <c r="ABX66" s="11"/>
      <c r="ABY66" s="11"/>
      <c r="ABZ66" s="11"/>
      <c r="ACA66" s="11"/>
      <c r="ACB66" s="11"/>
      <c r="ACC66" s="11"/>
      <c r="ACD66" s="11"/>
      <c r="ACE66" s="11"/>
      <c r="ACF66" s="11"/>
      <c r="ACG66" s="11"/>
      <c r="ACH66" s="11"/>
      <c r="ACI66" s="11"/>
      <c r="ACJ66" s="11"/>
      <c r="ACK66" s="11"/>
      <c r="ACL66" s="11"/>
      <c r="ACM66" s="11"/>
      <c r="ACN66" s="11"/>
      <c r="ACO66" s="11"/>
      <c r="ACP66" s="11"/>
      <c r="ACQ66" s="11"/>
      <c r="ACR66" s="11"/>
      <c r="ACS66" s="11"/>
      <c r="ACT66" s="11"/>
      <c r="ACU66" s="11"/>
      <c r="ACV66" s="11"/>
    </row>
    <row r="67" spans="1:776" s="36" customFormat="1" ht="14" x14ac:dyDescent="0.3">
      <c r="A67" s="11"/>
      <c r="B67" s="18"/>
      <c r="C67" s="14"/>
      <c r="D67" s="14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/>
      <c r="NR67" s="11"/>
      <c r="NS67" s="11"/>
      <c r="NT67" s="11"/>
      <c r="NU67" s="11"/>
      <c r="NV67" s="11"/>
      <c r="NW67" s="11"/>
      <c r="NX67" s="11"/>
      <c r="NY67" s="11"/>
      <c r="NZ67" s="11"/>
      <c r="OA67" s="11"/>
      <c r="OB67" s="11"/>
      <c r="OC67" s="11"/>
      <c r="OD67" s="11"/>
      <c r="OE67" s="11"/>
      <c r="OF67" s="11"/>
      <c r="OG67" s="11"/>
      <c r="OH67" s="11"/>
      <c r="OI67" s="11"/>
      <c r="OJ67" s="11"/>
      <c r="OK67" s="11"/>
      <c r="OL67" s="11"/>
      <c r="OM67" s="11"/>
      <c r="ON67" s="11"/>
      <c r="OO67" s="11"/>
      <c r="OP67" s="11"/>
      <c r="OQ67" s="11"/>
      <c r="OR67" s="11"/>
      <c r="OS67" s="11"/>
      <c r="OT67" s="11"/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/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/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/>
      <c r="XJ67" s="11"/>
      <c r="XK67" s="11"/>
      <c r="XL67" s="11"/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/>
      <c r="YG67" s="11"/>
      <c r="YH67" s="11"/>
      <c r="YI67" s="11"/>
      <c r="YJ67" s="11"/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/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/>
      <c r="ABJ67" s="11"/>
      <c r="ABK67" s="11"/>
      <c r="ABL67" s="11"/>
      <c r="ABM67" s="11"/>
      <c r="ABN67" s="11"/>
      <c r="ABO67" s="11"/>
      <c r="ABP67" s="11"/>
      <c r="ABQ67" s="11"/>
      <c r="ABR67" s="11"/>
      <c r="ABS67" s="11"/>
      <c r="ABT67" s="11"/>
      <c r="ABU67" s="11"/>
      <c r="ABV67" s="11"/>
      <c r="ABW67" s="11"/>
      <c r="ABX67" s="11"/>
      <c r="ABY67" s="11"/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/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</row>
    <row r="68" spans="1:776" s="36" customFormat="1" ht="14" x14ac:dyDescent="0.3">
      <c r="A68" s="11"/>
      <c r="B68" s="18"/>
      <c r="C68" s="14"/>
      <c r="D68" s="14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/>
      <c r="NR68" s="11"/>
      <c r="NS68" s="11"/>
      <c r="NT68" s="11"/>
      <c r="NU68" s="11"/>
      <c r="NV68" s="11"/>
      <c r="NW68" s="11"/>
      <c r="NX68" s="11"/>
      <c r="NY68" s="11"/>
      <c r="NZ68" s="11"/>
      <c r="OA68" s="11"/>
      <c r="OB68" s="11"/>
      <c r="OC68" s="11"/>
      <c r="OD68" s="11"/>
      <c r="OE68" s="11"/>
      <c r="OF68" s="11"/>
      <c r="OG68" s="11"/>
      <c r="OH68" s="11"/>
      <c r="OI68" s="11"/>
      <c r="OJ68" s="11"/>
      <c r="OK68" s="11"/>
      <c r="OL68" s="11"/>
      <c r="OM68" s="11"/>
      <c r="ON68" s="11"/>
      <c r="OO68" s="11"/>
      <c r="OP68" s="11"/>
      <c r="OQ68" s="11"/>
      <c r="OR68" s="11"/>
      <c r="OS68" s="11"/>
      <c r="OT68" s="11"/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/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/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/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/>
      <c r="YG68" s="11"/>
      <c r="YH68" s="11"/>
      <c r="YI68" s="11"/>
      <c r="YJ68" s="11"/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/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/>
      <c r="ABJ68" s="11"/>
      <c r="ABK68" s="11"/>
      <c r="ABL68" s="11"/>
      <c r="ABM68" s="11"/>
      <c r="ABN68" s="11"/>
      <c r="ABO68" s="11"/>
      <c r="ABP68" s="11"/>
      <c r="ABQ68" s="11"/>
      <c r="ABR68" s="11"/>
      <c r="ABS68" s="11"/>
      <c r="ABT68" s="11"/>
      <c r="ABU68" s="11"/>
      <c r="ABV68" s="11"/>
      <c r="ABW68" s="11"/>
      <c r="ABX68" s="11"/>
      <c r="ABY68" s="11"/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</row>
    <row r="69" spans="1:776" s="8" customFormat="1" x14ac:dyDescent="0.3">
      <c r="A69" s="1"/>
      <c r="B69" s="2"/>
      <c r="C69" s="3"/>
      <c r="D69" s="3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</row>
    <row r="70" spans="1:776" s="8" customFormat="1" x14ac:dyDescent="0.3">
      <c r="A70" s="1"/>
      <c r="B70" s="2"/>
      <c r="C70" s="3"/>
      <c r="D70" s="3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</row>
    <row r="71" spans="1:776" s="8" customFormat="1" x14ac:dyDescent="0.3">
      <c r="A71" s="1"/>
      <c r="B71" s="2"/>
      <c r="C71" s="3"/>
      <c r="D71" s="3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</row>
    <row r="72" spans="1:776" s="8" customFormat="1" x14ac:dyDescent="0.3">
      <c r="A72" s="1"/>
      <c r="B72" s="2"/>
      <c r="C72" s="3"/>
      <c r="D72" s="3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</row>
    <row r="73" spans="1:776" s="8" customFormat="1" x14ac:dyDescent="0.3">
      <c r="A73" s="1"/>
      <c r="B73" s="2"/>
      <c r="C73" s="3"/>
      <c r="D73" s="3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</row>
    <row r="74" spans="1:776" s="8" customFormat="1" x14ac:dyDescent="0.3">
      <c r="A74" s="1"/>
      <c r="B74" s="2"/>
      <c r="C74" s="3"/>
      <c r="D74" s="3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</row>
    <row r="75" spans="1:776" s="8" customFormat="1" x14ac:dyDescent="0.3">
      <c r="A75" s="1"/>
      <c r="B75" s="2"/>
      <c r="C75" s="3"/>
      <c r="D75" s="3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</row>
  </sheetData>
  <mergeCells count="1">
    <mergeCell ref="A1:D1"/>
  </mergeCell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89655-DB14-4DA3-BA5F-435FB76222EE}">
  <dimension ref="A1:ADC68"/>
  <sheetViews>
    <sheetView workbookViewId="0">
      <selection activeCell="C26" sqref="C26:D47"/>
    </sheetView>
  </sheetViews>
  <sheetFormatPr baseColWidth="10" defaultColWidth="10.15234375" defaultRowHeight="15.5" x14ac:dyDescent="0.3"/>
  <cols>
    <col min="1" max="1" width="4.15234375" style="1" customWidth="1"/>
    <col min="2" max="2" width="47.23046875" style="2" customWidth="1"/>
    <col min="3" max="4" width="11.3828125" style="3" customWidth="1"/>
    <col min="5" max="5" width="14.765625" style="8" customWidth="1"/>
    <col min="6" max="6" width="14.765625" style="4" customWidth="1"/>
    <col min="7" max="7" width="11.3828125" style="4" customWidth="1"/>
    <col min="8" max="8" width="11.3828125" style="5" customWidth="1"/>
    <col min="9" max="9" width="16.84375" style="5" customWidth="1"/>
    <col min="10" max="16384" width="10.15234375" style="5"/>
  </cols>
  <sheetData>
    <row r="1" spans="1:9" ht="50.25" customHeight="1" thickBot="1" x14ac:dyDescent="0.35">
      <c r="A1" s="575" t="str">
        <f>"“Die Grünen St. Pölten“, kurz “Die Grünen“, “Grüne“
PRZ 500156
Angaben für den Rechenschaftsbericht für das Jahr "&amp;Jahrakt</f>
        <v>“Die Grünen St. Pölten“, kurz “Die Grünen“, “Grüne“
PRZ 500156
Angaben für den Rechenschaftsbericht für das Jahr 2024</v>
      </c>
      <c r="B1" s="575"/>
      <c r="C1" s="575"/>
      <c r="D1" s="575"/>
      <c r="E1" s="5"/>
      <c r="F1" s="5"/>
      <c r="G1" s="5"/>
    </row>
    <row r="2" spans="1:9" s="13" customFormat="1" ht="27.75" customHeight="1" thickBot="1" x14ac:dyDescent="0.35">
      <c r="A2" s="25" t="s">
        <v>35</v>
      </c>
      <c r="B2" s="39" t="s">
        <v>36</v>
      </c>
      <c r="C2" s="254" t="str">
        <f>"ERTRAG
" &amp;Jahrakt</f>
        <v>ERTRAG
2024</v>
      </c>
      <c r="D2" s="254" t="s">
        <v>37</v>
      </c>
      <c r="E2" s="15"/>
      <c r="F2" s="10"/>
      <c r="G2" s="11"/>
      <c r="H2" s="35"/>
      <c r="I2" s="35"/>
    </row>
    <row r="3" spans="1:9" s="13" customFormat="1" ht="14" x14ac:dyDescent="0.3">
      <c r="A3" s="46" t="s">
        <v>38</v>
      </c>
      <c r="B3" s="47" t="s">
        <v>39</v>
      </c>
      <c r="C3" s="243">
        <v>0</v>
      </c>
      <c r="D3" s="50">
        <v>19355.12</v>
      </c>
      <c r="E3" s="9"/>
      <c r="F3" s="10"/>
      <c r="G3" s="11"/>
      <c r="H3" s="12"/>
      <c r="I3" s="12"/>
    </row>
    <row r="4" spans="1:9" s="13" customFormat="1" ht="14" x14ac:dyDescent="0.3">
      <c r="A4" s="27" t="s">
        <v>40</v>
      </c>
      <c r="B4" s="28" t="s">
        <v>41</v>
      </c>
      <c r="C4" s="243">
        <v>690</v>
      </c>
      <c r="D4" s="50">
        <v>480</v>
      </c>
      <c r="E4" s="9"/>
      <c r="F4" s="10"/>
      <c r="G4" s="11"/>
      <c r="H4" s="12"/>
      <c r="I4" s="12"/>
    </row>
    <row r="5" spans="1:9" s="13" customFormat="1" ht="14" x14ac:dyDescent="0.3">
      <c r="A5" s="27" t="s">
        <v>42</v>
      </c>
      <c r="B5" s="28" t="s">
        <v>43</v>
      </c>
      <c r="C5" s="243">
        <v>5268.21</v>
      </c>
      <c r="D5" s="50">
        <v>0</v>
      </c>
      <c r="E5" s="9"/>
      <c r="F5" s="10"/>
      <c r="G5" s="11"/>
      <c r="H5" s="12"/>
      <c r="I5" s="12"/>
    </row>
    <row r="6" spans="1:9" s="13" customFormat="1" ht="28" x14ac:dyDescent="0.3">
      <c r="A6" s="27" t="s">
        <v>44</v>
      </c>
      <c r="B6" s="28" t="s">
        <v>45</v>
      </c>
      <c r="C6" s="243">
        <v>0</v>
      </c>
      <c r="D6" s="50">
        <v>0</v>
      </c>
      <c r="E6" s="9"/>
      <c r="F6" s="14"/>
      <c r="G6" s="14"/>
      <c r="H6" s="12"/>
      <c r="I6" s="12"/>
    </row>
    <row r="7" spans="1:9" s="13" customFormat="1" ht="28" x14ac:dyDescent="0.3">
      <c r="A7" s="27" t="s">
        <v>46</v>
      </c>
      <c r="B7" s="28" t="s">
        <v>47</v>
      </c>
      <c r="C7" s="243">
        <v>29053.47</v>
      </c>
      <c r="D7" s="50">
        <v>24618.09</v>
      </c>
      <c r="E7" s="9"/>
      <c r="F7" s="10"/>
      <c r="G7" s="11"/>
      <c r="H7" s="12"/>
      <c r="I7" s="12"/>
    </row>
    <row r="8" spans="1:9" s="13" customFormat="1" ht="14" x14ac:dyDescent="0.3">
      <c r="A8" s="27" t="s">
        <v>48</v>
      </c>
      <c r="B8" s="28" t="s">
        <v>49</v>
      </c>
      <c r="C8" s="243">
        <v>0</v>
      </c>
      <c r="D8" s="50">
        <v>0</v>
      </c>
      <c r="E8" s="15"/>
      <c r="F8" s="16"/>
      <c r="G8" s="11"/>
      <c r="H8" s="12"/>
      <c r="I8" s="12"/>
    </row>
    <row r="9" spans="1:9" s="13" customFormat="1" ht="14" x14ac:dyDescent="0.3">
      <c r="A9" s="27" t="s">
        <v>50</v>
      </c>
      <c r="B9" s="28" t="s">
        <v>51</v>
      </c>
      <c r="C9" s="243">
        <v>0</v>
      </c>
      <c r="D9" s="50">
        <v>0</v>
      </c>
      <c r="E9" s="17"/>
      <c r="G9" s="11"/>
      <c r="H9" s="12"/>
      <c r="I9" s="12"/>
    </row>
    <row r="10" spans="1:9" s="13" customFormat="1" ht="14" x14ac:dyDescent="0.3">
      <c r="A10" s="27" t="s">
        <v>52</v>
      </c>
      <c r="B10" s="28" t="s">
        <v>53</v>
      </c>
      <c r="C10" s="243">
        <v>0</v>
      </c>
      <c r="D10" s="50">
        <v>0</v>
      </c>
      <c r="E10" s="18"/>
      <c r="F10" s="11"/>
      <c r="G10" s="11"/>
      <c r="H10" s="12"/>
      <c r="I10" s="12"/>
    </row>
    <row r="11" spans="1:9" s="13" customFormat="1" ht="42" x14ac:dyDescent="0.3">
      <c r="A11" s="27" t="s">
        <v>54</v>
      </c>
      <c r="B11" s="28" t="s">
        <v>55</v>
      </c>
      <c r="C11" s="243">
        <v>0</v>
      </c>
      <c r="D11" s="50">
        <v>0</v>
      </c>
      <c r="E11" s="18"/>
      <c r="F11" s="11"/>
      <c r="G11" s="11"/>
      <c r="H11" s="12"/>
      <c r="I11" s="12"/>
    </row>
    <row r="12" spans="1:9" s="13" customFormat="1" ht="14" x14ac:dyDescent="0.3">
      <c r="A12" s="27" t="s">
        <v>56</v>
      </c>
      <c r="B12" s="28" t="s">
        <v>57</v>
      </c>
      <c r="C12" s="243">
        <v>0</v>
      </c>
      <c r="D12" s="50">
        <v>0</v>
      </c>
      <c r="E12" s="18"/>
      <c r="F12" s="11"/>
      <c r="G12" s="11"/>
      <c r="H12" s="12"/>
      <c r="I12" s="12"/>
    </row>
    <row r="13" spans="1:9" s="13" customFormat="1" ht="14" x14ac:dyDescent="0.3">
      <c r="A13" s="27" t="s">
        <v>58</v>
      </c>
      <c r="B13" s="28" t="s">
        <v>59</v>
      </c>
      <c r="C13" s="243">
        <v>0</v>
      </c>
      <c r="D13" s="50">
        <v>0</v>
      </c>
      <c r="E13" s="18"/>
      <c r="F13" s="11"/>
      <c r="G13" s="11"/>
      <c r="H13" s="12"/>
      <c r="I13" s="12"/>
    </row>
    <row r="14" spans="1:9" s="13" customFormat="1" ht="14" x14ac:dyDescent="0.3">
      <c r="A14" s="27" t="s">
        <v>60</v>
      </c>
      <c r="B14" s="28" t="s">
        <v>61</v>
      </c>
      <c r="C14" s="243">
        <v>0</v>
      </c>
      <c r="D14" s="50">
        <v>0</v>
      </c>
      <c r="E14" s="18"/>
      <c r="F14" s="11"/>
      <c r="G14" s="11"/>
      <c r="H14" s="12"/>
      <c r="I14" s="12"/>
    </row>
    <row r="15" spans="1:9" s="13" customFormat="1" ht="14" x14ac:dyDescent="0.3">
      <c r="A15" s="27" t="s">
        <v>62</v>
      </c>
      <c r="B15" s="28" t="s">
        <v>63</v>
      </c>
      <c r="C15" s="243">
        <v>0</v>
      </c>
      <c r="D15" s="50">
        <v>0</v>
      </c>
      <c r="E15" s="18"/>
      <c r="F15" s="11"/>
      <c r="G15" s="11"/>
      <c r="H15" s="12"/>
      <c r="I15" s="12"/>
    </row>
    <row r="16" spans="1:9" s="13" customFormat="1" ht="14" x14ac:dyDescent="0.3">
      <c r="A16" s="27" t="s">
        <v>64</v>
      </c>
      <c r="B16" s="28" t="s">
        <v>65</v>
      </c>
      <c r="C16" s="243">
        <v>0</v>
      </c>
      <c r="D16" s="50">
        <v>0</v>
      </c>
    </row>
    <row r="17" spans="1:9" s="13" customFormat="1" ht="14" x14ac:dyDescent="0.3">
      <c r="A17" s="27" t="s">
        <v>66</v>
      </c>
      <c r="B17" s="28" t="s">
        <v>67</v>
      </c>
      <c r="C17" s="243">
        <v>0</v>
      </c>
      <c r="D17" s="50">
        <v>0</v>
      </c>
    </row>
    <row r="18" spans="1:9" s="13" customFormat="1" ht="14" x14ac:dyDescent="0.3">
      <c r="A18" s="27" t="s">
        <v>68</v>
      </c>
      <c r="B18" s="28" t="s">
        <v>69</v>
      </c>
      <c r="C18" s="243">
        <v>0</v>
      </c>
      <c r="D18" s="50">
        <v>0</v>
      </c>
    </row>
    <row r="19" spans="1:9" s="13" customFormat="1" ht="14" x14ac:dyDescent="0.3">
      <c r="A19" s="27" t="s">
        <v>70</v>
      </c>
      <c r="B19" s="28" t="s">
        <v>71</v>
      </c>
      <c r="C19" s="243">
        <v>0</v>
      </c>
      <c r="D19" s="50">
        <v>0</v>
      </c>
    </row>
    <row r="20" spans="1:9" s="13" customFormat="1" ht="14" x14ac:dyDescent="0.3">
      <c r="A20" s="27" t="s">
        <v>72</v>
      </c>
      <c r="B20" s="28" t="s">
        <v>73</v>
      </c>
      <c r="C20" s="243">
        <v>0</v>
      </c>
      <c r="D20" s="50">
        <v>0</v>
      </c>
    </row>
    <row r="21" spans="1:9" s="13" customFormat="1" ht="14" x14ac:dyDescent="0.3">
      <c r="A21" s="27" t="s">
        <v>74</v>
      </c>
      <c r="B21" s="28" t="s">
        <v>75</v>
      </c>
      <c r="C21" s="243">
        <v>0</v>
      </c>
      <c r="D21" s="50">
        <v>1540</v>
      </c>
    </row>
    <row r="22" spans="1:9" s="13" customFormat="1" ht="14.5" thickBot="1" x14ac:dyDescent="0.35">
      <c r="A22" s="27" t="s">
        <v>76</v>
      </c>
      <c r="B22" s="28" t="s">
        <v>77</v>
      </c>
      <c r="C22" s="243">
        <v>359.76</v>
      </c>
      <c r="D22" s="50">
        <v>0</v>
      </c>
    </row>
    <row r="23" spans="1:9" s="19" customFormat="1" ht="27.75" customHeight="1" thickBot="1" x14ac:dyDescent="0.35">
      <c r="A23" s="49"/>
      <c r="B23" s="29" t="s">
        <v>114</v>
      </c>
      <c r="C23" s="30">
        <f>SUM(C3:C22)</f>
        <v>35371.440000000002</v>
      </c>
      <c r="D23" s="30">
        <v>45993.21</v>
      </c>
    </row>
    <row r="24" spans="1:9" s="13" customFormat="1" ht="14.5" thickBot="1" x14ac:dyDescent="0.35">
      <c r="A24" s="31"/>
      <c r="B24" s="15"/>
      <c r="C24" s="14"/>
      <c r="D24" s="14"/>
    </row>
    <row r="25" spans="1:9" s="13" customFormat="1" ht="27.75" customHeight="1" thickBot="1" x14ac:dyDescent="0.35">
      <c r="A25" s="25" t="s">
        <v>35</v>
      </c>
      <c r="B25" s="39" t="s">
        <v>79</v>
      </c>
      <c r="C25" s="254" t="str">
        <f>"AUFWAND
"&amp;Jahrakt</f>
        <v>AUFWAND
2024</v>
      </c>
      <c r="D25" s="254" t="s">
        <v>80</v>
      </c>
      <c r="E25" s="15"/>
      <c r="F25" s="10"/>
      <c r="G25" s="11"/>
      <c r="H25" s="35"/>
      <c r="I25" s="35"/>
    </row>
    <row r="26" spans="1:9" s="13" customFormat="1" ht="14" x14ac:dyDescent="0.3">
      <c r="A26" s="46" t="s">
        <v>38</v>
      </c>
      <c r="B26" s="51" t="s">
        <v>81</v>
      </c>
      <c r="C26" s="243">
        <v>0</v>
      </c>
      <c r="D26" s="50">
        <v>0</v>
      </c>
    </row>
    <row r="27" spans="1:9" s="13" customFormat="1" ht="28" x14ac:dyDescent="0.3">
      <c r="A27" s="27" t="s">
        <v>40</v>
      </c>
      <c r="B27" s="32" t="s">
        <v>82</v>
      </c>
      <c r="C27" s="243">
        <v>13264.18</v>
      </c>
      <c r="D27" s="50">
        <v>15309.27</v>
      </c>
    </row>
    <row r="28" spans="1:9" s="13" customFormat="1" ht="14" x14ac:dyDescent="0.3">
      <c r="A28" s="27" t="s">
        <v>42</v>
      </c>
      <c r="B28" s="32" t="s">
        <v>83</v>
      </c>
      <c r="C28" s="243">
        <v>6391.78</v>
      </c>
      <c r="D28" s="50">
        <v>8619.5300000000007</v>
      </c>
    </row>
    <row r="29" spans="1:9" s="13" customFormat="1" ht="14" x14ac:dyDescent="0.3">
      <c r="A29" s="27" t="s">
        <v>44</v>
      </c>
      <c r="B29" s="32" t="s">
        <v>84</v>
      </c>
      <c r="C29" s="243">
        <v>0</v>
      </c>
      <c r="D29" s="50">
        <v>0</v>
      </c>
    </row>
    <row r="30" spans="1:9" s="13" customFormat="1" ht="14" x14ac:dyDescent="0.3">
      <c r="A30" s="27" t="s">
        <v>46</v>
      </c>
      <c r="B30" s="32" t="s">
        <v>85</v>
      </c>
      <c r="C30" s="243">
        <v>0</v>
      </c>
      <c r="D30" s="50">
        <v>250</v>
      </c>
    </row>
    <row r="31" spans="1:9" s="13" customFormat="1" ht="14" x14ac:dyDescent="0.3">
      <c r="A31" s="27" t="s">
        <v>48</v>
      </c>
      <c r="B31" s="32" t="s">
        <v>86</v>
      </c>
      <c r="C31" s="243">
        <v>2185.9299999999998</v>
      </c>
      <c r="D31" s="50">
        <v>4291.45</v>
      </c>
    </row>
    <row r="32" spans="1:9" s="13" customFormat="1" ht="14" x14ac:dyDescent="0.3">
      <c r="A32" s="27" t="s">
        <v>50</v>
      </c>
      <c r="B32" s="32" t="s">
        <v>87</v>
      </c>
      <c r="C32" s="243">
        <v>1287.68</v>
      </c>
      <c r="D32" s="50">
        <v>2420.8200000000002</v>
      </c>
    </row>
    <row r="33" spans="1:4" s="13" customFormat="1" ht="14" x14ac:dyDescent="0.3">
      <c r="A33" s="27" t="s">
        <v>52</v>
      </c>
      <c r="B33" s="32" t="s">
        <v>88</v>
      </c>
      <c r="C33" s="243">
        <v>0</v>
      </c>
      <c r="D33" s="50">
        <v>0</v>
      </c>
    </row>
    <row r="34" spans="1:4" s="13" customFormat="1" ht="28" x14ac:dyDescent="0.3">
      <c r="A34" s="27" t="s">
        <v>54</v>
      </c>
      <c r="B34" s="32" t="s">
        <v>89</v>
      </c>
      <c r="C34" s="243">
        <v>597.36</v>
      </c>
      <c r="D34" s="50">
        <v>0</v>
      </c>
    </row>
    <row r="35" spans="1:4" s="13" customFormat="1" ht="14" x14ac:dyDescent="0.3">
      <c r="A35" s="27" t="s">
        <v>56</v>
      </c>
      <c r="B35" s="32" t="s">
        <v>90</v>
      </c>
      <c r="C35" s="243">
        <v>0</v>
      </c>
      <c r="D35" s="50">
        <v>0</v>
      </c>
    </row>
    <row r="36" spans="1:4" s="13" customFormat="1" ht="14" x14ac:dyDescent="0.3">
      <c r="A36" s="27" t="s">
        <v>58</v>
      </c>
      <c r="B36" s="32" t="s">
        <v>91</v>
      </c>
      <c r="C36" s="243">
        <v>0</v>
      </c>
      <c r="D36" s="50">
        <v>2700</v>
      </c>
    </row>
    <row r="37" spans="1:4" s="13" customFormat="1" ht="14" x14ac:dyDescent="0.3">
      <c r="A37" s="27" t="s">
        <v>60</v>
      </c>
      <c r="B37" s="32" t="s">
        <v>92</v>
      </c>
      <c r="C37" s="243">
        <v>526.97</v>
      </c>
      <c r="D37" s="50">
        <v>531.41999999999996</v>
      </c>
    </row>
    <row r="38" spans="1:4" s="13" customFormat="1" ht="14" x14ac:dyDescent="0.3">
      <c r="A38" s="27" t="s">
        <v>62</v>
      </c>
      <c r="B38" s="32" t="s">
        <v>93</v>
      </c>
      <c r="C38" s="243">
        <v>0</v>
      </c>
      <c r="D38" s="50">
        <v>0</v>
      </c>
    </row>
    <row r="39" spans="1:4" s="13" customFormat="1" ht="28" x14ac:dyDescent="0.3">
      <c r="A39" s="27" t="s">
        <v>64</v>
      </c>
      <c r="B39" s="32" t="s">
        <v>94</v>
      </c>
      <c r="C39" s="243">
        <v>0</v>
      </c>
      <c r="D39" s="50">
        <v>0</v>
      </c>
    </row>
    <row r="40" spans="1:4" s="13" customFormat="1" ht="14" x14ac:dyDescent="0.3">
      <c r="A40" s="27" t="s">
        <v>66</v>
      </c>
      <c r="B40" s="32" t="s">
        <v>95</v>
      </c>
      <c r="C40" s="243">
        <v>800</v>
      </c>
      <c r="D40" s="50">
        <v>220</v>
      </c>
    </row>
    <row r="41" spans="1:4" s="13" customFormat="1" ht="14" x14ac:dyDescent="0.3">
      <c r="A41" s="27" t="s">
        <v>96</v>
      </c>
      <c r="B41" s="32" t="s">
        <v>97</v>
      </c>
      <c r="C41" s="243">
        <v>0</v>
      </c>
      <c r="D41" s="50">
        <v>0</v>
      </c>
    </row>
    <row r="42" spans="1:4" s="13" customFormat="1" ht="28" x14ac:dyDescent="0.3">
      <c r="A42" s="27" t="s">
        <v>98</v>
      </c>
      <c r="B42" s="32" t="s">
        <v>99</v>
      </c>
      <c r="C42" s="243">
        <v>0</v>
      </c>
      <c r="D42" s="50">
        <v>0</v>
      </c>
    </row>
    <row r="43" spans="1:4" s="13" customFormat="1" ht="28" x14ac:dyDescent="0.3">
      <c r="A43" s="27" t="s">
        <v>100</v>
      </c>
      <c r="B43" s="32" t="s">
        <v>101</v>
      </c>
      <c r="C43" s="243">
        <v>2481.5100000000002</v>
      </c>
      <c r="D43" s="50">
        <v>0</v>
      </c>
    </row>
    <row r="44" spans="1:4" s="13" customFormat="1" ht="28" x14ac:dyDescent="0.3">
      <c r="A44" s="27" t="s">
        <v>102</v>
      </c>
      <c r="B44" s="32" t="s">
        <v>103</v>
      </c>
      <c r="C44" s="243">
        <v>0</v>
      </c>
      <c r="D44" s="50">
        <v>0</v>
      </c>
    </row>
    <row r="45" spans="1:4" s="13" customFormat="1" ht="28" x14ac:dyDescent="0.3">
      <c r="A45" s="27" t="s">
        <v>104</v>
      </c>
      <c r="B45" s="32" t="s">
        <v>105</v>
      </c>
      <c r="C45" s="243">
        <v>0</v>
      </c>
      <c r="D45" s="50">
        <v>0</v>
      </c>
    </row>
    <row r="46" spans="1:4" s="13" customFormat="1" ht="28" x14ac:dyDescent="0.3">
      <c r="A46" s="27" t="s">
        <v>106</v>
      </c>
      <c r="B46" s="32" t="s">
        <v>107</v>
      </c>
      <c r="C46" s="243">
        <v>0</v>
      </c>
      <c r="D46" s="50">
        <v>0</v>
      </c>
    </row>
    <row r="47" spans="1:4" s="13" customFormat="1" ht="28.5" thickBot="1" x14ac:dyDescent="0.35">
      <c r="A47" s="27" t="s">
        <v>108</v>
      </c>
      <c r="B47" s="32" t="s">
        <v>109</v>
      </c>
      <c r="C47" s="243">
        <v>359.76</v>
      </c>
      <c r="D47" s="50">
        <v>0</v>
      </c>
    </row>
    <row r="48" spans="1:4" s="19" customFormat="1" ht="27.75" customHeight="1" thickBot="1" x14ac:dyDescent="0.35">
      <c r="A48" s="49"/>
      <c r="B48" s="29" t="s">
        <v>115</v>
      </c>
      <c r="C48" s="30">
        <f>SUM(C26:C47)</f>
        <v>27895.170000000002</v>
      </c>
      <c r="D48" s="30">
        <v>34342.49</v>
      </c>
    </row>
    <row r="49" spans="1:783" s="13" customFormat="1" ht="14.5" thickBot="1" x14ac:dyDescent="0.35">
      <c r="A49" s="33"/>
      <c r="B49" s="9"/>
      <c r="C49" s="34"/>
      <c r="D49" s="34"/>
      <c r="E49" s="11"/>
      <c r="F49" s="35"/>
      <c r="G49" s="35"/>
    </row>
    <row r="50" spans="1:783" s="13" customFormat="1" ht="27.75" customHeight="1" thickBot="1" x14ac:dyDescent="0.35">
      <c r="A50" s="25" t="s">
        <v>35</v>
      </c>
      <c r="B50" s="96" t="s">
        <v>111</v>
      </c>
      <c r="C50" s="26">
        <f>Jahrakt</f>
        <v>2024</v>
      </c>
      <c r="D50" s="26" t="s">
        <v>2</v>
      </c>
    </row>
    <row r="51" spans="1:783" s="13" customFormat="1" ht="14" x14ac:dyDescent="0.3">
      <c r="A51" s="46" t="s">
        <v>38</v>
      </c>
      <c r="B51" s="255" t="s">
        <v>112</v>
      </c>
      <c r="C51" s="302">
        <v>0</v>
      </c>
      <c r="D51" s="256">
        <v>0</v>
      </c>
    </row>
    <row r="52" spans="1:783" s="36" customFormat="1" ht="14" x14ac:dyDescent="0.3">
      <c r="A52" s="27" t="s">
        <v>40</v>
      </c>
      <c r="B52" s="257" t="s">
        <v>113</v>
      </c>
      <c r="C52" s="303">
        <v>0</v>
      </c>
      <c r="D52" s="258">
        <v>0</v>
      </c>
      <c r="F52" s="12"/>
      <c r="G52" s="12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</row>
    <row r="53" spans="1:783" s="36" customFormat="1" ht="14.5" thickBot="1" x14ac:dyDescent="0.35">
      <c r="A53" s="54" t="s">
        <v>42</v>
      </c>
      <c r="B53" s="259"/>
      <c r="C53" s="260"/>
      <c r="D53" s="261"/>
      <c r="F53" s="12"/>
      <c r="G53" s="12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</row>
    <row r="54" spans="1:783" s="36" customFormat="1" ht="14" x14ac:dyDescent="0.3">
      <c r="A54" s="11"/>
      <c r="B54" s="18"/>
      <c r="C54" s="14"/>
      <c r="D54" s="262"/>
      <c r="F54" s="12"/>
      <c r="G54" s="12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</row>
    <row r="55" spans="1:783" s="36" customFormat="1" ht="14" x14ac:dyDescent="0.3">
      <c r="A55" s="11"/>
      <c r="B55" s="18"/>
      <c r="C55" s="14"/>
      <c r="D55" s="262"/>
      <c r="F55" s="12"/>
      <c r="G55" s="12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</row>
    <row r="56" spans="1:783" s="36" customFormat="1" ht="14" x14ac:dyDescent="0.3">
      <c r="A56" s="11"/>
      <c r="B56" s="18"/>
      <c r="C56" s="14"/>
      <c r="D56" s="262"/>
      <c r="F56" s="12"/>
      <c r="G56" s="12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</row>
    <row r="57" spans="1:783" s="36" customFormat="1" ht="14" x14ac:dyDescent="0.3">
      <c r="A57" s="11"/>
      <c r="B57" s="18"/>
      <c r="C57" s="14"/>
      <c r="D57" s="262"/>
      <c r="F57" s="12"/>
      <c r="G57" s="12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</row>
    <row r="58" spans="1:783" s="36" customFormat="1" ht="14" x14ac:dyDescent="0.3">
      <c r="A58" s="11"/>
      <c r="B58" s="18"/>
      <c r="C58" s="14"/>
      <c r="D58" s="262"/>
      <c r="F58" s="12"/>
      <c r="G58" s="12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</row>
    <row r="59" spans="1:783" s="36" customFormat="1" ht="14" x14ac:dyDescent="0.3">
      <c r="A59" s="11"/>
      <c r="B59" s="18"/>
      <c r="C59" s="14"/>
      <c r="D59" s="262"/>
      <c r="F59" s="12"/>
      <c r="G59" s="12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</row>
    <row r="60" spans="1:783" s="36" customFormat="1" ht="14" x14ac:dyDescent="0.3">
      <c r="A60" s="11"/>
      <c r="B60" s="18"/>
      <c r="C60" s="14"/>
      <c r="D60" s="262"/>
      <c r="F60" s="12"/>
      <c r="G60" s="12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</row>
    <row r="61" spans="1:783" s="36" customFormat="1" ht="14" x14ac:dyDescent="0.3">
      <c r="A61" s="11"/>
      <c r="B61" s="18"/>
      <c r="C61" s="14"/>
      <c r="D61" s="262"/>
      <c r="F61" s="12"/>
      <c r="G61" s="12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/>
      <c r="ABQ61" s="11"/>
      <c r="ABR61" s="11"/>
      <c r="ABS61" s="11"/>
      <c r="ABT61" s="11"/>
      <c r="ABU61" s="11"/>
      <c r="ABV61" s="11"/>
      <c r="ABW61" s="11"/>
      <c r="ABX61" s="11"/>
      <c r="ABY61" s="11"/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/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</row>
    <row r="62" spans="1:783" s="36" customFormat="1" ht="14" x14ac:dyDescent="0.3">
      <c r="A62" s="11"/>
      <c r="B62" s="18"/>
      <c r="C62" s="14"/>
      <c r="D62" s="262"/>
      <c r="F62" s="12"/>
      <c r="G62" s="12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/>
      <c r="NY62" s="11"/>
      <c r="NZ62" s="11"/>
      <c r="OA62" s="11"/>
      <c r="OB62" s="11"/>
      <c r="OC62" s="11"/>
      <c r="OD62" s="11"/>
      <c r="OE62" s="11"/>
      <c r="OF62" s="11"/>
      <c r="OG62" s="11"/>
      <c r="OH62" s="11"/>
      <c r="OI62" s="11"/>
      <c r="OJ62" s="11"/>
      <c r="OK62" s="11"/>
      <c r="OL62" s="11"/>
      <c r="OM62" s="11"/>
      <c r="ON62" s="11"/>
      <c r="OO62" s="11"/>
      <c r="OP62" s="11"/>
      <c r="OQ62" s="11"/>
      <c r="OR62" s="11"/>
      <c r="OS62" s="11"/>
      <c r="OT62" s="11"/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/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/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/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/>
      <c r="YG62" s="11"/>
      <c r="YH62" s="11"/>
      <c r="YI62" s="11"/>
      <c r="YJ62" s="11"/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/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  <c r="ABM62" s="11"/>
      <c r="ABN62" s="11"/>
      <c r="ABO62" s="11"/>
      <c r="ABP62" s="11"/>
      <c r="ABQ62" s="11"/>
      <c r="ABR62" s="11"/>
      <c r="ABS62" s="11"/>
      <c r="ABT62" s="11"/>
      <c r="ABU62" s="11"/>
      <c r="ABV62" s="11"/>
      <c r="ABW62" s="11"/>
      <c r="ABX62" s="11"/>
      <c r="ABY62" s="11"/>
      <c r="ABZ62" s="11"/>
      <c r="ACA62" s="11"/>
      <c r="ACB62" s="11"/>
      <c r="ACC62" s="11"/>
      <c r="ACD62" s="11"/>
      <c r="ACE62" s="11"/>
      <c r="ACF62" s="11"/>
      <c r="ACG62" s="11"/>
      <c r="ACH62" s="11"/>
      <c r="ACI62" s="11"/>
      <c r="ACJ62" s="11"/>
      <c r="ACK62" s="11"/>
      <c r="ACL62" s="11"/>
      <c r="ACM62" s="11"/>
      <c r="ACN62" s="11"/>
      <c r="ACO62" s="11"/>
      <c r="ACP62" s="11"/>
      <c r="ACQ62" s="11"/>
      <c r="ACR62" s="11"/>
      <c r="ACS62" s="11"/>
      <c r="ACT62" s="11"/>
      <c r="ACU62" s="11"/>
      <c r="ACV62" s="11"/>
      <c r="ACW62" s="11"/>
      <c r="ACX62" s="11"/>
      <c r="ACY62" s="11"/>
      <c r="ACZ62" s="11"/>
      <c r="ADA62" s="11"/>
      <c r="ADB62" s="11"/>
      <c r="ADC62" s="11"/>
    </row>
    <row r="63" spans="1:783" s="36" customFormat="1" ht="14" x14ac:dyDescent="0.3">
      <c r="A63" s="11"/>
      <c r="B63" s="18"/>
      <c r="C63" s="14"/>
      <c r="D63" s="262"/>
      <c r="F63" s="12"/>
      <c r="G63" s="12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/>
      <c r="NR63" s="11"/>
      <c r="NS63" s="11"/>
      <c r="NT63" s="11"/>
      <c r="NU63" s="11"/>
      <c r="NV63" s="11"/>
      <c r="NW63" s="11"/>
      <c r="NX63" s="11"/>
      <c r="NY63" s="11"/>
      <c r="NZ63" s="11"/>
      <c r="OA63" s="11"/>
      <c r="OB63" s="11"/>
      <c r="OC63" s="11"/>
      <c r="OD63" s="11"/>
      <c r="OE63" s="11"/>
      <c r="OF63" s="11"/>
      <c r="OG63" s="11"/>
      <c r="OH63" s="11"/>
      <c r="OI63" s="11"/>
      <c r="OJ63" s="11"/>
      <c r="OK63" s="11"/>
      <c r="OL63" s="11"/>
      <c r="OM63" s="11"/>
      <c r="ON63" s="11"/>
      <c r="OO63" s="11"/>
      <c r="OP63" s="11"/>
      <c r="OQ63" s="11"/>
      <c r="OR63" s="11"/>
      <c r="OS63" s="11"/>
      <c r="OT63" s="11"/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/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/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/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/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/>
      <c r="YG63" s="11"/>
      <c r="YH63" s="11"/>
      <c r="YI63" s="11"/>
      <c r="YJ63" s="11"/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/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/>
      <c r="ABJ63" s="11"/>
      <c r="ABK63" s="11"/>
      <c r="ABL63" s="11"/>
      <c r="ABM63" s="11"/>
      <c r="ABN63" s="11"/>
      <c r="ABO63" s="11"/>
      <c r="ABP63" s="11"/>
      <c r="ABQ63" s="11"/>
      <c r="ABR63" s="11"/>
      <c r="ABS63" s="11"/>
      <c r="ABT63" s="11"/>
      <c r="ABU63" s="11"/>
      <c r="ABV63" s="11"/>
      <c r="ABW63" s="11"/>
      <c r="ABX63" s="11"/>
      <c r="ABY63" s="11"/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/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  <c r="ACW63" s="11"/>
      <c r="ACX63" s="11"/>
      <c r="ACY63" s="11"/>
      <c r="ACZ63" s="11"/>
      <c r="ADA63" s="11"/>
      <c r="ADB63" s="11"/>
      <c r="ADC63" s="11"/>
    </row>
    <row r="64" spans="1:783" s="8" customFormat="1" x14ac:dyDescent="0.3">
      <c r="A64" s="5"/>
      <c r="B64" s="7"/>
      <c r="C64" s="3"/>
      <c r="D64" s="263"/>
      <c r="F64" s="4"/>
      <c r="G64" s="4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</row>
    <row r="65" spans="1:783" s="8" customFormat="1" x14ac:dyDescent="0.3">
      <c r="A65" s="5"/>
      <c r="B65" s="7"/>
      <c r="C65" s="3"/>
      <c r="D65" s="263"/>
      <c r="F65" s="4"/>
      <c r="G65" s="4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</row>
    <row r="66" spans="1:783" s="8" customFormat="1" x14ac:dyDescent="0.3">
      <c r="A66" s="5"/>
      <c r="B66" s="7"/>
      <c r="C66" s="3"/>
      <c r="D66" s="263"/>
      <c r="F66" s="4"/>
      <c r="G66" s="4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</row>
    <row r="67" spans="1:783" s="8" customFormat="1" x14ac:dyDescent="0.3">
      <c r="A67" s="5"/>
      <c r="B67" s="7"/>
      <c r="C67" s="3"/>
      <c r="D67" s="263"/>
      <c r="F67" s="4"/>
      <c r="G67" s="4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</row>
    <row r="68" spans="1:783" s="8" customFormat="1" x14ac:dyDescent="0.3">
      <c r="A68" s="5"/>
      <c r="B68" s="7"/>
      <c r="C68" s="3"/>
      <c r="D68" s="263"/>
      <c r="F68" s="4"/>
      <c r="G68" s="4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</row>
  </sheetData>
  <mergeCells count="1">
    <mergeCell ref="A1:D1"/>
  </mergeCell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9D434-B8F2-4A7F-A481-F8DEE75651A1}">
  <dimension ref="A1:L48"/>
  <sheetViews>
    <sheetView workbookViewId="0">
      <selection activeCell="C19" sqref="C19"/>
    </sheetView>
  </sheetViews>
  <sheetFormatPr baseColWidth="10" defaultColWidth="10" defaultRowHeight="15.5" x14ac:dyDescent="0.35"/>
  <cols>
    <col min="1" max="1" width="9.765625" style="238" customWidth="1"/>
    <col min="2" max="2" width="39.3828125" style="239" customWidth="1"/>
    <col min="3" max="3" width="14.61328125" style="240" customWidth="1"/>
    <col min="4" max="4" width="14.61328125" style="237" customWidth="1"/>
    <col min="5" max="5" width="14.61328125" style="176" customWidth="1"/>
    <col min="6" max="6" width="14.61328125" style="234" customWidth="1"/>
    <col min="7" max="7" width="18.4609375" style="234" customWidth="1"/>
    <col min="8" max="16384" width="10" style="234"/>
  </cols>
  <sheetData>
    <row r="1" spans="1:12" s="213" customFormat="1" ht="16" thickBot="1" x14ac:dyDescent="0.35">
      <c r="A1" s="579" t="s">
        <v>136</v>
      </c>
      <c r="B1" s="580"/>
      <c r="C1" s="580"/>
      <c r="D1" s="581"/>
      <c r="E1" s="180"/>
      <c r="F1" s="181"/>
    </row>
    <row r="2" spans="1:12" s="218" customFormat="1" ht="28.5" thickBot="1" x14ac:dyDescent="0.35">
      <c r="A2" s="182" t="s">
        <v>118</v>
      </c>
      <c r="B2" s="183" t="s">
        <v>119</v>
      </c>
      <c r="C2" s="184" t="s">
        <v>133</v>
      </c>
      <c r="D2" s="185" t="s">
        <v>134</v>
      </c>
      <c r="E2" s="582" t="s">
        <v>122</v>
      </c>
      <c r="F2" s="583"/>
      <c r="G2" s="157"/>
      <c r="H2" s="215"/>
      <c r="I2" s="216"/>
      <c r="J2" s="160"/>
      <c r="K2" s="160"/>
      <c r="L2" s="217"/>
    </row>
    <row r="3" spans="1:12" s="217" customFormat="1" ht="14" x14ac:dyDescent="0.3">
      <c r="A3" s="219">
        <v>32200</v>
      </c>
      <c r="B3" s="220" t="s">
        <v>137</v>
      </c>
      <c r="C3" s="264">
        <v>0</v>
      </c>
      <c r="D3" s="222">
        <v>116.24</v>
      </c>
      <c r="E3" s="223"/>
      <c r="F3" s="224" t="s">
        <v>124</v>
      </c>
      <c r="G3" s="225"/>
      <c r="H3" s="215"/>
      <c r="I3" s="216"/>
      <c r="J3" s="165"/>
      <c r="K3" s="165"/>
    </row>
    <row r="4" spans="1:12" s="217" customFormat="1" ht="28" x14ac:dyDescent="0.3">
      <c r="A4" s="219">
        <v>30100</v>
      </c>
      <c r="B4" s="265" t="s">
        <v>138</v>
      </c>
      <c r="C4" s="192">
        <v>17539.490000000002</v>
      </c>
      <c r="D4" s="193">
        <v>13796.27</v>
      </c>
      <c r="E4" s="228"/>
      <c r="F4" s="229" t="s">
        <v>124</v>
      </c>
      <c r="G4" s="225"/>
      <c r="H4" s="215"/>
      <c r="I4" s="216"/>
      <c r="J4" s="165"/>
      <c r="K4" s="165"/>
    </row>
    <row r="5" spans="1:12" s="217" customFormat="1" ht="14" x14ac:dyDescent="0.3">
      <c r="A5" s="219">
        <v>30400</v>
      </c>
      <c r="B5" s="220" t="s">
        <v>139</v>
      </c>
      <c r="C5" s="192">
        <v>55233.55</v>
      </c>
      <c r="D5" s="193">
        <v>50513.02</v>
      </c>
      <c r="E5" s="228"/>
      <c r="F5" s="229" t="s">
        <v>124</v>
      </c>
      <c r="G5" s="225"/>
      <c r="H5" s="215"/>
      <c r="I5" s="216"/>
      <c r="J5" s="165"/>
      <c r="K5" s="165"/>
    </row>
    <row r="6" spans="1:12" s="217" customFormat="1" ht="14.5" thickBot="1" x14ac:dyDescent="0.35">
      <c r="A6" s="219"/>
      <c r="B6" s="220"/>
      <c r="C6" s="192"/>
      <c r="D6" s="193"/>
      <c r="E6" s="228"/>
      <c r="F6" s="229"/>
      <c r="G6" s="216"/>
      <c r="H6" s="215"/>
      <c r="I6" s="216"/>
      <c r="J6" s="165"/>
      <c r="K6" s="165"/>
    </row>
    <row r="7" spans="1:12" s="217" customFormat="1" ht="14.5" thickBot="1" x14ac:dyDescent="0.35">
      <c r="A7" s="197"/>
      <c r="B7" s="198" t="s">
        <v>131</v>
      </c>
      <c r="C7" s="199">
        <f>SUM(C3:C6)</f>
        <v>72773.040000000008</v>
      </c>
      <c r="D7" s="200">
        <f>SUM(D3:D6)</f>
        <v>64425.53</v>
      </c>
      <c r="E7" s="201"/>
      <c r="F7" s="202"/>
      <c r="G7" s="216"/>
    </row>
    <row r="8" spans="1:12" s="217" customFormat="1" ht="14" x14ac:dyDescent="0.3">
      <c r="A8" s="266"/>
      <c r="B8" s="225"/>
      <c r="C8" s="215"/>
      <c r="D8" s="216"/>
      <c r="E8" s="160"/>
      <c r="G8" s="216"/>
    </row>
    <row r="9" spans="1:12" x14ac:dyDescent="0.35">
      <c r="A9" s="234"/>
      <c r="B9" s="236"/>
      <c r="C9" s="234"/>
    </row>
    <row r="10" spans="1:12" x14ac:dyDescent="0.35">
      <c r="A10" s="234"/>
      <c r="B10" s="236"/>
      <c r="C10" s="234"/>
    </row>
    <row r="11" spans="1:12" x14ac:dyDescent="0.35">
      <c r="A11" s="234"/>
      <c r="B11" s="236"/>
      <c r="C11" s="234"/>
    </row>
    <row r="12" spans="1:12" x14ac:dyDescent="0.35">
      <c r="A12" s="234"/>
      <c r="B12" s="236"/>
      <c r="C12" s="234"/>
    </row>
    <row r="13" spans="1:12" x14ac:dyDescent="0.35">
      <c r="A13" s="234"/>
      <c r="B13" s="236"/>
      <c r="C13" s="234"/>
    </row>
    <row r="14" spans="1:12" x14ac:dyDescent="0.35">
      <c r="A14" s="234"/>
      <c r="B14" s="236"/>
      <c r="C14" s="234"/>
    </row>
    <row r="15" spans="1:12" x14ac:dyDescent="0.35">
      <c r="A15" s="234"/>
      <c r="B15" s="236"/>
      <c r="C15" s="234"/>
    </row>
    <row r="16" spans="1:12" x14ac:dyDescent="0.35">
      <c r="A16" s="234"/>
      <c r="B16" s="236"/>
      <c r="C16" s="234"/>
    </row>
    <row r="17" spans="1:3" x14ac:dyDescent="0.35">
      <c r="A17" s="234"/>
      <c r="B17" s="236"/>
      <c r="C17" s="234"/>
    </row>
    <row r="18" spans="1:3" x14ac:dyDescent="0.35">
      <c r="A18" s="234"/>
      <c r="B18" s="236"/>
      <c r="C18" s="234"/>
    </row>
    <row r="19" spans="1:3" x14ac:dyDescent="0.35">
      <c r="A19" s="234"/>
      <c r="B19" s="236"/>
      <c r="C19" s="234"/>
    </row>
    <row r="20" spans="1:3" x14ac:dyDescent="0.35">
      <c r="A20" s="234"/>
      <c r="B20" s="236"/>
      <c r="C20" s="234"/>
    </row>
    <row r="21" spans="1:3" x14ac:dyDescent="0.35">
      <c r="A21" s="234"/>
      <c r="B21" s="236"/>
      <c r="C21" s="234"/>
    </row>
    <row r="22" spans="1:3" x14ac:dyDescent="0.35">
      <c r="A22" s="234"/>
      <c r="B22" s="236"/>
      <c r="C22" s="234"/>
    </row>
    <row r="23" spans="1:3" x14ac:dyDescent="0.35">
      <c r="A23" s="234"/>
      <c r="B23" s="236"/>
      <c r="C23" s="234"/>
    </row>
    <row r="24" spans="1:3" x14ac:dyDescent="0.35">
      <c r="A24" s="234"/>
      <c r="B24" s="236"/>
      <c r="C24" s="234"/>
    </row>
    <row r="25" spans="1:3" x14ac:dyDescent="0.35">
      <c r="A25" s="234"/>
      <c r="B25" s="236"/>
      <c r="C25" s="234"/>
    </row>
    <row r="26" spans="1:3" x14ac:dyDescent="0.35">
      <c r="A26" s="234"/>
      <c r="B26" s="236"/>
      <c r="C26" s="234"/>
    </row>
    <row r="27" spans="1:3" x14ac:dyDescent="0.35">
      <c r="A27" s="234"/>
      <c r="B27" s="236"/>
      <c r="C27" s="234"/>
    </row>
    <row r="28" spans="1:3" x14ac:dyDescent="0.35">
      <c r="A28" s="234"/>
      <c r="B28" s="236"/>
      <c r="C28" s="234"/>
    </row>
    <row r="29" spans="1:3" x14ac:dyDescent="0.35">
      <c r="A29" s="234"/>
      <c r="B29" s="236"/>
      <c r="C29" s="234"/>
    </row>
    <row r="30" spans="1:3" x14ac:dyDescent="0.35">
      <c r="A30" s="234"/>
      <c r="B30" s="236"/>
      <c r="C30" s="234"/>
    </row>
    <row r="31" spans="1:3" x14ac:dyDescent="0.35">
      <c r="A31" s="234"/>
      <c r="B31" s="236"/>
      <c r="C31" s="234"/>
    </row>
    <row r="32" spans="1:3" x14ac:dyDescent="0.35">
      <c r="A32" s="234"/>
      <c r="B32" s="236"/>
      <c r="C32" s="234"/>
    </row>
    <row r="33" spans="1:3" x14ac:dyDescent="0.35">
      <c r="A33" s="234"/>
      <c r="B33" s="236"/>
      <c r="C33" s="234"/>
    </row>
    <row r="34" spans="1:3" x14ac:dyDescent="0.35">
      <c r="A34" s="234"/>
      <c r="B34" s="236"/>
      <c r="C34" s="234"/>
    </row>
    <row r="35" spans="1:3" x14ac:dyDescent="0.35">
      <c r="A35" s="234"/>
      <c r="B35" s="236"/>
      <c r="C35" s="234"/>
    </row>
    <row r="36" spans="1:3" x14ac:dyDescent="0.35">
      <c r="A36" s="234"/>
      <c r="B36" s="236"/>
      <c r="C36" s="234"/>
    </row>
    <row r="37" spans="1:3" x14ac:dyDescent="0.35">
      <c r="A37" s="234"/>
      <c r="B37" s="236"/>
      <c r="C37" s="234"/>
    </row>
    <row r="38" spans="1:3" x14ac:dyDescent="0.35">
      <c r="A38" s="234"/>
      <c r="B38" s="236"/>
      <c r="C38" s="234"/>
    </row>
    <row r="39" spans="1:3" x14ac:dyDescent="0.35">
      <c r="A39" s="234"/>
      <c r="B39" s="236"/>
      <c r="C39" s="234"/>
    </row>
    <row r="40" spans="1:3" x14ac:dyDescent="0.35">
      <c r="A40" s="234"/>
      <c r="B40" s="236"/>
      <c r="C40" s="234"/>
    </row>
    <row r="41" spans="1:3" x14ac:dyDescent="0.35">
      <c r="A41" s="234"/>
      <c r="B41" s="236"/>
      <c r="C41" s="234"/>
    </row>
    <row r="42" spans="1:3" x14ac:dyDescent="0.35">
      <c r="A42" s="234"/>
      <c r="B42" s="236"/>
      <c r="C42" s="234"/>
    </row>
    <row r="43" spans="1:3" x14ac:dyDescent="0.35">
      <c r="A43" s="234"/>
      <c r="B43" s="236"/>
      <c r="C43" s="234"/>
    </row>
    <row r="44" spans="1:3" x14ac:dyDescent="0.35">
      <c r="A44" s="234"/>
      <c r="B44" s="236"/>
      <c r="C44" s="234"/>
    </row>
    <row r="45" spans="1:3" x14ac:dyDescent="0.35">
      <c r="A45" s="234"/>
      <c r="B45" s="236"/>
      <c r="C45" s="234"/>
    </row>
    <row r="46" spans="1:3" x14ac:dyDescent="0.35">
      <c r="A46" s="234"/>
      <c r="B46" s="236"/>
      <c r="C46" s="234"/>
    </row>
    <row r="47" spans="1:3" x14ac:dyDescent="0.35">
      <c r="A47" s="234"/>
      <c r="B47" s="236"/>
      <c r="C47" s="234"/>
    </row>
    <row r="48" spans="1:3" x14ac:dyDescent="0.35">
      <c r="A48" s="234"/>
      <c r="B48" s="236"/>
      <c r="C48" s="234"/>
    </row>
  </sheetData>
  <mergeCells count="2">
    <mergeCell ref="A1:D1"/>
    <mergeCell ref="E2:F2"/>
  </mergeCell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11595-1852-4552-8458-DDA2C388B770}">
  <dimension ref="A1:L35"/>
  <sheetViews>
    <sheetView topLeftCell="A14" workbookViewId="0">
      <selection activeCell="D36" sqref="D36"/>
    </sheetView>
  </sheetViews>
  <sheetFormatPr baseColWidth="10" defaultColWidth="10" defaultRowHeight="15.5" x14ac:dyDescent="0.35"/>
  <cols>
    <col min="1" max="1" width="9.765625" style="238" customWidth="1"/>
    <col min="2" max="2" width="39.3828125" style="239" customWidth="1"/>
    <col min="3" max="3" width="14.61328125" style="240" customWidth="1"/>
    <col min="4" max="4" width="14.61328125" style="237" customWidth="1"/>
    <col min="5" max="5" width="14.61328125" style="176" customWidth="1"/>
    <col min="6" max="6" width="14.61328125" style="234" customWidth="1"/>
    <col min="7" max="7" width="18.4609375" style="234" customWidth="1"/>
    <col min="8" max="16384" width="10" style="234"/>
  </cols>
  <sheetData>
    <row r="1" spans="1:12" s="213" customFormat="1" ht="16" thickBot="1" x14ac:dyDescent="0.35">
      <c r="A1" s="579" t="s">
        <v>140</v>
      </c>
      <c r="B1" s="580"/>
      <c r="C1" s="580"/>
      <c r="D1" s="581"/>
      <c r="E1" s="180"/>
      <c r="F1" s="181"/>
    </row>
    <row r="2" spans="1:12" s="218" customFormat="1" ht="28.5" thickBot="1" x14ac:dyDescent="0.35">
      <c r="A2" s="182" t="s">
        <v>118</v>
      </c>
      <c r="B2" s="183" t="s">
        <v>119</v>
      </c>
      <c r="C2" s="184" t="s">
        <v>120</v>
      </c>
      <c r="D2" s="185" t="s">
        <v>121</v>
      </c>
      <c r="E2" s="582" t="s">
        <v>122</v>
      </c>
      <c r="F2" s="583"/>
      <c r="G2" s="157"/>
      <c r="H2" s="215"/>
      <c r="I2" s="216"/>
      <c r="J2" s="160"/>
      <c r="K2" s="160"/>
      <c r="L2" s="217"/>
    </row>
    <row r="3" spans="1:12" s="217" customFormat="1" ht="14" x14ac:dyDescent="0.3">
      <c r="A3" s="191">
        <v>30500</v>
      </c>
      <c r="B3" s="265" t="s">
        <v>141</v>
      </c>
      <c r="C3" s="187">
        <v>0</v>
      </c>
      <c r="D3" s="188">
        <v>0</v>
      </c>
      <c r="E3" s="267"/>
      <c r="F3" s="268" t="s">
        <v>124</v>
      </c>
      <c r="G3" s="225"/>
      <c r="H3" s="215"/>
      <c r="I3" s="216"/>
      <c r="J3" s="165"/>
      <c r="K3" s="165"/>
    </row>
    <row r="4" spans="1:12" s="217" customFormat="1" ht="14" x14ac:dyDescent="0.3">
      <c r="A4" s="191">
        <v>30600</v>
      </c>
      <c r="B4" s="265" t="s">
        <v>142</v>
      </c>
      <c r="C4" s="192">
        <v>0</v>
      </c>
      <c r="D4" s="193">
        <v>0</v>
      </c>
      <c r="E4" s="269"/>
      <c r="F4" s="229" t="s">
        <v>124</v>
      </c>
      <c r="G4" s="225"/>
      <c r="H4" s="215"/>
      <c r="I4" s="216"/>
      <c r="J4" s="165"/>
      <c r="K4" s="165"/>
    </row>
    <row r="5" spans="1:12" s="217" customFormat="1" ht="14" x14ac:dyDescent="0.3">
      <c r="A5" s="191">
        <v>30700</v>
      </c>
      <c r="B5" s="265" t="s">
        <v>143</v>
      </c>
      <c r="C5" s="192">
        <v>0</v>
      </c>
      <c r="D5" s="193">
        <v>0</v>
      </c>
      <c r="E5" s="269"/>
      <c r="F5" s="229" t="s">
        <v>124</v>
      </c>
      <c r="G5" s="225"/>
      <c r="H5" s="215"/>
      <c r="I5" s="216"/>
      <c r="J5" s="165"/>
      <c r="K5" s="165"/>
    </row>
    <row r="6" spans="1:12" s="217" customFormat="1" ht="14" x14ac:dyDescent="0.3">
      <c r="A6" s="191">
        <v>30800</v>
      </c>
      <c r="B6" s="265" t="s">
        <v>144</v>
      </c>
      <c r="C6" s="192">
        <v>0</v>
      </c>
      <c r="D6" s="193">
        <v>0</v>
      </c>
      <c r="E6" s="269"/>
      <c r="F6" s="229" t="s">
        <v>124</v>
      </c>
      <c r="G6" s="225"/>
      <c r="H6" s="215"/>
      <c r="I6" s="216"/>
      <c r="J6" s="165"/>
      <c r="K6" s="165"/>
    </row>
    <row r="7" spans="1:12" s="217" customFormat="1" ht="14" x14ac:dyDescent="0.3">
      <c r="A7" s="191">
        <v>30900</v>
      </c>
      <c r="B7" s="265" t="s">
        <v>145</v>
      </c>
      <c r="C7" s="192">
        <v>0</v>
      </c>
      <c r="D7" s="193">
        <v>0</v>
      </c>
      <c r="E7" s="269"/>
      <c r="F7" s="229" t="s">
        <v>124</v>
      </c>
      <c r="G7" s="225"/>
      <c r="H7" s="215"/>
      <c r="I7" s="216"/>
      <c r="J7" s="165"/>
      <c r="K7" s="165"/>
    </row>
    <row r="8" spans="1:12" s="217" customFormat="1" ht="14" x14ac:dyDescent="0.3">
      <c r="A8" s="191">
        <v>31000</v>
      </c>
      <c r="B8" s="265" t="s">
        <v>146</v>
      </c>
      <c r="C8" s="192">
        <v>0</v>
      </c>
      <c r="D8" s="193">
        <v>0</v>
      </c>
      <c r="E8" s="269"/>
      <c r="F8" s="229" t="s">
        <v>124</v>
      </c>
      <c r="H8" s="215"/>
      <c r="I8" s="216"/>
      <c r="J8" s="165"/>
      <c r="K8" s="165"/>
    </row>
    <row r="9" spans="1:12" s="217" customFormat="1" ht="14" x14ac:dyDescent="0.3">
      <c r="A9" s="191">
        <v>31100</v>
      </c>
      <c r="B9" s="265" t="s">
        <v>147</v>
      </c>
      <c r="C9" s="192">
        <v>0</v>
      </c>
      <c r="D9" s="193">
        <v>0</v>
      </c>
      <c r="E9" s="269"/>
      <c r="F9" s="229" t="s">
        <v>124</v>
      </c>
      <c r="H9" s="215"/>
      <c r="I9" s="216"/>
      <c r="J9" s="165"/>
      <c r="K9" s="165"/>
    </row>
    <row r="10" spans="1:12" s="217" customFormat="1" ht="14" x14ac:dyDescent="0.3">
      <c r="A10" s="191">
        <v>31200</v>
      </c>
      <c r="B10" s="265" t="s">
        <v>148</v>
      </c>
      <c r="C10" s="192">
        <v>0</v>
      </c>
      <c r="D10" s="193">
        <v>0</v>
      </c>
      <c r="E10" s="269"/>
      <c r="F10" s="229" t="s">
        <v>124</v>
      </c>
      <c r="G10" s="216"/>
      <c r="H10" s="215"/>
      <c r="I10" s="216"/>
      <c r="J10" s="165"/>
      <c r="K10" s="165"/>
    </row>
    <row r="11" spans="1:12" s="217" customFormat="1" ht="14" x14ac:dyDescent="0.3">
      <c r="A11" s="191">
        <v>31300</v>
      </c>
      <c r="B11" s="265" t="s">
        <v>149</v>
      </c>
      <c r="C11" s="192">
        <v>0</v>
      </c>
      <c r="D11" s="193">
        <v>0</v>
      </c>
      <c r="E11" s="269"/>
      <c r="F11" s="229" t="s">
        <v>124</v>
      </c>
      <c r="G11" s="216"/>
      <c r="H11" s="215"/>
      <c r="I11" s="216"/>
      <c r="J11" s="165"/>
      <c r="K11" s="165"/>
    </row>
    <row r="12" spans="1:12" s="217" customFormat="1" ht="14" x14ac:dyDescent="0.3">
      <c r="A12" s="191">
        <v>31400</v>
      </c>
      <c r="B12" s="265" t="s">
        <v>150</v>
      </c>
      <c r="C12" s="192">
        <v>0</v>
      </c>
      <c r="D12" s="193">
        <v>0</v>
      </c>
      <c r="E12" s="269"/>
      <c r="F12" s="229" t="s">
        <v>124</v>
      </c>
      <c r="G12" s="216"/>
      <c r="H12" s="215"/>
      <c r="I12" s="216"/>
      <c r="J12" s="165"/>
      <c r="K12" s="165"/>
    </row>
    <row r="13" spans="1:12" s="217" customFormat="1" ht="14" x14ac:dyDescent="0.3">
      <c r="A13" s="191">
        <v>31500</v>
      </c>
      <c r="B13" s="265" t="s">
        <v>151</v>
      </c>
      <c r="C13" s="192">
        <v>22665.360000000001</v>
      </c>
      <c r="D13" s="193">
        <v>19822.55</v>
      </c>
      <c r="E13" s="269"/>
      <c r="F13" s="229" t="s">
        <v>124</v>
      </c>
      <c r="G13" s="216"/>
      <c r="H13" s="215"/>
      <c r="I13" s="216"/>
      <c r="J13" s="165"/>
      <c r="K13" s="165"/>
    </row>
    <row r="14" spans="1:12" s="217" customFormat="1" ht="14" x14ac:dyDescent="0.3">
      <c r="A14" s="191">
        <v>31600</v>
      </c>
      <c r="B14" s="265" t="s">
        <v>152</v>
      </c>
      <c r="C14" s="192">
        <v>0</v>
      </c>
      <c r="D14" s="193">
        <v>0</v>
      </c>
      <c r="E14" s="269"/>
      <c r="F14" s="229" t="s">
        <v>124</v>
      </c>
      <c r="G14" s="216"/>
      <c r="H14" s="215"/>
      <c r="I14" s="216"/>
      <c r="J14" s="165"/>
      <c r="K14" s="165"/>
    </row>
    <row r="15" spans="1:12" s="217" customFormat="1" ht="14" x14ac:dyDescent="0.3">
      <c r="A15" s="191">
        <v>31700</v>
      </c>
      <c r="B15" s="265" t="s">
        <v>153</v>
      </c>
      <c r="C15" s="192">
        <v>15903.4</v>
      </c>
      <c r="D15" s="193">
        <v>23980.65</v>
      </c>
      <c r="E15" s="269"/>
      <c r="F15" s="229" t="s">
        <v>124</v>
      </c>
      <c r="G15" s="216"/>
      <c r="H15" s="215"/>
      <c r="I15" s="216"/>
      <c r="J15" s="165"/>
      <c r="K15" s="165"/>
    </row>
    <row r="16" spans="1:12" s="217" customFormat="1" ht="28" x14ac:dyDescent="0.3">
      <c r="A16" s="191">
        <v>31800</v>
      </c>
      <c r="B16" s="265" t="s">
        <v>154</v>
      </c>
      <c r="C16" s="192">
        <v>3435.76</v>
      </c>
      <c r="D16" s="193">
        <v>3201.78</v>
      </c>
      <c r="E16" s="269"/>
      <c r="F16" s="229" t="s">
        <v>124</v>
      </c>
      <c r="G16" s="216"/>
      <c r="H16" s="215"/>
      <c r="I16" s="216"/>
      <c r="J16" s="165"/>
      <c r="K16" s="165"/>
    </row>
    <row r="17" spans="1:11" s="217" customFormat="1" ht="14" x14ac:dyDescent="0.3">
      <c r="A17" s="191">
        <v>31900</v>
      </c>
      <c r="B17" s="265" t="s">
        <v>155</v>
      </c>
      <c r="C17" s="192">
        <v>0</v>
      </c>
      <c r="D17" s="193">
        <v>0</v>
      </c>
      <c r="E17" s="269"/>
      <c r="F17" s="229" t="s">
        <v>124</v>
      </c>
      <c r="G17" s="216"/>
      <c r="H17" s="215"/>
      <c r="I17" s="216"/>
      <c r="J17" s="165"/>
      <c r="K17" s="165"/>
    </row>
    <row r="18" spans="1:11" s="217" customFormat="1" ht="14" x14ac:dyDescent="0.3">
      <c r="A18" s="191">
        <v>32000</v>
      </c>
      <c r="B18" s="265" t="s">
        <v>156</v>
      </c>
      <c r="C18" s="192">
        <v>0</v>
      </c>
      <c r="D18" s="193">
        <v>0</v>
      </c>
      <c r="E18" s="269"/>
      <c r="F18" s="229" t="s">
        <v>124</v>
      </c>
      <c r="G18" s="216"/>
      <c r="H18" s="272"/>
      <c r="I18" s="272"/>
      <c r="J18" s="165"/>
      <c r="K18" s="165"/>
    </row>
    <row r="19" spans="1:11" s="217" customFormat="1" ht="14" x14ac:dyDescent="0.3">
      <c r="A19" s="191">
        <v>32100</v>
      </c>
      <c r="B19" s="265" t="s">
        <v>157</v>
      </c>
      <c r="C19" s="192">
        <v>8516.69</v>
      </c>
      <c r="D19" s="193">
        <v>5290.41</v>
      </c>
      <c r="E19" s="269"/>
      <c r="F19" s="229" t="s">
        <v>124</v>
      </c>
      <c r="G19" s="216"/>
      <c r="H19" s="272"/>
      <c r="I19" s="272"/>
      <c r="J19" s="165"/>
      <c r="K19" s="165"/>
    </row>
    <row r="20" spans="1:11" s="217" customFormat="1" ht="14" x14ac:dyDescent="0.3">
      <c r="A20" s="191">
        <v>32300</v>
      </c>
      <c r="B20" s="265" t="s">
        <v>158</v>
      </c>
      <c r="C20" s="192">
        <v>0</v>
      </c>
      <c r="D20" s="193">
        <v>0</v>
      </c>
      <c r="E20" s="269"/>
      <c r="F20" s="229" t="s">
        <v>124</v>
      </c>
      <c r="G20" s="216"/>
      <c r="H20" s="215"/>
      <c r="I20" s="216"/>
      <c r="J20" s="165"/>
      <c r="K20" s="165"/>
    </row>
    <row r="21" spans="1:11" s="217" customFormat="1" ht="14.5" thickBot="1" x14ac:dyDescent="0.35">
      <c r="A21" s="270">
        <v>32500</v>
      </c>
      <c r="B21" s="271" t="s">
        <v>159</v>
      </c>
      <c r="C21" s="192">
        <v>11780.86</v>
      </c>
      <c r="D21" s="193">
        <v>11305.16</v>
      </c>
      <c r="E21" s="269"/>
      <c r="F21" s="229" t="s">
        <v>124</v>
      </c>
      <c r="G21" s="216"/>
      <c r="H21" s="215"/>
      <c r="I21" s="216"/>
      <c r="J21" s="165"/>
      <c r="K21" s="165"/>
    </row>
    <row r="22" spans="1:11" s="217" customFormat="1" ht="14.5" thickBot="1" x14ac:dyDescent="0.35">
      <c r="A22" s="197"/>
      <c r="B22" s="198" t="s">
        <v>131</v>
      </c>
      <c r="C22" s="199">
        <f>SUM(C3:C21)</f>
        <v>62302.070000000007</v>
      </c>
      <c r="D22" s="200">
        <f>SUM(D3:D21)</f>
        <v>63600.55</v>
      </c>
      <c r="E22" s="201"/>
      <c r="F22" s="202"/>
      <c r="G22" s="216"/>
    </row>
    <row r="23" spans="1:11" s="217" customFormat="1" ht="14" x14ac:dyDescent="0.3">
      <c r="A23" s="266"/>
      <c r="B23" s="225"/>
      <c r="C23" s="215"/>
      <c r="D23" s="216"/>
      <c r="E23" s="160"/>
      <c r="G23" s="216"/>
    </row>
    <row r="24" spans="1:11" s="216" customFormat="1" ht="14" x14ac:dyDescent="0.3">
      <c r="B24" s="273"/>
      <c r="D24" s="274"/>
      <c r="E24" s="165"/>
    </row>
    <row r="25" spans="1:11" x14ac:dyDescent="0.35">
      <c r="A25" s="234"/>
      <c r="B25" s="483" t="s">
        <v>224</v>
      </c>
      <c r="C25"/>
    </row>
    <row r="26" spans="1:11" x14ac:dyDescent="0.35">
      <c r="A26" s="234"/>
      <c r="B26" s="484"/>
      <c r="C26"/>
    </row>
    <row r="27" spans="1:11" x14ac:dyDescent="0.35">
      <c r="A27" s="234"/>
      <c r="B27" s="485" t="s">
        <v>215</v>
      </c>
      <c r="C27" s="485" t="s">
        <v>225</v>
      </c>
    </row>
    <row r="28" spans="1:11" x14ac:dyDescent="0.35">
      <c r="A28" s="234"/>
      <c r="B28" s="485"/>
      <c r="C28"/>
    </row>
    <row r="29" spans="1:11" x14ac:dyDescent="0.35">
      <c r="A29" s="234"/>
      <c r="B29" s="485" t="s">
        <v>217</v>
      </c>
      <c r="C29" s="485" t="s">
        <v>226</v>
      </c>
    </row>
    <row r="30" spans="1:11" x14ac:dyDescent="0.35">
      <c r="A30" s="234"/>
      <c r="B30" s="236"/>
      <c r="C30" s="234"/>
    </row>
    <row r="31" spans="1:11" x14ac:dyDescent="0.35">
      <c r="A31" s="234"/>
      <c r="B31" s="236"/>
      <c r="C31" s="234"/>
    </row>
    <row r="32" spans="1:11" x14ac:dyDescent="0.35">
      <c r="A32" s="234"/>
      <c r="B32" s="236"/>
      <c r="C32" s="234"/>
    </row>
    <row r="33" spans="1:3" x14ac:dyDescent="0.35">
      <c r="A33" s="234"/>
      <c r="B33" s="236"/>
      <c r="C33" s="234"/>
    </row>
    <row r="34" spans="1:3" x14ac:dyDescent="0.35">
      <c r="A34" s="234"/>
      <c r="B34" s="236"/>
      <c r="C34" s="234"/>
    </row>
    <row r="35" spans="1:3" x14ac:dyDescent="0.35">
      <c r="A35" s="234"/>
      <c r="B35" s="236"/>
      <c r="C35" s="234"/>
    </row>
  </sheetData>
  <mergeCells count="2">
    <mergeCell ref="A1:D1"/>
    <mergeCell ref="E2:F2"/>
  </mergeCell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9689B-23BA-4A64-A2FB-5FE0E1796151}">
  <dimension ref="A1:ADC68"/>
  <sheetViews>
    <sheetView workbookViewId="0">
      <selection activeCell="C17" sqref="C17"/>
    </sheetView>
  </sheetViews>
  <sheetFormatPr baseColWidth="10" defaultColWidth="10.15234375" defaultRowHeight="15.5" x14ac:dyDescent="0.3"/>
  <cols>
    <col min="1" max="1" width="4.15234375" style="154" customWidth="1"/>
    <col min="2" max="2" width="47.23046875" style="155" customWidth="1"/>
    <col min="3" max="4" width="11.23046875" style="151" customWidth="1"/>
    <col min="5" max="5" width="14.765625" style="152" customWidth="1"/>
    <col min="6" max="6" width="14.765625" style="153" customWidth="1"/>
    <col min="7" max="7" width="11.3828125" style="153" customWidth="1"/>
    <col min="8" max="8" width="11.3828125" style="149" customWidth="1"/>
    <col min="9" max="9" width="16.84375" style="149" customWidth="1"/>
    <col min="10" max="16384" width="10.15234375" style="149"/>
  </cols>
  <sheetData>
    <row r="1" spans="1:9" ht="51" customHeight="1" thickBot="1" x14ac:dyDescent="0.35">
      <c r="A1" s="576" t="str">
        <f>"“DIE GRÜNEN - DIE GRÜNE ALTERNATIVE - OBERÖSTERREICH“ (GRÜNE)
PRZ 500095
Angaben für den Rechenschaftsbericht für das Jahr "&amp;Jahrakt</f>
        <v>“DIE GRÜNEN - DIE GRÜNE ALTERNATIVE - OBERÖSTERREICH“ (GRÜNE)
PRZ 500095
Angaben für den Rechenschaftsbericht für das Jahr 2024</v>
      </c>
      <c r="B1" s="577"/>
      <c r="C1" s="577"/>
      <c r="D1" s="578"/>
      <c r="E1" s="149"/>
      <c r="F1" s="149"/>
      <c r="G1" s="149"/>
    </row>
    <row r="2" spans="1:9" s="115" customFormat="1" ht="27.65" customHeight="1" thickBot="1" x14ac:dyDescent="0.35">
      <c r="A2" s="108" t="s">
        <v>35</v>
      </c>
      <c r="B2" s="109" t="s">
        <v>36</v>
      </c>
      <c r="C2" s="203" t="str">
        <f>"ERTRAG
"&amp;Jahrakt</f>
        <v>ERTRAG
2024</v>
      </c>
      <c r="D2" s="203" t="s">
        <v>37</v>
      </c>
      <c r="E2" s="111"/>
      <c r="F2" s="112"/>
      <c r="G2" s="113"/>
      <c r="H2" s="114"/>
      <c r="I2" s="114"/>
    </row>
    <row r="3" spans="1:9" s="115" customFormat="1" ht="14" x14ac:dyDescent="0.3">
      <c r="A3" s="116" t="s">
        <v>38</v>
      </c>
      <c r="B3" s="117" t="s">
        <v>39</v>
      </c>
      <c r="C3" s="275">
        <v>3294509</v>
      </c>
      <c r="D3" s="210">
        <v>3055772</v>
      </c>
      <c r="E3" s="120"/>
      <c r="F3" s="112"/>
      <c r="G3" s="113"/>
      <c r="H3" s="121"/>
      <c r="I3" s="121"/>
    </row>
    <row r="4" spans="1:9" s="115" customFormat="1" ht="14" x14ac:dyDescent="0.3">
      <c r="A4" s="122" t="s">
        <v>40</v>
      </c>
      <c r="B4" s="123" t="s">
        <v>41</v>
      </c>
      <c r="C4" s="275">
        <v>64778.19</v>
      </c>
      <c r="D4" s="210">
        <v>65155.19</v>
      </c>
      <c r="E4" s="120"/>
      <c r="F4" s="112"/>
      <c r="G4" s="113"/>
      <c r="H4" s="121"/>
      <c r="I4" s="121"/>
    </row>
    <row r="5" spans="1:9" s="115" customFormat="1" ht="14" x14ac:dyDescent="0.3">
      <c r="A5" s="122" t="s">
        <v>42</v>
      </c>
      <c r="B5" s="123" t="s">
        <v>43</v>
      </c>
      <c r="C5" s="275">
        <v>186715.40999999997</v>
      </c>
      <c r="D5" s="210">
        <v>73512.290000000008</v>
      </c>
      <c r="E5" s="120"/>
      <c r="F5" s="112"/>
      <c r="G5" s="113"/>
      <c r="H5" s="121"/>
      <c r="I5" s="121"/>
    </row>
    <row r="6" spans="1:9" s="115" customFormat="1" ht="28" x14ac:dyDescent="0.3">
      <c r="A6" s="122" t="s">
        <v>44</v>
      </c>
      <c r="B6" s="123" t="s">
        <v>45</v>
      </c>
      <c r="C6" s="275">
        <v>11673.4</v>
      </c>
      <c r="D6" s="210">
        <v>12250.09</v>
      </c>
      <c r="E6" s="120"/>
      <c r="F6" s="124"/>
      <c r="G6" s="124"/>
      <c r="H6" s="121"/>
      <c r="I6" s="121"/>
    </row>
    <row r="7" spans="1:9" s="115" customFormat="1" ht="28" x14ac:dyDescent="0.3">
      <c r="A7" s="122" t="s">
        <v>46</v>
      </c>
      <c r="B7" s="123" t="s">
        <v>47</v>
      </c>
      <c r="C7" s="275">
        <v>43868.71</v>
      </c>
      <c r="D7" s="210">
        <v>42459.25</v>
      </c>
      <c r="E7" s="120"/>
      <c r="F7" s="112"/>
      <c r="G7" s="113"/>
      <c r="H7" s="121"/>
      <c r="I7" s="121"/>
    </row>
    <row r="8" spans="1:9" s="115" customFormat="1" ht="14" x14ac:dyDescent="0.3">
      <c r="A8" s="122" t="s">
        <v>48</v>
      </c>
      <c r="B8" s="123" t="s">
        <v>49</v>
      </c>
      <c r="C8" s="275">
        <v>34962.239999999998</v>
      </c>
      <c r="D8" s="210">
        <v>32922.76</v>
      </c>
      <c r="E8" s="111"/>
      <c r="F8" s="125"/>
      <c r="G8" s="113"/>
      <c r="H8" s="121"/>
      <c r="I8" s="121"/>
    </row>
    <row r="9" spans="1:9" s="115" customFormat="1" ht="14" x14ac:dyDescent="0.3">
      <c r="A9" s="122" t="s">
        <v>50</v>
      </c>
      <c r="B9" s="123" t="s">
        <v>51</v>
      </c>
      <c r="C9" s="275">
        <v>0</v>
      </c>
      <c r="D9" s="210">
        <v>0</v>
      </c>
      <c r="E9" s="126"/>
      <c r="G9" s="113"/>
      <c r="H9" s="121"/>
      <c r="I9" s="121"/>
    </row>
    <row r="10" spans="1:9" s="115" customFormat="1" ht="14" x14ac:dyDescent="0.3">
      <c r="A10" s="122" t="s">
        <v>52</v>
      </c>
      <c r="B10" s="123" t="s">
        <v>53</v>
      </c>
      <c r="C10" s="275">
        <v>23006.82</v>
      </c>
      <c r="D10" s="210">
        <v>8142.9</v>
      </c>
      <c r="E10" s="127"/>
      <c r="F10" s="113"/>
      <c r="G10" s="113"/>
      <c r="H10" s="121"/>
      <c r="I10" s="121"/>
    </row>
    <row r="11" spans="1:9" s="115" customFormat="1" ht="42" x14ac:dyDescent="0.3">
      <c r="A11" s="122" t="s">
        <v>54</v>
      </c>
      <c r="B11" s="123" t="s">
        <v>55</v>
      </c>
      <c r="C11" s="275">
        <v>0</v>
      </c>
      <c r="D11" s="210">
        <v>0</v>
      </c>
      <c r="E11" s="127"/>
      <c r="F11" s="113"/>
      <c r="G11" s="113"/>
      <c r="H11" s="121"/>
      <c r="I11" s="121"/>
    </row>
    <row r="12" spans="1:9" s="115" customFormat="1" ht="14" x14ac:dyDescent="0.3">
      <c r="A12" s="122" t="s">
        <v>56</v>
      </c>
      <c r="B12" s="123" t="s">
        <v>57</v>
      </c>
      <c r="C12" s="275">
        <v>0</v>
      </c>
      <c r="D12" s="210">
        <v>0</v>
      </c>
      <c r="E12" s="127"/>
      <c r="F12" s="113"/>
      <c r="G12" s="113"/>
      <c r="H12" s="121"/>
      <c r="I12" s="121"/>
    </row>
    <row r="13" spans="1:9" s="115" customFormat="1" ht="14" x14ac:dyDescent="0.3">
      <c r="A13" s="122" t="s">
        <v>58</v>
      </c>
      <c r="B13" s="123" t="s">
        <v>59</v>
      </c>
      <c r="C13" s="275">
        <v>0</v>
      </c>
      <c r="D13" s="210">
        <v>0</v>
      </c>
      <c r="E13" s="127"/>
      <c r="F13" s="113"/>
      <c r="G13" s="113"/>
      <c r="H13" s="121"/>
      <c r="I13" s="121"/>
    </row>
    <row r="14" spans="1:9" s="115" customFormat="1" ht="14" x14ac:dyDescent="0.3">
      <c r="A14" s="122" t="s">
        <v>60</v>
      </c>
      <c r="B14" s="123" t="s">
        <v>61</v>
      </c>
      <c r="C14" s="275">
        <v>0</v>
      </c>
      <c r="D14" s="210">
        <v>0</v>
      </c>
      <c r="E14" s="127"/>
      <c r="F14" s="113"/>
      <c r="G14" s="113"/>
      <c r="H14" s="121"/>
      <c r="I14" s="121"/>
    </row>
    <row r="15" spans="1:9" s="115" customFormat="1" ht="14" x14ac:dyDescent="0.3">
      <c r="A15" s="122" t="s">
        <v>62</v>
      </c>
      <c r="B15" s="123" t="s">
        <v>63</v>
      </c>
      <c r="C15" s="275">
        <v>0</v>
      </c>
      <c r="D15" s="210">
        <v>0</v>
      </c>
      <c r="E15" s="127"/>
      <c r="F15" s="113"/>
      <c r="G15" s="113"/>
      <c r="H15" s="121"/>
      <c r="I15" s="121"/>
    </row>
    <row r="16" spans="1:9" s="115" customFormat="1" ht="14" x14ac:dyDescent="0.3">
      <c r="A16" s="122" t="s">
        <v>64</v>
      </c>
      <c r="B16" s="123" t="s">
        <v>65</v>
      </c>
      <c r="C16" s="275">
        <v>0</v>
      </c>
      <c r="D16" s="210">
        <v>0</v>
      </c>
    </row>
    <row r="17" spans="1:9" s="115" customFormat="1" ht="14" x14ac:dyDescent="0.3">
      <c r="A17" s="122" t="s">
        <v>66</v>
      </c>
      <c r="B17" s="123" t="s">
        <v>67</v>
      </c>
      <c r="C17" s="275">
        <v>597.29</v>
      </c>
      <c r="D17" s="210">
        <v>314.68</v>
      </c>
    </row>
    <row r="18" spans="1:9" s="115" customFormat="1" ht="14" x14ac:dyDescent="0.3">
      <c r="A18" s="122" t="s">
        <v>68</v>
      </c>
      <c r="B18" s="123" t="s">
        <v>69</v>
      </c>
      <c r="C18" s="275">
        <v>8375.92</v>
      </c>
      <c r="D18" s="210">
        <v>1033.3399999999999</v>
      </c>
    </row>
    <row r="19" spans="1:9" s="115" customFormat="1" ht="14" x14ac:dyDescent="0.3">
      <c r="A19" s="122" t="s">
        <v>70</v>
      </c>
      <c r="B19" s="123" t="s">
        <v>71</v>
      </c>
      <c r="C19" s="275">
        <v>16488.54</v>
      </c>
      <c r="D19" s="210">
        <v>20670.16</v>
      </c>
    </row>
    <row r="20" spans="1:9" s="115" customFormat="1" ht="14" x14ac:dyDescent="0.3">
      <c r="A20" s="122" t="s">
        <v>72</v>
      </c>
      <c r="B20" s="123" t="s">
        <v>73</v>
      </c>
      <c r="C20" s="275">
        <v>18210.189999999999</v>
      </c>
      <c r="D20" s="210">
        <v>28647.63</v>
      </c>
    </row>
    <row r="21" spans="1:9" s="115" customFormat="1" ht="14" x14ac:dyDescent="0.3">
      <c r="A21" s="122" t="s">
        <v>74</v>
      </c>
      <c r="B21" s="123" t="s">
        <v>75</v>
      </c>
      <c r="C21" s="275">
        <v>19044.330000000002</v>
      </c>
      <c r="D21" s="210">
        <v>26025.23</v>
      </c>
    </row>
    <row r="22" spans="1:9" s="115" customFormat="1" ht="14.5" thickBot="1" x14ac:dyDescent="0.35">
      <c r="A22" s="122" t="s">
        <v>76</v>
      </c>
      <c r="B22" s="123" t="s">
        <v>77</v>
      </c>
      <c r="C22" s="275">
        <v>0</v>
      </c>
      <c r="D22" s="210">
        <v>775.76</v>
      </c>
    </row>
    <row r="23" spans="1:9" s="131" customFormat="1" ht="27.65" customHeight="1" thickBot="1" x14ac:dyDescent="0.35">
      <c r="A23" s="128"/>
      <c r="B23" s="135" t="s">
        <v>114</v>
      </c>
      <c r="C23" s="136">
        <f>SUM(C3:C22)</f>
        <v>3722230.04</v>
      </c>
      <c r="D23" s="136">
        <v>3367681.2799999993</v>
      </c>
    </row>
    <row r="24" spans="1:9" s="115" customFormat="1" ht="14.5" thickBot="1" x14ac:dyDescent="0.35">
      <c r="A24" s="132"/>
      <c r="B24" s="111"/>
      <c r="C24" s="124"/>
      <c r="D24" s="124"/>
    </row>
    <row r="25" spans="1:9" s="115" customFormat="1" ht="27.65" customHeight="1" thickBot="1" x14ac:dyDescent="0.35">
      <c r="A25" s="108" t="s">
        <v>35</v>
      </c>
      <c r="B25" s="109" t="s">
        <v>79</v>
      </c>
      <c r="C25" s="203" t="str">
        <f>"ERTRAG
"&amp;Jahrakt</f>
        <v>ERTRAG
2024</v>
      </c>
      <c r="D25" s="203" t="s">
        <v>80</v>
      </c>
      <c r="E25" s="111"/>
      <c r="F25" s="112"/>
      <c r="G25" s="113"/>
      <c r="H25" s="114"/>
      <c r="I25" s="114"/>
    </row>
    <row r="26" spans="1:9" s="115" customFormat="1" ht="14" x14ac:dyDescent="0.3">
      <c r="A26" s="116" t="s">
        <v>38</v>
      </c>
      <c r="B26" s="133" t="s">
        <v>81</v>
      </c>
      <c r="C26" s="275">
        <v>1221459.2600000002</v>
      </c>
      <c r="D26" s="119">
        <v>1100363.5699999998</v>
      </c>
    </row>
    <row r="27" spans="1:9" s="115" customFormat="1" ht="28" x14ac:dyDescent="0.3">
      <c r="A27" s="122" t="s">
        <v>40</v>
      </c>
      <c r="B27" s="134" t="s">
        <v>82</v>
      </c>
      <c r="C27" s="275">
        <v>160990.70999999996</v>
      </c>
      <c r="D27" s="119">
        <v>249935.95999999996</v>
      </c>
    </row>
    <row r="28" spans="1:9" s="115" customFormat="1" ht="14" x14ac:dyDescent="0.3">
      <c r="A28" s="122" t="s">
        <v>42</v>
      </c>
      <c r="B28" s="134" t="s">
        <v>83</v>
      </c>
      <c r="C28" s="275">
        <v>74207.31</v>
      </c>
      <c r="D28" s="119">
        <v>22156.93</v>
      </c>
    </row>
    <row r="29" spans="1:9" s="115" customFormat="1" ht="14" x14ac:dyDescent="0.3">
      <c r="A29" s="122" t="s">
        <v>44</v>
      </c>
      <c r="B29" s="134" t="s">
        <v>84</v>
      </c>
      <c r="C29" s="275">
        <v>92145.67</v>
      </c>
      <c r="D29" s="119">
        <v>63905.93</v>
      </c>
    </row>
    <row r="30" spans="1:9" s="115" customFormat="1" ht="14" x14ac:dyDescent="0.3">
      <c r="A30" s="122" t="s">
        <v>46</v>
      </c>
      <c r="B30" s="134" t="s">
        <v>85</v>
      </c>
      <c r="C30" s="275">
        <v>61858.06</v>
      </c>
      <c r="D30" s="119">
        <v>24240.06</v>
      </c>
    </row>
    <row r="31" spans="1:9" s="115" customFormat="1" ht="14" x14ac:dyDescent="0.3">
      <c r="A31" s="122" t="s">
        <v>48</v>
      </c>
      <c r="B31" s="134" t="s">
        <v>86</v>
      </c>
      <c r="C31" s="275">
        <v>152718.82999999999</v>
      </c>
      <c r="D31" s="119">
        <v>133343.34</v>
      </c>
    </row>
    <row r="32" spans="1:9" s="115" customFormat="1" ht="14" x14ac:dyDescent="0.3">
      <c r="A32" s="122" t="s">
        <v>50</v>
      </c>
      <c r="B32" s="134" t="s">
        <v>87</v>
      </c>
      <c r="C32" s="275">
        <v>105801.69</v>
      </c>
      <c r="D32" s="119">
        <v>62451.67</v>
      </c>
    </row>
    <row r="33" spans="1:4" s="115" customFormat="1" ht="14" x14ac:dyDescent="0.3">
      <c r="A33" s="122" t="s">
        <v>52</v>
      </c>
      <c r="B33" s="134" t="s">
        <v>88</v>
      </c>
      <c r="C33" s="275">
        <v>4784.38</v>
      </c>
      <c r="D33" s="119">
        <v>3548.81</v>
      </c>
    </row>
    <row r="34" spans="1:4" s="115" customFormat="1" ht="28" x14ac:dyDescent="0.3">
      <c r="A34" s="122" t="s">
        <v>54</v>
      </c>
      <c r="B34" s="134" t="s">
        <v>89</v>
      </c>
      <c r="C34" s="275">
        <v>59095.270000000004</v>
      </c>
      <c r="D34" s="119">
        <v>65179.39</v>
      </c>
    </row>
    <row r="35" spans="1:4" s="115" customFormat="1" ht="14" x14ac:dyDescent="0.3">
      <c r="A35" s="122" t="s">
        <v>56</v>
      </c>
      <c r="B35" s="134" t="s">
        <v>90</v>
      </c>
      <c r="C35" s="275">
        <v>1923.2</v>
      </c>
      <c r="D35" s="119">
        <v>180</v>
      </c>
    </row>
    <row r="36" spans="1:4" s="115" customFormat="1" ht="14" x14ac:dyDescent="0.3">
      <c r="A36" s="122" t="s">
        <v>58</v>
      </c>
      <c r="B36" s="134" t="s">
        <v>91</v>
      </c>
      <c r="C36" s="275">
        <v>17277.68</v>
      </c>
      <c r="D36" s="119">
        <v>15215</v>
      </c>
    </row>
    <row r="37" spans="1:4" s="115" customFormat="1" ht="14" x14ac:dyDescent="0.3">
      <c r="A37" s="122" t="s">
        <v>60</v>
      </c>
      <c r="B37" s="134" t="s">
        <v>92</v>
      </c>
      <c r="C37" s="275">
        <v>1769.8</v>
      </c>
      <c r="D37" s="119">
        <v>1908.95</v>
      </c>
    </row>
    <row r="38" spans="1:4" s="115" customFormat="1" ht="14" x14ac:dyDescent="0.3">
      <c r="A38" s="122" t="s">
        <v>62</v>
      </c>
      <c r="B38" s="134" t="s">
        <v>93</v>
      </c>
      <c r="C38" s="275">
        <v>163.13</v>
      </c>
      <c r="D38" s="119">
        <v>374.29</v>
      </c>
    </row>
    <row r="39" spans="1:4" s="115" customFormat="1" ht="28" x14ac:dyDescent="0.3">
      <c r="A39" s="122" t="s">
        <v>64</v>
      </c>
      <c r="B39" s="134" t="s">
        <v>94</v>
      </c>
      <c r="C39" s="275">
        <v>0</v>
      </c>
      <c r="D39" s="119">
        <v>0</v>
      </c>
    </row>
    <row r="40" spans="1:4" s="115" customFormat="1" ht="14" x14ac:dyDescent="0.3">
      <c r="A40" s="122" t="s">
        <v>66</v>
      </c>
      <c r="B40" s="134" t="s">
        <v>95</v>
      </c>
      <c r="C40" s="275">
        <v>17574.239999999998</v>
      </c>
      <c r="D40" s="119">
        <v>11924.09</v>
      </c>
    </row>
    <row r="41" spans="1:4" s="115" customFormat="1" ht="14" x14ac:dyDescent="0.3">
      <c r="A41" s="122" t="s">
        <v>96</v>
      </c>
      <c r="B41" s="134" t="s">
        <v>97</v>
      </c>
      <c r="C41" s="275">
        <v>791220.50000000012</v>
      </c>
      <c r="D41" s="119">
        <v>575238.53</v>
      </c>
    </row>
    <row r="42" spans="1:4" s="115" customFormat="1" ht="28" x14ac:dyDescent="0.3">
      <c r="A42" s="122" t="s">
        <v>98</v>
      </c>
      <c r="B42" s="134" t="s">
        <v>99</v>
      </c>
      <c r="C42" s="275">
        <v>0</v>
      </c>
      <c r="D42" s="119">
        <v>0</v>
      </c>
    </row>
    <row r="43" spans="1:4" s="115" customFormat="1" ht="28" x14ac:dyDescent="0.3">
      <c r="A43" s="122" t="s">
        <v>100</v>
      </c>
      <c r="B43" s="134" t="s">
        <v>101</v>
      </c>
      <c r="C43" s="275">
        <v>0</v>
      </c>
      <c r="D43" s="119">
        <v>0</v>
      </c>
    </row>
    <row r="44" spans="1:4" s="115" customFormat="1" ht="28" x14ac:dyDescent="0.3">
      <c r="A44" s="122" t="s">
        <v>102</v>
      </c>
      <c r="B44" s="134" t="s">
        <v>103</v>
      </c>
      <c r="C44" s="275">
        <v>16488.54</v>
      </c>
      <c r="D44" s="119">
        <v>18742.37</v>
      </c>
    </row>
    <row r="45" spans="1:4" s="115" customFormat="1" ht="28" x14ac:dyDescent="0.3">
      <c r="A45" s="122" t="s">
        <v>104</v>
      </c>
      <c r="B45" s="134" t="s">
        <v>105</v>
      </c>
      <c r="C45" s="275">
        <v>18210.189999999999</v>
      </c>
      <c r="D45" s="119">
        <v>28037.43</v>
      </c>
    </row>
    <row r="46" spans="1:4" s="115" customFormat="1" ht="28" x14ac:dyDescent="0.3">
      <c r="A46" s="122" t="s">
        <v>106</v>
      </c>
      <c r="B46" s="134" t="s">
        <v>107</v>
      </c>
      <c r="C46" s="275">
        <v>19044.330000000002</v>
      </c>
      <c r="D46" s="119">
        <v>23438.68</v>
      </c>
    </row>
    <row r="47" spans="1:4" s="115" customFormat="1" ht="28.5" thickBot="1" x14ac:dyDescent="0.35">
      <c r="A47" s="122" t="s">
        <v>108</v>
      </c>
      <c r="B47" s="134" t="s">
        <v>109</v>
      </c>
      <c r="C47" s="275">
        <v>0</v>
      </c>
      <c r="D47" s="119">
        <v>775.76</v>
      </c>
    </row>
    <row r="48" spans="1:4" s="131" customFormat="1" ht="27.65" customHeight="1" thickBot="1" x14ac:dyDescent="0.35">
      <c r="A48" s="128"/>
      <c r="B48" s="135" t="s">
        <v>115</v>
      </c>
      <c r="C48" s="136">
        <f>SUM(C26:C47)</f>
        <v>2816732.79</v>
      </c>
      <c r="D48" s="136">
        <v>2400960.7599999998</v>
      </c>
    </row>
    <row r="49" spans="1:783" s="115" customFormat="1" ht="14.5" thickBot="1" x14ac:dyDescent="0.35">
      <c r="A49" s="137"/>
      <c r="B49" s="120"/>
      <c r="C49" s="138"/>
      <c r="D49" s="138"/>
      <c r="E49" s="113"/>
      <c r="F49" s="114"/>
      <c r="G49" s="114"/>
    </row>
    <row r="50" spans="1:783" s="115" customFormat="1" ht="27.65" customHeight="1" thickBot="1" x14ac:dyDescent="0.35">
      <c r="A50" s="108" t="s">
        <v>35</v>
      </c>
      <c r="B50" s="139" t="s">
        <v>111</v>
      </c>
      <c r="C50" s="276">
        <f>Jahrakt</f>
        <v>2024</v>
      </c>
      <c r="D50" s="140" t="s">
        <v>2</v>
      </c>
    </row>
    <row r="51" spans="1:783" s="115" customFormat="1" ht="14" x14ac:dyDescent="0.3">
      <c r="A51" s="116" t="s">
        <v>38</v>
      </c>
      <c r="B51" s="133" t="s">
        <v>160</v>
      </c>
      <c r="C51" s="277">
        <v>2350000</v>
      </c>
      <c r="D51" s="277">
        <v>2350000</v>
      </c>
    </row>
    <row r="52" spans="1:783" s="145" customFormat="1" ht="14" x14ac:dyDescent="0.3">
      <c r="A52" s="122" t="s">
        <v>40</v>
      </c>
      <c r="B52" s="134" t="s">
        <v>113</v>
      </c>
      <c r="C52" s="278">
        <v>0</v>
      </c>
      <c r="D52" s="278">
        <v>0</v>
      </c>
      <c r="E52" s="121"/>
      <c r="F52" s="121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  <c r="AAA52" s="113"/>
      <c r="AAB52" s="113"/>
      <c r="AAC52" s="113"/>
      <c r="AAD52" s="113"/>
      <c r="AAE52" s="113"/>
      <c r="AAF52" s="113"/>
      <c r="AAG52" s="113"/>
      <c r="AAH52" s="113"/>
      <c r="AAI52" s="113"/>
      <c r="AAJ52" s="113"/>
      <c r="AAK52" s="113"/>
      <c r="AAL52" s="113"/>
      <c r="AAM52" s="113"/>
      <c r="AAN52" s="113"/>
      <c r="AAO52" s="113"/>
      <c r="AAP52" s="113"/>
      <c r="AAQ52" s="113"/>
      <c r="AAR52" s="113"/>
      <c r="AAS52" s="113"/>
      <c r="AAT52" s="113"/>
      <c r="AAU52" s="113"/>
      <c r="AAV52" s="113"/>
      <c r="AAW52" s="113"/>
      <c r="AAX52" s="113"/>
      <c r="AAY52" s="113"/>
      <c r="AAZ52" s="113"/>
      <c r="ABA52" s="113"/>
      <c r="ABB52" s="113"/>
      <c r="ABC52" s="113"/>
      <c r="ABD52" s="113"/>
      <c r="ABE52" s="113"/>
      <c r="ABF52" s="113"/>
      <c r="ABG52" s="113"/>
      <c r="ABH52" s="113"/>
      <c r="ABI52" s="113"/>
      <c r="ABJ52" s="113"/>
      <c r="ABK52" s="113"/>
      <c r="ABL52" s="113"/>
      <c r="ABM52" s="113"/>
      <c r="ABN52" s="113"/>
      <c r="ABO52" s="113"/>
      <c r="ABP52" s="113"/>
      <c r="ABQ52" s="113"/>
      <c r="ABR52" s="113"/>
      <c r="ABS52" s="113"/>
      <c r="ABT52" s="113"/>
      <c r="ABU52" s="113"/>
      <c r="ABV52" s="113"/>
      <c r="ABW52" s="113"/>
      <c r="ABX52" s="113"/>
      <c r="ABY52" s="113"/>
      <c r="ABZ52" s="113"/>
      <c r="ACA52" s="113"/>
      <c r="ACB52" s="113"/>
      <c r="ACC52" s="113"/>
      <c r="ACD52" s="113"/>
      <c r="ACE52" s="113"/>
      <c r="ACF52" s="113"/>
      <c r="ACG52" s="113"/>
      <c r="ACH52" s="113"/>
      <c r="ACI52" s="113"/>
      <c r="ACJ52" s="113"/>
      <c r="ACK52" s="113"/>
      <c r="ACL52" s="113"/>
      <c r="ACM52" s="113"/>
      <c r="ACN52" s="113"/>
      <c r="ACO52" s="113"/>
      <c r="ACP52" s="113"/>
      <c r="ACQ52" s="113"/>
      <c r="ACR52" s="113"/>
      <c r="ACS52" s="113"/>
      <c r="ACT52" s="113"/>
      <c r="ACU52" s="113"/>
      <c r="ACV52" s="113"/>
      <c r="ACW52" s="113"/>
      <c r="ACX52" s="113"/>
      <c r="ACY52" s="113"/>
      <c r="ACZ52" s="113"/>
      <c r="ADA52" s="113"/>
      <c r="ADB52" s="113"/>
    </row>
    <row r="53" spans="1:783" s="145" customFormat="1" ht="14.5" thickBot="1" x14ac:dyDescent="0.35">
      <c r="A53" s="146" t="s">
        <v>42</v>
      </c>
      <c r="B53" s="279"/>
      <c r="C53" s="280"/>
      <c r="D53" s="280"/>
      <c r="E53" s="121"/>
      <c r="F53" s="121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  <c r="AAA53" s="113"/>
      <c r="AAB53" s="113"/>
      <c r="AAC53" s="113"/>
      <c r="AAD53" s="113"/>
      <c r="AAE53" s="113"/>
      <c r="AAF53" s="113"/>
      <c r="AAG53" s="113"/>
      <c r="AAH53" s="113"/>
      <c r="AAI53" s="113"/>
      <c r="AAJ53" s="113"/>
      <c r="AAK53" s="113"/>
      <c r="AAL53" s="113"/>
      <c r="AAM53" s="113"/>
      <c r="AAN53" s="113"/>
      <c r="AAO53" s="113"/>
      <c r="AAP53" s="113"/>
      <c r="AAQ53" s="113"/>
      <c r="AAR53" s="113"/>
      <c r="AAS53" s="113"/>
      <c r="AAT53" s="113"/>
      <c r="AAU53" s="113"/>
      <c r="AAV53" s="113"/>
      <c r="AAW53" s="113"/>
      <c r="AAX53" s="113"/>
      <c r="AAY53" s="113"/>
      <c r="AAZ53" s="113"/>
      <c r="ABA53" s="113"/>
      <c r="ABB53" s="113"/>
      <c r="ABC53" s="113"/>
      <c r="ABD53" s="113"/>
      <c r="ABE53" s="113"/>
      <c r="ABF53" s="113"/>
      <c r="ABG53" s="113"/>
      <c r="ABH53" s="113"/>
      <c r="ABI53" s="113"/>
      <c r="ABJ53" s="113"/>
      <c r="ABK53" s="113"/>
      <c r="ABL53" s="113"/>
      <c r="ABM53" s="113"/>
      <c r="ABN53" s="113"/>
      <c r="ABO53" s="113"/>
      <c r="ABP53" s="113"/>
      <c r="ABQ53" s="113"/>
      <c r="ABR53" s="113"/>
      <c r="ABS53" s="113"/>
      <c r="ABT53" s="113"/>
      <c r="ABU53" s="113"/>
      <c r="ABV53" s="113"/>
      <c r="ABW53" s="113"/>
      <c r="ABX53" s="113"/>
      <c r="ABY53" s="113"/>
      <c r="ABZ53" s="113"/>
      <c r="ACA53" s="113"/>
      <c r="ACB53" s="113"/>
      <c r="ACC53" s="113"/>
      <c r="ACD53" s="113"/>
      <c r="ACE53" s="113"/>
      <c r="ACF53" s="113"/>
      <c r="ACG53" s="113"/>
      <c r="ACH53" s="113"/>
      <c r="ACI53" s="113"/>
      <c r="ACJ53" s="113"/>
      <c r="ACK53" s="113"/>
      <c r="ACL53" s="113"/>
      <c r="ACM53" s="113"/>
      <c r="ACN53" s="113"/>
      <c r="ACO53" s="113"/>
      <c r="ACP53" s="113"/>
      <c r="ACQ53" s="113"/>
      <c r="ACR53" s="113"/>
      <c r="ACS53" s="113"/>
      <c r="ACT53" s="113"/>
      <c r="ACU53" s="113"/>
      <c r="ACV53" s="113"/>
      <c r="ACW53" s="113"/>
      <c r="ACX53" s="113"/>
      <c r="ACY53" s="113"/>
      <c r="ACZ53" s="113"/>
      <c r="ADA53" s="113"/>
      <c r="ADB53" s="113"/>
    </row>
    <row r="54" spans="1:783" s="145" customFormat="1" ht="14" x14ac:dyDescent="0.3">
      <c r="A54" s="113"/>
      <c r="B54" s="127"/>
      <c r="C54" s="124"/>
      <c r="D54" s="124"/>
      <c r="F54" s="121"/>
      <c r="G54" s="121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  <c r="AAA54" s="113"/>
      <c r="AAB54" s="113"/>
      <c r="AAC54" s="113"/>
      <c r="AAD54" s="113"/>
      <c r="AAE54" s="113"/>
      <c r="AAF54" s="113"/>
      <c r="AAG54" s="113"/>
      <c r="AAH54" s="113"/>
      <c r="AAI54" s="113"/>
      <c r="AAJ54" s="113"/>
      <c r="AAK54" s="113"/>
      <c r="AAL54" s="113"/>
      <c r="AAM54" s="113"/>
      <c r="AAN54" s="113"/>
      <c r="AAO54" s="113"/>
      <c r="AAP54" s="113"/>
      <c r="AAQ54" s="113"/>
      <c r="AAR54" s="113"/>
      <c r="AAS54" s="113"/>
      <c r="AAT54" s="113"/>
      <c r="AAU54" s="113"/>
      <c r="AAV54" s="113"/>
      <c r="AAW54" s="113"/>
      <c r="AAX54" s="113"/>
      <c r="AAY54" s="113"/>
      <c r="AAZ54" s="113"/>
      <c r="ABA54" s="113"/>
      <c r="ABB54" s="113"/>
      <c r="ABC54" s="113"/>
      <c r="ABD54" s="113"/>
      <c r="ABE54" s="113"/>
      <c r="ABF54" s="113"/>
      <c r="ABG54" s="113"/>
      <c r="ABH54" s="113"/>
      <c r="ABI54" s="113"/>
      <c r="ABJ54" s="113"/>
      <c r="ABK54" s="113"/>
      <c r="ABL54" s="113"/>
      <c r="ABM54" s="113"/>
      <c r="ABN54" s="113"/>
      <c r="ABO54" s="113"/>
      <c r="ABP54" s="113"/>
      <c r="ABQ54" s="113"/>
      <c r="ABR54" s="113"/>
      <c r="ABS54" s="113"/>
      <c r="ABT54" s="113"/>
      <c r="ABU54" s="113"/>
      <c r="ABV54" s="113"/>
      <c r="ABW54" s="113"/>
      <c r="ABX54" s="113"/>
      <c r="ABY54" s="113"/>
      <c r="ABZ54" s="113"/>
      <c r="ACA54" s="113"/>
      <c r="ACB54" s="113"/>
      <c r="ACC54" s="113"/>
      <c r="ACD54" s="113"/>
      <c r="ACE54" s="113"/>
      <c r="ACF54" s="113"/>
      <c r="ACG54" s="113"/>
      <c r="ACH54" s="113"/>
      <c r="ACI54" s="113"/>
      <c r="ACJ54" s="113"/>
      <c r="ACK54" s="113"/>
      <c r="ACL54" s="113"/>
      <c r="ACM54" s="113"/>
      <c r="ACN54" s="113"/>
      <c r="ACO54" s="113"/>
      <c r="ACP54" s="113"/>
      <c r="ACQ54" s="113"/>
      <c r="ACR54" s="113"/>
      <c r="ACS54" s="113"/>
      <c r="ACT54" s="113"/>
      <c r="ACU54" s="113"/>
      <c r="ACV54" s="113"/>
      <c r="ACW54" s="113"/>
      <c r="ACX54" s="113"/>
      <c r="ACY54" s="113"/>
      <c r="ACZ54" s="113"/>
      <c r="ADA54" s="113"/>
      <c r="ADB54" s="113"/>
      <c r="ADC54" s="113"/>
    </row>
    <row r="55" spans="1:783" s="145" customFormat="1" ht="14" x14ac:dyDescent="0.3">
      <c r="A55" s="113"/>
      <c r="B55" s="127"/>
      <c r="C55" s="124"/>
      <c r="D55" s="124"/>
      <c r="F55" s="121"/>
      <c r="G55" s="121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  <c r="AAA55" s="113"/>
      <c r="AAB55" s="113"/>
      <c r="AAC55" s="113"/>
      <c r="AAD55" s="113"/>
      <c r="AAE55" s="113"/>
      <c r="AAF55" s="113"/>
      <c r="AAG55" s="113"/>
      <c r="AAH55" s="113"/>
      <c r="AAI55" s="113"/>
      <c r="AAJ55" s="113"/>
      <c r="AAK55" s="113"/>
      <c r="AAL55" s="113"/>
      <c r="AAM55" s="113"/>
      <c r="AAN55" s="113"/>
      <c r="AAO55" s="113"/>
      <c r="AAP55" s="113"/>
      <c r="AAQ55" s="113"/>
      <c r="AAR55" s="113"/>
      <c r="AAS55" s="113"/>
      <c r="AAT55" s="113"/>
      <c r="AAU55" s="113"/>
      <c r="AAV55" s="113"/>
      <c r="AAW55" s="113"/>
      <c r="AAX55" s="113"/>
      <c r="AAY55" s="113"/>
      <c r="AAZ55" s="113"/>
      <c r="ABA55" s="113"/>
      <c r="ABB55" s="113"/>
      <c r="ABC55" s="113"/>
      <c r="ABD55" s="113"/>
      <c r="ABE55" s="113"/>
      <c r="ABF55" s="113"/>
      <c r="ABG55" s="113"/>
      <c r="ABH55" s="113"/>
      <c r="ABI55" s="113"/>
      <c r="ABJ55" s="113"/>
      <c r="ABK55" s="113"/>
      <c r="ABL55" s="113"/>
      <c r="ABM55" s="113"/>
      <c r="ABN55" s="113"/>
      <c r="ABO55" s="113"/>
      <c r="ABP55" s="113"/>
      <c r="ABQ55" s="113"/>
      <c r="ABR55" s="113"/>
      <c r="ABS55" s="113"/>
      <c r="ABT55" s="113"/>
      <c r="ABU55" s="113"/>
      <c r="ABV55" s="113"/>
      <c r="ABW55" s="113"/>
      <c r="ABX55" s="113"/>
      <c r="ABY55" s="113"/>
      <c r="ABZ55" s="113"/>
      <c r="ACA55" s="113"/>
      <c r="ACB55" s="113"/>
      <c r="ACC55" s="113"/>
      <c r="ACD55" s="113"/>
      <c r="ACE55" s="113"/>
      <c r="ACF55" s="113"/>
      <c r="ACG55" s="113"/>
      <c r="ACH55" s="113"/>
      <c r="ACI55" s="113"/>
      <c r="ACJ55" s="113"/>
      <c r="ACK55" s="113"/>
      <c r="ACL55" s="113"/>
      <c r="ACM55" s="113"/>
      <c r="ACN55" s="113"/>
      <c r="ACO55" s="113"/>
      <c r="ACP55" s="113"/>
      <c r="ACQ55" s="113"/>
      <c r="ACR55" s="113"/>
      <c r="ACS55" s="113"/>
      <c r="ACT55" s="113"/>
      <c r="ACU55" s="113"/>
      <c r="ACV55" s="113"/>
      <c r="ACW55" s="113"/>
      <c r="ACX55" s="113"/>
      <c r="ACY55" s="113"/>
      <c r="ACZ55" s="113"/>
      <c r="ADA55" s="113"/>
      <c r="ADB55" s="113"/>
      <c r="ADC55" s="113"/>
    </row>
    <row r="56" spans="1:783" s="145" customFormat="1" ht="14" x14ac:dyDescent="0.3">
      <c r="A56" s="113"/>
      <c r="B56" s="127"/>
      <c r="C56" s="124"/>
      <c r="D56" s="124"/>
      <c r="F56" s="121"/>
      <c r="G56" s="121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  <c r="OQ56" s="113"/>
      <c r="OR56" s="113"/>
      <c r="OS56" s="113"/>
      <c r="OT56" s="113"/>
      <c r="OU56" s="113"/>
      <c r="OV56" s="113"/>
      <c r="OW56" s="113"/>
      <c r="OX56" s="113"/>
      <c r="OY56" s="113"/>
      <c r="OZ56" s="113"/>
      <c r="PA56" s="113"/>
      <c r="PB56" s="113"/>
      <c r="PC56" s="113"/>
      <c r="PD56" s="113"/>
      <c r="PE56" s="113"/>
      <c r="PF56" s="113"/>
      <c r="PG56" s="113"/>
      <c r="PH56" s="113"/>
      <c r="PI56" s="113"/>
      <c r="PJ56" s="113"/>
      <c r="PK56" s="113"/>
      <c r="PL56" s="113"/>
      <c r="PM56" s="113"/>
      <c r="PN56" s="113"/>
      <c r="PO56" s="113"/>
      <c r="PP56" s="113"/>
      <c r="PQ56" s="113"/>
      <c r="PR56" s="113"/>
      <c r="PS56" s="113"/>
      <c r="PT56" s="113"/>
      <c r="PU56" s="113"/>
      <c r="PV56" s="113"/>
      <c r="PW56" s="113"/>
      <c r="PX56" s="113"/>
      <c r="PY56" s="113"/>
      <c r="PZ56" s="113"/>
      <c r="QA56" s="113"/>
      <c r="QB56" s="113"/>
      <c r="QC56" s="113"/>
      <c r="QD56" s="113"/>
      <c r="QE56" s="113"/>
      <c r="QF56" s="113"/>
      <c r="QG56" s="113"/>
      <c r="QH56" s="113"/>
      <c r="QI56" s="113"/>
      <c r="QJ56" s="113"/>
      <c r="QK56" s="113"/>
      <c r="QL56" s="113"/>
      <c r="QM56" s="113"/>
      <c r="QN56" s="113"/>
      <c r="QO56" s="113"/>
      <c r="QP56" s="113"/>
      <c r="QQ56" s="113"/>
      <c r="QR56" s="113"/>
      <c r="QS56" s="113"/>
      <c r="QT56" s="113"/>
      <c r="QU56" s="113"/>
      <c r="QV56" s="113"/>
      <c r="QW56" s="113"/>
      <c r="QX56" s="113"/>
      <c r="QY56" s="113"/>
      <c r="QZ56" s="113"/>
      <c r="RA56" s="113"/>
      <c r="RB56" s="113"/>
      <c r="RC56" s="113"/>
      <c r="RD56" s="113"/>
      <c r="RE56" s="113"/>
      <c r="RF56" s="113"/>
      <c r="RG56" s="113"/>
      <c r="RH56" s="113"/>
      <c r="RI56" s="113"/>
      <c r="RJ56" s="113"/>
      <c r="RK56" s="113"/>
      <c r="RL56" s="113"/>
      <c r="RM56" s="113"/>
      <c r="RN56" s="113"/>
      <c r="RO56" s="113"/>
      <c r="RP56" s="113"/>
      <c r="RQ56" s="113"/>
      <c r="RR56" s="113"/>
      <c r="RS56" s="113"/>
      <c r="RT56" s="113"/>
      <c r="RU56" s="113"/>
      <c r="RV56" s="113"/>
      <c r="RW56" s="113"/>
      <c r="RX56" s="113"/>
      <c r="RY56" s="113"/>
      <c r="RZ56" s="113"/>
      <c r="SA56" s="113"/>
      <c r="SB56" s="113"/>
      <c r="SC56" s="113"/>
      <c r="SD56" s="113"/>
      <c r="SE56" s="113"/>
      <c r="SF56" s="113"/>
      <c r="SG56" s="113"/>
      <c r="SH56" s="113"/>
      <c r="SI56" s="113"/>
      <c r="SJ56" s="113"/>
      <c r="SK56" s="113"/>
      <c r="SL56" s="113"/>
      <c r="SM56" s="113"/>
      <c r="SN56" s="113"/>
      <c r="SO56" s="113"/>
      <c r="SP56" s="113"/>
      <c r="SQ56" s="113"/>
      <c r="SR56" s="113"/>
      <c r="SS56" s="113"/>
      <c r="ST56" s="113"/>
      <c r="SU56" s="113"/>
      <c r="SV56" s="113"/>
      <c r="SW56" s="113"/>
      <c r="SX56" s="113"/>
      <c r="SY56" s="113"/>
      <c r="SZ56" s="113"/>
      <c r="TA56" s="113"/>
      <c r="TB56" s="113"/>
      <c r="TC56" s="113"/>
      <c r="TD56" s="113"/>
      <c r="TE56" s="113"/>
      <c r="TF56" s="113"/>
      <c r="TG56" s="113"/>
      <c r="TH56" s="113"/>
      <c r="TI56" s="113"/>
      <c r="TJ56" s="113"/>
      <c r="TK56" s="113"/>
      <c r="TL56" s="113"/>
      <c r="TM56" s="113"/>
      <c r="TN56" s="113"/>
      <c r="TO56" s="113"/>
      <c r="TP56" s="113"/>
      <c r="TQ56" s="113"/>
      <c r="TR56" s="113"/>
      <c r="TS56" s="113"/>
      <c r="TT56" s="113"/>
      <c r="TU56" s="113"/>
      <c r="TV56" s="113"/>
      <c r="TW56" s="113"/>
      <c r="TX56" s="113"/>
      <c r="TY56" s="113"/>
      <c r="TZ56" s="113"/>
      <c r="UA56" s="113"/>
      <c r="UB56" s="113"/>
      <c r="UC56" s="113"/>
      <c r="UD56" s="113"/>
      <c r="UE56" s="113"/>
      <c r="UF56" s="113"/>
      <c r="UG56" s="113"/>
      <c r="UH56" s="113"/>
      <c r="UI56" s="113"/>
      <c r="UJ56" s="113"/>
      <c r="UK56" s="113"/>
      <c r="UL56" s="113"/>
      <c r="UM56" s="113"/>
      <c r="UN56" s="113"/>
      <c r="UO56" s="113"/>
      <c r="UP56" s="113"/>
      <c r="UQ56" s="113"/>
      <c r="UR56" s="113"/>
      <c r="US56" s="113"/>
      <c r="UT56" s="113"/>
      <c r="UU56" s="113"/>
      <c r="UV56" s="113"/>
      <c r="UW56" s="113"/>
      <c r="UX56" s="113"/>
      <c r="UY56" s="113"/>
      <c r="UZ56" s="113"/>
      <c r="VA56" s="113"/>
      <c r="VB56" s="113"/>
      <c r="VC56" s="113"/>
      <c r="VD56" s="113"/>
      <c r="VE56" s="113"/>
      <c r="VF56" s="113"/>
      <c r="VG56" s="113"/>
      <c r="VH56" s="113"/>
      <c r="VI56" s="113"/>
      <c r="VJ56" s="113"/>
      <c r="VK56" s="113"/>
      <c r="VL56" s="113"/>
      <c r="VM56" s="113"/>
      <c r="VN56" s="113"/>
      <c r="VO56" s="113"/>
      <c r="VP56" s="113"/>
      <c r="VQ56" s="113"/>
      <c r="VR56" s="113"/>
      <c r="VS56" s="113"/>
      <c r="VT56" s="113"/>
      <c r="VU56" s="113"/>
      <c r="VV56" s="113"/>
      <c r="VW56" s="113"/>
      <c r="VX56" s="113"/>
      <c r="VY56" s="113"/>
      <c r="VZ56" s="113"/>
      <c r="WA56" s="113"/>
      <c r="WB56" s="113"/>
      <c r="WC56" s="113"/>
      <c r="WD56" s="113"/>
      <c r="WE56" s="113"/>
      <c r="WF56" s="113"/>
      <c r="WG56" s="113"/>
      <c r="WH56" s="113"/>
      <c r="WI56" s="113"/>
      <c r="WJ56" s="113"/>
      <c r="WK56" s="113"/>
      <c r="WL56" s="113"/>
      <c r="WM56" s="113"/>
      <c r="WN56" s="113"/>
      <c r="WO56" s="113"/>
      <c r="WP56" s="113"/>
      <c r="WQ56" s="113"/>
      <c r="WR56" s="113"/>
      <c r="WS56" s="113"/>
      <c r="WT56" s="113"/>
      <c r="WU56" s="113"/>
      <c r="WV56" s="113"/>
      <c r="WW56" s="113"/>
      <c r="WX56" s="113"/>
      <c r="WY56" s="113"/>
      <c r="WZ56" s="113"/>
      <c r="XA56" s="113"/>
      <c r="XB56" s="113"/>
      <c r="XC56" s="113"/>
      <c r="XD56" s="113"/>
      <c r="XE56" s="113"/>
      <c r="XF56" s="113"/>
      <c r="XG56" s="113"/>
      <c r="XH56" s="113"/>
      <c r="XI56" s="113"/>
      <c r="XJ56" s="113"/>
      <c r="XK56" s="113"/>
      <c r="XL56" s="113"/>
      <c r="XM56" s="113"/>
      <c r="XN56" s="113"/>
      <c r="XO56" s="113"/>
      <c r="XP56" s="113"/>
      <c r="XQ56" s="113"/>
      <c r="XR56" s="113"/>
      <c r="XS56" s="113"/>
      <c r="XT56" s="113"/>
      <c r="XU56" s="113"/>
      <c r="XV56" s="113"/>
      <c r="XW56" s="113"/>
      <c r="XX56" s="113"/>
      <c r="XY56" s="113"/>
      <c r="XZ56" s="113"/>
      <c r="YA56" s="113"/>
      <c r="YB56" s="113"/>
      <c r="YC56" s="113"/>
      <c r="YD56" s="113"/>
      <c r="YE56" s="113"/>
      <c r="YF56" s="113"/>
      <c r="YG56" s="113"/>
      <c r="YH56" s="113"/>
      <c r="YI56" s="113"/>
      <c r="YJ56" s="113"/>
      <c r="YK56" s="113"/>
      <c r="YL56" s="113"/>
      <c r="YM56" s="113"/>
      <c r="YN56" s="113"/>
      <c r="YO56" s="113"/>
      <c r="YP56" s="113"/>
      <c r="YQ56" s="113"/>
      <c r="YR56" s="113"/>
      <c r="YS56" s="113"/>
      <c r="YT56" s="113"/>
      <c r="YU56" s="113"/>
      <c r="YV56" s="113"/>
      <c r="YW56" s="113"/>
      <c r="YX56" s="113"/>
      <c r="YY56" s="113"/>
      <c r="YZ56" s="113"/>
      <c r="ZA56" s="113"/>
      <c r="ZB56" s="113"/>
      <c r="ZC56" s="113"/>
      <c r="ZD56" s="113"/>
      <c r="ZE56" s="113"/>
      <c r="ZF56" s="113"/>
      <c r="ZG56" s="113"/>
      <c r="ZH56" s="113"/>
      <c r="ZI56" s="113"/>
      <c r="ZJ56" s="113"/>
      <c r="ZK56" s="113"/>
      <c r="ZL56" s="113"/>
      <c r="ZM56" s="113"/>
      <c r="ZN56" s="113"/>
      <c r="ZO56" s="113"/>
      <c r="ZP56" s="113"/>
      <c r="ZQ56" s="113"/>
      <c r="ZR56" s="113"/>
      <c r="ZS56" s="113"/>
      <c r="ZT56" s="113"/>
      <c r="ZU56" s="113"/>
      <c r="ZV56" s="113"/>
      <c r="ZW56" s="113"/>
      <c r="ZX56" s="113"/>
      <c r="ZY56" s="113"/>
      <c r="ZZ56" s="113"/>
      <c r="AAA56" s="113"/>
      <c r="AAB56" s="113"/>
      <c r="AAC56" s="113"/>
      <c r="AAD56" s="113"/>
      <c r="AAE56" s="113"/>
      <c r="AAF56" s="113"/>
      <c r="AAG56" s="113"/>
      <c r="AAH56" s="113"/>
      <c r="AAI56" s="113"/>
      <c r="AAJ56" s="113"/>
      <c r="AAK56" s="113"/>
      <c r="AAL56" s="113"/>
      <c r="AAM56" s="113"/>
      <c r="AAN56" s="113"/>
      <c r="AAO56" s="113"/>
      <c r="AAP56" s="113"/>
      <c r="AAQ56" s="113"/>
      <c r="AAR56" s="113"/>
      <c r="AAS56" s="113"/>
      <c r="AAT56" s="113"/>
      <c r="AAU56" s="113"/>
      <c r="AAV56" s="113"/>
      <c r="AAW56" s="113"/>
      <c r="AAX56" s="113"/>
      <c r="AAY56" s="113"/>
      <c r="AAZ56" s="113"/>
      <c r="ABA56" s="113"/>
      <c r="ABB56" s="113"/>
      <c r="ABC56" s="113"/>
      <c r="ABD56" s="113"/>
      <c r="ABE56" s="113"/>
      <c r="ABF56" s="113"/>
      <c r="ABG56" s="113"/>
      <c r="ABH56" s="113"/>
      <c r="ABI56" s="113"/>
      <c r="ABJ56" s="113"/>
      <c r="ABK56" s="113"/>
      <c r="ABL56" s="113"/>
      <c r="ABM56" s="113"/>
      <c r="ABN56" s="113"/>
      <c r="ABO56" s="113"/>
      <c r="ABP56" s="113"/>
      <c r="ABQ56" s="113"/>
      <c r="ABR56" s="113"/>
      <c r="ABS56" s="113"/>
      <c r="ABT56" s="113"/>
      <c r="ABU56" s="113"/>
      <c r="ABV56" s="113"/>
      <c r="ABW56" s="113"/>
      <c r="ABX56" s="113"/>
      <c r="ABY56" s="113"/>
      <c r="ABZ56" s="113"/>
      <c r="ACA56" s="113"/>
      <c r="ACB56" s="113"/>
      <c r="ACC56" s="113"/>
      <c r="ACD56" s="113"/>
      <c r="ACE56" s="113"/>
      <c r="ACF56" s="113"/>
      <c r="ACG56" s="113"/>
      <c r="ACH56" s="113"/>
      <c r="ACI56" s="113"/>
      <c r="ACJ56" s="113"/>
      <c r="ACK56" s="113"/>
      <c r="ACL56" s="113"/>
      <c r="ACM56" s="113"/>
      <c r="ACN56" s="113"/>
      <c r="ACO56" s="113"/>
      <c r="ACP56" s="113"/>
      <c r="ACQ56" s="113"/>
      <c r="ACR56" s="113"/>
      <c r="ACS56" s="113"/>
      <c r="ACT56" s="113"/>
      <c r="ACU56" s="113"/>
      <c r="ACV56" s="113"/>
      <c r="ACW56" s="113"/>
      <c r="ACX56" s="113"/>
      <c r="ACY56" s="113"/>
      <c r="ACZ56" s="113"/>
      <c r="ADA56" s="113"/>
      <c r="ADB56" s="113"/>
      <c r="ADC56" s="113"/>
    </row>
    <row r="57" spans="1:783" s="145" customFormat="1" ht="14" x14ac:dyDescent="0.3">
      <c r="A57" s="113"/>
      <c r="B57" s="127"/>
      <c r="C57" s="124"/>
      <c r="D57" s="124"/>
      <c r="F57" s="121"/>
      <c r="G57" s="121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  <c r="JD57" s="113"/>
      <c r="JE57" s="113"/>
      <c r="JF57" s="113"/>
      <c r="JG57" s="113"/>
      <c r="JH57" s="113"/>
      <c r="JI57" s="113"/>
      <c r="JJ57" s="113"/>
      <c r="JK57" s="113"/>
      <c r="JL57" s="113"/>
      <c r="JM57" s="113"/>
      <c r="JN57" s="113"/>
      <c r="JO57" s="113"/>
      <c r="JP57" s="113"/>
      <c r="JQ57" s="113"/>
      <c r="JR57" s="113"/>
      <c r="JS57" s="113"/>
      <c r="JT57" s="113"/>
      <c r="JU57" s="113"/>
      <c r="JV57" s="113"/>
      <c r="JW57" s="113"/>
      <c r="JX57" s="113"/>
      <c r="JY57" s="113"/>
      <c r="JZ57" s="113"/>
      <c r="KA57" s="113"/>
      <c r="KB57" s="113"/>
      <c r="KC57" s="113"/>
      <c r="KD57" s="113"/>
      <c r="KE57" s="113"/>
      <c r="KF57" s="113"/>
      <c r="KG57" s="113"/>
      <c r="KH57" s="113"/>
      <c r="KI57" s="113"/>
      <c r="KJ57" s="113"/>
      <c r="KK57" s="113"/>
      <c r="KL57" s="113"/>
      <c r="KM57" s="113"/>
      <c r="KN57" s="113"/>
      <c r="KO57" s="113"/>
      <c r="KP57" s="113"/>
      <c r="KQ57" s="113"/>
      <c r="KR57" s="113"/>
      <c r="KS57" s="113"/>
      <c r="KT57" s="113"/>
      <c r="KU57" s="113"/>
      <c r="KV57" s="113"/>
      <c r="KW57" s="113"/>
      <c r="KX57" s="113"/>
      <c r="KY57" s="113"/>
      <c r="KZ57" s="113"/>
      <c r="LA57" s="113"/>
      <c r="LB57" s="113"/>
      <c r="LC57" s="113"/>
      <c r="LD57" s="113"/>
      <c r="LE57" s="113"/>
      <c r="LF57" s="113"/>
      <c r="LG57" s="113"/>
      <c r="LH57" s="113"/>
      <c r="LI57" s="113"/>
      <c r="LJ57" s="113"/>
      <c r="LK57" s="113"/>
      <c r="LL57" s="113"/>
      <c r="LM57" s="113"/>
      <c r="LN57" s="113"/>
      <c r="LO57" s="113"/>
      <c r="LP57" s="113"/>
      <c r="LQ57" s="113"/>
      <c r="LR57" s="113"/>
      <c r="LS57" s="113"/>
      <c r="LT57" s="113"/>
      <c r="LU57" s="113"/>
      <c r="LV57" s="113"/>
      <c r="LW57" s="113"/>
      <c r="LX57" s="113"/>
      <c r="LY57" s="113"/>
      <c r="LZ57" s="113"/>
      <c r="MA57" s="113"/>
      <c r="MB57" s="113"/>
      <c r="MC57" s="113"/>
      <c r="MD57" s="113"/>
      <c r="ME57" s="113"/>
      <c r="MF57" s="113"/>
      <c r="MG57" s="113"/>
      <c r="MH57" s="113"/>
      <c r="MI57" s="113"/>
      <c r="MJ57" s="113"/>
      <c r="MK57" s="113"/>
      <c r="ML57" s="113"/>
      <c r="MM57" s="113"/>
      <c r="MN57" s="113"/>
      <c r="MO57" s="113"/>
      <c r="MP57" s="113"/>
      <c r="MQ57" s="113"/>
      <c r="MR57" s="113"/>
      <c r="MS57" s="113"/>
      <c r="MT57" s="113"/>
      <c r="MU57" s="113"/>
      <c r="MV57" s="113"/>
      <c r="MW57" s="113"/>
      <c r="MX57" s="113"/>
      <c r="MY57" s="113"/>
      <c r="MZ57" s="113"/>
      <c r="NA57" s="113"/>
      <c r="NB57" s="113"/>
      <c r="NC57" s="113"/>
      <c r="ND57" s="113"/>
      <c r="NE57" s="113"/>
      <c r="NF57" s="113"/>
      <c r="NG57" s="113"/>
      <c r="NH57" s="113"/>
      <c r="NI57" s="113"/>
      <c r="NJ57" s="113"/>
      <c r="NK57" s="113"/>
      <c r="NL57" s="113"/>
      <c r="NM57" s="113"/>
      <c r="NN57" s="113"/>
      <c r="NO57" s="113"/>
      <c r="NP57" s="113"/>
      <c r="NQ57" s="113"/>
      <c r="NR57" s="113"/>
      <c r="NS57" s="113"/>
      <c r="NT57" s="113"/>
      <c r="NU57" s="113"/>
      <c r="NV57" s="113"/>
      <c r="NW57" s="113"/>
      <c r="NX57" s="113"/>
      <c r="NY57" s="113"/>
      <c r="NZ57" s="113"/>
      <c r="OA57" s="113"/>
      <c r="OB57" s="113"/>
      <c r="OC57" s="113"/>
      <c r="OD57" s="113"/>
      <c r="OE57" s="113"/>
      <c r="OF57" s="113"/>
      <c r="OG57" s="113"/>
      <c r="OH57" s="113"/>
      <c r="OI57" s="113"/>
      <c r="OJ57" s="113"/>
      <c r="OK57" s="113"/>
      <c r="OL57" s="113"/>
      <c r="OM57" s="113"/>
      <c r="ON57" s="113"/>
      <c r="OO57" s="113"/>
      <c r="OP57" s="113"/>
      <c r="OQ57" s="113"/>
      <c r="OR57" s="113"/>
      <c r="OS57" s="113"/>
      <c r="OT57" s="113"/>
      <c r="OU57" s="113"/>
      <c r="OV57" s="113"/>
      <c r="OW57" s="113"/>
      <c r="OX57" s="113"/>
      <c r="OY57" s="113"/>
      <c r="OZ57" s="113"/>
      <c r="PA57" s="113"/>
      <c r="PB57" s="113"/>
      <c r="PC57" s="113"/>
      <c r="PD57" s="113"/>
      <c r="PE57" s="113"/>
      <c r="PF57" s="113"/>
      <c r="PG57" s="113"/>
      <c r="PH57" s="113"/>
      <c r="PI57" s="113"/>
      <c r="PJ57" s="113"/>
      <c r="PK57" s="113"/>
      <c r="PL57" s="113"/>
      <c r="PM57" s="113"/>
      <c r="PN57" s="113"/>
      <c r="PO57" s="113"/>
      <c r="PP57" s="113"/>
      <c r="PQ57" s="113"/>
      <c r="PR57" s="113"/>
      <c r="PS57" s="113"/>
      <c r="PT57" s="113"/>
      <c r="PU57" s="113"/>
      <c r="PV57" s="113"/>
      <c r="PW57" s="113"/>
      <c r="PX57" s="113"/>
      <c r="PY57" s="113"/>
      <c r="PZ57" s="113"/>
      <c r="QA57" s="113"/>
      <c r="QB57" s="113"/>
      <c r="QC57" s="113"/>
      <c r="QD57" s="113"/>
      <c r="QE57" s="113"/>
      <c r="QF57" s="113"/>
      <c r="QG57" s="113"/>
      <c r="QH57" s="113"/>
      <c r="QI57" s="113"/>
      <c r="QJ57" s="113"/>
      <c r="QK57" s="113"/>
      <c r="QL57" s="113"/>
      <c r="QM57" s="113"/>
      <c r="QN57" s="113"/>
      <c r="QO57" s="113"/>
      <c r="QP57" s="113"/>
      <c r="QQ57" s="113"/>
      <c r="QR57" s="113"/>
      <c r="QS57" s="113"/>
      <c r="QT57" s="113"/>
      <c r="QU57" s="113"/>
      <c r="QV57" s="113"/>
      <c r="QW57" s="113"/>
      <c r="QX57" s="113"/>
      <c r="QY57" s="113"/>
      <c r="QZ57" s="113"/>
      <c r="RA57" s="113"/>
      <c r="RB57" s="113"/>
      <c r="RC57" s="113"/>
      <c r="RD57" s="113"/>
      <c r="RE57" s="113"/>
      <c r="RF57" s="113"/>
      <c r="RG57" s="113"/>
      <c r="RH57" s="113"/>
      <c r="RI57" s="113"/>
      <c r="RJ57" s="113"/>
      <c r="RK57" s="113"/>
      <c r="RL57" s="113"/>
      <c r="RM57" s="113"/>
      <c r="RN57" s="113"/>
      <c r="RO57" s="113"/>
      <c r="RP57" s="113"/>
      <c r="RQ57" s="113"/>
      <c r="RR57" s="113"/>
      <c r="RS57" s="113"/>
      <c r="RT57" s="113"/>
      <c r="RU57" s="113"/>
      <c r="RV57" s="113"/>
      <c r="RW57" s="113"/>
      <c r="RX57" s="113"/>
      <c r="RY57" s="113"/>
      <c r="RZ57" s="113"/>
      <c r="SA57" s="113"/>
      <c r="SB57" s="113"/>
      <c r="SC57" s="113"/>
      <c r="SD57" s="113"/>
      <c r="SE57" s="113"/>
      <c r="SF57" s="113"/>
      <c r="SG57" s="113"/>
      <c r="SH57" s="113"/>
      <c r="SI57" s="113"/>
      <c r="SJ57" s="113"/>
      <c r="SK57" s="113"/>
      <c r="SL57" s="113"/>
      <c r="SM57" s="113"/>
      <c r="SN57" s="113"/>
      <c r="SO57" s="113"/>
      <c r="SP57" s="113"/>
      <c r="SQ57" s="113"/>
      <c r="SR57" s="113"/>
      <c r="SS57" s="113"/>
      <c r="ST57" s="113"/>
      <c r="SU57" s="113"/>
      <c r="SV57" s="113"/>
      <c r="SW57" s="113"/>
      <c r="SX57" s="113"/>
      <c r="SY57" s="113"/>
      <c r="SZ57" s="113"/>
      <c r="TA57" s="113"/>
      <c r="TB57" s="113"/>
      <c r="TC57" s="113"/>
      <c r="TD57" s="113"/>
      <c r="TE57" s="113"/>
      <c r="TF57" s="113"/>
      <c r="TG57" s="113"/>
      <c r="TH57" s="113"/>
      <c r="TI57" s="113"/>
      <c r="TJ57" s="113"/>
      <c r="TK57" s="113"/>
      <c r="TL57" s="113"/>
      <c r="TM57" s="113"/>
      <c r="TN57" s="113"/>
      <c r="TO57" s="113"/>
      <c r="TP57" s="113"/>
      <c r="TQ57" s="113"/>
      <c r="TR57" s="113"/>
      <c r="TS57" s="113"/>
      <c r="TT57" s="113"/>
      <c r="TU57" s="113"/>
      <c r="TV57" s="113"/>
      <c r="TW57" s="113"/>
      <c r="TX57" s="113"/>
      <c r="TY57" s="113"/>
      <c r="TZ57" s="113"/>
      <c r="UA57" s="113"/>
      <c r="UB57" s="113"/>
      <c r="UC57" s="113"/>
      <c r="UD57" s="113"/>
      <c r="UE57" s="113"/>
      <c r="UF57" s="113"/>
      <c r="UG57" s="113"/>
      <c r="UH57" s="113"/>
      <c r="UI57" s="113"/>
      <c r="UJ57" s="113"/>
      <c r="UK57" s="113"/>
      <c r="UL57" s="113"/>
      <c r="UM57" s="113"/>
      <c r="UN57" s="113"/>
      <c r="UO57" s="113"/>
      <c r="UP57" s="113"/>
      <c r="UQ57" s="113"/>
      <c r="UR57" s="113"/>
      <c r="US57" s="113"/>
      <c r="UT57" s="113"/>
      <c r="UU57" s="113"/>
      <c r="UV57" s="113"/>
      <c r="UW57" s="113"/>
      <c r="UX57" s="113"/>
      <c r="UY57" s="113"/>
      <c r="UZ57" s="113"/>
      <c r="VA57" s="113"/>
      <c r="VB57" s="113"/>
      <c r="VC57" s="113"/>
      <c r="VD57" s="113"/>
      <c r="VE57" s="113"/>
      <c r="VF57" s="113"/>
      <c r="VG57" s="113"/>
      <c r="VH57" s="113"/>
      <c r="VI57" s="113"/>
      <c r="VJ57" s="113"/>
      <c r="VK57" s="113"/>
      <c r="VL57" s="113"/>
      <c r="VM57" s="113"/>
      <c r="VN57" s="113"/>
      <c r="VO57" s="113"/>
      <c r="VP57" s="113"/>
      <c r="VQ57" s="113"/>
      <c r="VR57" s="113"/>
      <c r="VS57" s="113"/>
      <c r="VT57" s="113"/>
      <c r="VU57" s="113"/>
      <c r="VV57" s="113"/>
      <c r="VW57" s="113"/>
      <c r="VX57" s="113"/>
      <c r="VY57" s="113"/>
      <c r="VZ57" s="113"/>
      <c r="WA57" s="113"/>
      <c r="WB57" s="113"/>
      <c r="WC57" s="113"/>
      <c r="WD57" s="113"/>
      <c r="WE57" s="113"/>
      <c r="WF57" s="113"/>
      <c r="WG57" s="113"/>
      <c r="WH57" s="113"/>
      <c r="WI57" s="113"/>
      <c r="WJ57" s="113"/>
      <c r="WK57" s="113"/>
      <c r="WL57" s="113"/>
      <c r="WM57" s="113"/>
      <c r="WN57" s="113"/>
      <c r="WO57" s="113"/>
      <c r="WP57" s="113"/>
      <c r="WQ57" s="113"/>
      <c r="WR57" s="113"/>
      <c r="WS57" s="113"/>
      <c r="WT57" s="113"/>
      <c r="WU57" s="113"/>
      <c r="WV57" s="113"/>
      <c r="WW57" s="113"/>
      <c r="WX57" s="113"/>
      <c r="WY57" s="113"/>
      <c r="WZ57" s="113"/>
      <c r="XA57" s="113"/>
      <c r="XB57" s="113"/>
      <c r="XC57" s="113"/>
      <c r="XD57" s="113"/>
      <c r="XE57" s="113"/>
      <c r="XF57" s="113"/>
      <c r="XG57" s="113"/>
      <c r="XH57" s="113"/>
      <c r="XI57" s="113"/>
      <c r="XJ57" s="113"/>
      <c r="XK57" s="113"/>
      <c r="XL57" s="113"/>
      <c r="XM57" s="113"/>
      <c r="XN57" s="113"/>
      <c r="XO57" s="113"/>
      <c r="XP57" s="113"/>
      <c r="XQ57" s="113"/>
      <c r="XR57" s="113"/>
      <c r="XS57" s="113"/>
      <c r="XT57" s="113"/>
      <c r="XU57" s="113"/>
      <c r="XV57" s="113"/>
      <c r="XW57" s="113"/>
      <c r="XX57" s="113"/>
      <c r="XY57" s="113"/>
      <c r="XZ57" s="113"/>
      <c r="YA57" s="113"/>
      <c r="YB57" s="113"/>
      <c r="YC57" s="113"/>
      <c r="YD57" s="113"/>
      <c r="YE57" s="113"/>
      <c r="YF57" s="113"/>
      <c r="YG57" s="113"/>
      <c r="YH57" s="113"/>
      <c r="YI57" s="113"/>
      <c r="YJ57" s="113"/>
      <c r="YK57" s="113"/>
      <c r="YL57" s="113"/>
      <c r="YM57" s="113"/>
      <c r="YN57" s="113"/>
      <c r="YO57" s="113"/>
      <c r="YP57" s="113"/>
      <c r="YQ57" s="113"/>
      <c r="YR57" s="113"/>
      <c r="YS57" s="113"/>
      <c r="YT57" s="113"/>
      <c r="YU57" s="113"/>
      <c r="YV57" s="113"/>
      <c r="YW57" s="113"/>
      <c r="YX57" s="113"/>
      <c r="YY57" s="113"/>
      <c r="YZ57" s="113"/>
      <c r="ZA57" s="113"/>
      <c r="ZB57" s="113"/>
      <c r="ZC57" s="113"/>
      <c r="ZD57" s="113"/>
      <c r="ZE57" s="113"/>
      <c r="ZF57" s="113"/>
      <c r="ZG57" s="113"/>
      <c r="ZH57" s="113"/>
      <c r="ZI57" s="113"/>
      <c r="ZJ57" s="113"/>
      <c r="ZK57" s="113"/>
      <c r="ZL57" s="113"/>
      <c r="ZM57" s="113"/>
      <c r="ZN57" s="113"/>
      <c r="ZO57" s="113"/>
      <c r="ZP57" s="113"/>
      <c r="ZQ57" s="113"/>
      <c r="ZR57" s="113"/>
      <c r="ZS57" s="113"/>
      <c r="ZT57" s="113"/>
      <c r="ZU57" s="113"/>
      <c r="ZV57" s="113"/>
      <c r="ZW57" s="113"/>
      <c r="ZX57" s="113"/>
      <c r="ZY57" s="113"/>
      <c r="ZZ57" s="113"/>
      <c r="AAA57" s="113"/>
      <c r="AAB57" s="113"/>
      <c r="AAC57" s="113"/>
      <c r="AAD57" s="113"/>
      <c r="AAE57" s="113"/>
      <c r="AAF57" s="113"/>
      <c r="AAG57" s="113"/>
      <c r="AAH57" s="113"/>
      <c r="AAI57" s="113"/>
      <c r="AAJ57" s="113"/>
      <c r="AAK57" s="113"/>
      <c r="AAL57" s="113"/>
      <c r="AAM57" s="113"/>
      <c r="AAN57" s="113"/>
      <c r="AAO57" s="113"/>
      <c r="AAP57" s="113"/>
      <c r="AAQ57" s="113"/>
      <c r="AAR57" s="113"/>
      <c r="AAS57" s="113"/>
      <c r="AAT57" s="113"/>
      <c r="AAU57" s="113"/>
      <c r="AAV57" s="113"/>
      <c r="AAW57" s="113"/>
      <c r="AAX57" s="113"/>
      <c r="AAY57" s="113"/>
      <c r="AAZ57" s="113"/>
      <c r="ABA57" s="113"/>
      <c r="ABB57" s="113"/>
      <c r="ABC57" s="113"/>
      <c r="ABD57" s="113"/>
      <c r="ABE57" s="113"/>
      <c r="ABF57" s="113"/>
      <c r="ABG57" s="113"/>
      <c r="ABH57" s="113"/>
      <c r="ABI57" s="113"/>
      <c r="ABJ57" s="113"/>
      <c r="ABK57" s="113"/>
      <c r="ABL57" s="113"/>
      <c r="ABM57" s="113"/>
      <c r="ABN57" s="113"/>
      <c r="ABO57" s="113"/>
      <c r="ABP57" s="113"/>
      <c r="ABQ57" s="113"/>
      <c r="ABR57" s="113"/>
      <c r="ABS57" s="113"/>
      <c r="ABT57" s="113"/>
      <c r="ABU57" s="113"/>
      <c r="ABV57" s="113"/>
      <c r="ABW57" s="113"/>
      <c r="ABX57" s="113"/>
      <c r="ABY57" s="113"/>
      <c r="ABZ57" s="113"/>
      <c r="ACA57" s="113"/>
      <c r="ACB57" s="113"/>
      <c r="ACC57" s="113"/>
      <c r="ACD57" s="113"/>
      <c r="ACE57" s="113"/>
      <c r="ACF57" s="113"/>
      <c r="ACG57" s="113"/>
      <c r="ACH57" s="113"/>
      <c r="ACI57" s="113"/>
      <c r="ACJ57" s="113"/>
      <c r="ACK57" s="113"/>
      <c r="ACL57" s="113"/>
      <c r="ACM57" s="113"/>
      <c r="ACN57" s="113"/>
      <c r="ACO57" s="113"/>
      <c r="ACP57" s="113"/>
      <c r="ACQ57" s="113"/>
      <c r="ACR57" s="113"/>
      <c r="ACS57" s="113"/>
      <c r="ACT57" s="113"/>
      <c r="ACU57" s="113"/>
      <c r="ACV57" s="113"/>
      <c r="ACW57" s="113"/>
      <c r="ACX57" s="113"/>
      <c r="ACY57" s="113"/>
      <c r="ACZ57" s="113"/>
      <c r="ADA57" s="113"/>
      <c r="ADB57" s="113"/>
      <c r="ADC57" s="113"/>
    </row>
    <row r="58" spans="1:783" s="145" customFormat="1" ht="14" x14ac:dyDescent="0.3">
      <c r="A58" s="113"/>
      <c r="B58" s="127"/>
      <c r="C58" s="124"/>
      <c r="D58" s="124"/>
      <c r="F58" s="121"/>
      <c r="G58" s="121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  <c r="JD58" s="113"/>
      <c r="JE58" s="113"/>
      <c r="JF58" s="113"/>
      <c r="JG58" s="113"/>
      <c r="JH58" s="113"/>
      <c r="JI58" s="113"/>
      <c r="JJ58" s="113"/>
      <c r="JK58" s="113"/>
      <c r="JL58" s="113"/>
      <c r="JM58" s="113"/>
      <c r="JN58" s="113"/>
      <c r="JO58" s="113"/>
      <c r="JP58" s="113"/>
      <c r="JQ58" s="113"/>
      <c r="JR58" s="113"/>
      <c r="JS58" s="113"/>
      <c r="JT58" s="113"/>
      <c r="JU58" s="113"/>
      <c r="JV58" s="113"/>
      <c r="JW58" s="113"/>
      <c r="JX58" s="113"/>
      <c r="JY58" s="113"/>
      <c r="JZ58" s="113"/>
      <c r="KA58" s="113"/>
      <c r="KB58" s="113"/>
      <c r="KC58" s="113"/>
      <c r="KD58" s="113"/>
      <c r="KE58" s="113"/>
      <c r="KF58" s="113"/>
      <c r="KG58" s="113"/>
      <c r="KH58" s="113"/>
      <c r="KI58" s="113"/>
      <c r="KJ58" s="113"/>
      <c r="KK58" s="113"/>
      <c r="KL58" s="113"/>
      <c r="KM58" s="113"/>
      <c r="KN58" s="113"/>
      <c r="KO58" s="113"/>
      <c r="KP58" s="113"/>
      <c r="KQ58" s="113"/>
      <c r="KR58" s="113"/>
      <c r="KS58" s="113"/>
      <c r="KT58" s="113"/>
      <c r="KU58" s="113"/>
      <c r="KV58" s="113"/>
      <c r="KW58" s="113"/>
      <c r="KX58" s="113"/>
      <c r="KY58" s="113"/>
      <c r="KZ58" s="113"/>
      <c r="LA58" s="113"/>
      <c r="LB58" s="113"/>
      <c r="LC58" s="113"/>
      <c r="LD58" s="113"/>
      <c r="LE58" s="113"/>
      <c r="LF58" s="113"/>
      <c r="LG58" s="113"/>
      <c r="LH58" s="113"/>
      <c r="LI58" s="113"/>
      <c r="LJ58" s="113"/>
      <c r="LK58" s="113"/>
      <c r="LL58" s="113"/>
      <c r="LM58" s="113"/>
      <c r="LN58" s="113"/>
      <c r="LO58" s="113"/>
      <c r="LP58" s="113"/>
      <c r="LQ58" s="113"/>
      <c r="LR58" s="113"/>
      <c r="LS58" s="113"/>
      <c r="LT58" s="113"/>
      <c r="LU58" s="113"/>
      <c r="LV58" s="113"/>
      <c r="LW58" s="113"/>
      <c r="LX58" s="113"/>
      <c r="LY58" s="113"/>
      <c r="LZ58" s="113"/>
      <c r="MA58" s="113"/>
      <c r="MB58" s="113"/>
      <c r="MC58" s="113"/>
      <c r="MD58" s="113"/>
      <c r="ME58" s="113"/>
      <c r="MF58" s="113"/>
      <c r="MG58" s="113"/>
      <c r="MH58" s="113"/>
      <c r="MI58" s="113"/>
      <c r="MJ58" s="113"/>
      <c r="MK58" s="113"/>
      <c r="ML58" s="113"/>
      <c r="MM58" s="113"/>
      <c r="MN58" s="113"/>
      <c r="MO58" s="113"/>
      <c r="MP58" s="113"/>
      <c r="MQ58" s="113"/>
      <c r="MR58" s="113"/>
      <c r="MS58" s="113"/>
      <c r="MT58" s="113"/>
      <c r="MU58" s="113"/>
      <c r="MV58" s="113"/>
      <c r="MW58" s="113"/>
      <c r="MX58" s="113"/>
      <c r="MY58" s="113"/>
      <c r="MZ58" s="113"/>
      <c r="NA58" s="113"/>
      <c r="NB58" s="113"/>
      <c r="NC58" s="113"/>
      <c r="ND58" s="113"/>
      <c r="NE58" s="113"/>
      <c r="NF58" s="113"/>
      <c r="NG58" s="113"/>
      <c r="NH58" s="113"/>
      <c r="NI58" s="113"/>
      <c r="NJ58" s="113"/>
      <c r="NK58" s="113"/>
      <c r="NL58" s="113"/>
      <c r="NM58" s="113"/>
      <c r="NN58" s="113"/>
      <c r="NO58" s="113"/>
      <c r="NP58" s="113"/>
      <c r="NQ58" s="113"/>
      <c r="NR58" s="113"/>
      <c r="NS58" s="113"/>
      <c r="NT58" s="113"/>
      <c r="NU58" s="113"/>
      <c r="NV58" s="113"/>
      <c r="NW58" s="113"/>
      <c r="NX58" s="113"/>
      <c r="NY58" s="113"/>
      <c r="NZ58" s="113"/>
      <c r="OA58" s="113"/>
      <c r="OB58" s="113"/>
      <c r="OC58" s="113"/>
      <c r="OD58" s="113"/>
      <c r="OE58" s="113"/>
      <c r="OF58" s="113"/>
      <c r="OG58" s="113"/>
      <c r="OH58" s="113"/>
      <c r="OI58" s="113"/>
      <c r="OJ58" s="113"/>
      <c r="OK58" s="113"/>
      <c r="OL58" s="113"/>
      <c r="OM58" s="113"/>
      <c r="ON58" s="113"/>
      <c r="OO58" s="113"/>
      <c r="OP58" s="113"/>
      <c r="OQ58" s="113"/>
      <c r="OR58" s="113"/>
      <c r="OS58" s="113"/>
      <c r="OT58" s="113"/>
      <c r="OU58" s="113"/>
      <c r="OV58" s="113"/>
      <c r="OW58" s="113"/>
      <c r="OX58" s="113"/>
      <c r="OY58" s="113"/>
      <c r="OZ58" s="113"/>
      <c r="PA58" s="113"/>
      <c r="PB58" s="113"/>
      <c r="PC58" s="113"/>
      <c r="PD58" s="113"/>
      <c r="PE58" s="113"/>
      <c r="PF58" s="113"/>
      <c r="PG58" s="113"/>
      <c r="PH58" s="113"/>
      <c r="PI58" s="113"/>
      <c r="PJ58" s="113"/>
      <c r="PK58" s="113"/>
      <c r="PL58" s="113"/>
      <c r="PM58" s="113"/>
      <c r="PN58" s="113"/>
      <c r="PO58" s="113"/>
      <c r="PP58" s="113"/>
      <c r="PQ58" s="113"/>
      <c r="PR58" s="113"/>
      <c r="PS58" s="113"/>
      <c r="PT58" s="113"/>
      <c r="PU58" s="113"/>
      <c r="PV58" s="113"/>
      <c r="PW58" s="113"/>
      <c r="PX58" s="113"/>
      <c r="PY58" s="113"/>
      <c r="PZ58" s="113"/>
      <c r="QA58" s="113"/>
      <c r="QB58" s="113"/>
      <c r="QC58" s="113"/>
      <c r="QD58" s="113"/>
      <c r="QE58" s="113"/>
      <c r="QF58" s="113"/>
      <c r="QG58" s="113"/>
      <c r="QH58" s="113"/>
      <c r="QI58" s="113"/>
      <c r="QJ58" s="113"/>
      <c r="QK58" s="113"/>
      <c r="QL58" s="113"/>
      <c r="QM58" s="113"/>
      <c r="QN58" s="113"/>
      <c r="QO58" s="113"/>
      <c r="QP58" s="113"/>
      <c r="QQ58" s="113"/>
      <c r="QR58" s="113"/>
      <c r="QS58" s="113"/>
      <c r="QT58" s="113"/>
      <c r="QU58" s="113"/>
      <c r="QV58" s="113"/>
      <c r="QW58" s="113"/>
      <c r="QX58" s="113"/>
      <c r="QY58" s="113"/>
      <c r="QZ58" s="113"/>
      <c r="RA58" s="113"/>
      <c r="RB58" s="113"/>
      <c r="RC58" s="113"/>
      <c r="RD58" s="113"/>
      <c r="RE58" s="113"/>
      <c r="RF58" s="113"/>
      <c r="RG58" s="113"/>
      <c r="RH58" s="113"/>
      <c r="RI58" s="113"/>
      <c r="RJ58" s="113"/>
      <c r="RK58" s="113"/>
      <c r="RL58" s="113"/>
      <c r="RM58" s="113"/>
      <c r="RN58" s="113"/>
      <c r="RO58" s="113"/>
      <c r="RP58" s="113"/>
      <c r="RQ58" s="113"/>
      <c r="RR58" s="113"/>
      <c r="RS58" s="113"/>
      <c r="RT58" s="113"/>
      <c r="RU58" s="113"/>
      <c r="RV58" s="113"/>
      <c r="RW58" s="113"/>
      <c r="RX58" s="113"/>
      <c r="RY58" s="113"/>
      <c r="RZ58" s="113"/>
      <c r="SA58" s="113"/>
      <c r="SB58" s="113"/>
      <c r="SC58" s="113"/>
      <c r="SD58" s="113"/>
      <c r="SE58" s="113"/>
      <c r="SF58" s="113"/>
      <c r="SG58" s="113"/>
      <c r="SH58" s="113"/>
      <c r="SI58" s="113"/>
      <c r="SJ58" s="113"/>
      <c r="SK58" s="113"/>
      <c r="SL58" s="113"/>
      <c r="SM58" s="113"/>
      <c r="SN58" s="113"/>
      <c r="SO58" s="113"/>
      <c r="SP58" s="113"/>
      <c r="SQ58" s="113"/>
      <c r="SR58" s="113"/>
      <c r="SS58" s="113"/>
      <c r="ST58" s="113"/>
      <c r="SU58" s="113"/>
      <c r="SV58" s="113"/>
      <c r="SW58" s="113"/>
      <c r="SX58" s="113"/>
      <c r="SY58" s="113"/>
      <c r="SZ58" s="113"/>
      <c r="TA58" s="113"/>
      <c r="TB58" s="113"/>
      <c r="TC58" s="113"/>
      <c r="TD58" s="113"/>
      <c r="TE58" s="113"/>
      <c r="TF58" s="113"/>
      <c r="TG58" s="113"/>
      <c r="TH58" s="113"/>
      <c r="TI58" s="113"/>
      <c r="TJ58" s="113"/>
      <c r="TK58" s="113"/>
      <c r="TL58" s="113"/>
      <c r="TM58" s="113"/>
      <c r="TN58" s="113"/>
      <c r="TO58" s="113"/>
      <c r="TP58" s="113"/>
      <c r="TQ58" s="113"/>
      <c r="TR58" s="113"/>
      <c r="TS58" s="113"/>
      <c r="TT58" s="113"/>
      <c r="TU58" s="113"/>
      <c r="TV58" s="113"/>
      <c r="TW58" s="113"/>
      <c r="TX58" s="113"/>
      <c r="TY58" s="113"/>
      <c r="TZ58" s="113"/>
      <c r="UA58" s="113"/>
      <c r="UB58" s="113"/>
      <c r="UC58" s="113"/>
      <c r="UD58" s="113"/>
      <c r="UE58" s="113"/>
      <c r="UF58" s="113"/>
      <c r="UG58" s="113"/>
      <c r="UH58" s="113"/>
      <c r="UI58" s="113"/>
      <c r="UJ58" s="113"/>
      <c r="UK58" s="113"/>
      <c r="UL58" s="113"/>
      <c r="UM58" s="113"/>
      <c r="UN58" s="113"/>
      <c r="UO58" s="113"/>
      <c r="UP58" s="113"/>
      <c r="UQ58" s="113"/>
      <c r="UR58" s="113"/>
      <c r="US58" s="113"/>
      <c r="UT58" s="113"/>
      <c r="UU58" s="113"/>
      <c r="UV58" s="113"/>
      <c r="UW58" s="113"/>
      <c r="UX58" s="113"/>
      <c r="UY58" s="113"/>
      <c r="UZ58" s="113"/>
      <c r="VA58" s="113"/>
      <c r="VB58" s="113"/>
      <c r="VC58" s="113"/>
      <c r="VD58" s="113"/>
      <c r="VE58" s="113"/>
      <c r="VF58" s="113"/>
      <c r="VG58" s="113"/>
      <c r="VH58" s="113"/>
      <c r="VI58" s="113"/>
      <c r="VJ58" s="113"/>
      <c r="VK58" s="113"/>
      <c r="VL58" s="113"/>
      <c r="VM58" s="113"/>
      <c r="VN58" s="113"/>
      <c r="VO58" s="113"/>
      <c r="VP58" s="113"/>
      <c r="VQ58" s="113"/>
      <c r="VR58" s="113"/>
      <c r="VS58" s="113"/>
      <c r="VT58" s="113"/>
      <c r="VU58" s="113"/>
      <c r="VV58" s="113"/>
      <c r="VW58" s="113"/>
      <c r="VX58" s="113"/>
      <c r="VY58" s="113"/>
      <c r="VZ58" s="113"/>
      <c r="WA58" s="113"/>
      <c r="WB58" s="113"/>
      <c r="WC58" s="113"/>
      <c r="WD58" s="113"/>
      <c r="WE58" s="113"/>
      <c r="WF58" s="113"/>
      <c r="WG58" s="113"/>
      <c r="WH58" s="113"/>
      <c r="WI58" s="113"/>
      <c r="WJ58" s="113"/>
      <c r="WK58" s="113"/>
      <c r="WL58" s="113"/>
      <c r="WM58" s="113"/>
      <c r="WN58" s="113"/>
      <c r="WO58" s="113"/>
      <c r="WP58" s="113"/>
      <c r="WQ58" s="113"/>
      <c r="WR58" s="113"/>
      <c r="WS58" s="113"/>
      <c r="WT58" s="113"/>
      <c r="WU58" s="113"/>
      <c r="WV58" s="113"/>
      <c r="WW58" s="113"/>
      <c r="WX58" s="113"/>
      <c r="WY58" s="113"/>
      <c r="WZ58" s="113"/>
      <c r="XA58" s="113"/>
      <c r="XB58" s="113"/>
      <c r="XC58" s="113"/>
      <c r="XD58" s="113"/>
      <c r="XE58" s="113"/>
      <c r="XF58" s="113"/>
      <c r="XG58" s="113"/>
      <c r="XH58" s="113"/>
      <c r="XI58" s="113"/>
      <c r="XJ58" s="113"/>
      <c r="XK58" s="113"/>
      <c r="XL58" s="113"/>
      <c r="XM58" s="113"/>
      <c r="XN58" s="113"/>
      <c r="XO58" s="113"/>
      <c r="XP58" s="113"/>
      <c r="XQ58" s="113"/>
      <c r="XR58" s="113"/>
      <c r="XS58" s="113"/>
      <c r="XT58" s="113"/>
      <c r="XU58" s="113"/>
      <c r="XV58" s="113"/>
      <c r="XW58" s="113"/>
      <c r="XX58" s="113"/>
      <c r="XY58" s="113"/>
      <c r="XZ58" s="113"/>
      <c r="YA58" s="113"/>
      <c r="YB58" s="113"/>
      <c r="YC58" s="113"/>
      <c r="YD58" s="113"/>
      <c r="YE58" s="113"/>
      <c r="YF58" s="113"/>
      <c r="YG58" s="113"/>
      <c r="YH58" s="113"/>
      <c r="YI58" s="113"/>
      <c r="YJ58" s="113"/>
      <c r="YK58" s="113"/>
      <c r="YL58" s="113"/>
      <c r="YM58" s="113"/>
      <c r="YN58" s="113"/>
      <c r="YO58" s="113"/>
      <c r="YP58" s="113"/>
      <c r="YQ58" s="113"/>
      <c r="YR58" s="113"/>
      <c r="YS58" s="113"/>
      <c r="YT58" s="113"/>
      <c r="YU58" s="113"/>
      <c r="YV58" s="113"/>
      <c r="YW58" s="113"/>
      <c r="YX58" s="113"/>
      <c r="YY58" s="113"/>
      <c r="YZ58" s="113"/>
      <c r="ZA58" s="113"/>
      <c r="ZB58" s="113"/>
      <c r="ZC58" s="113"/>
      <c r="ZD58" s="113"/>
      <c r="ZE58" s="113"/>
      <c r="ZF58" s="113"/>
      <c r="ZG58" s="113"/>
      <c r="ZH58" s="113"/>
      <c r="ZI58" s="113"/>
      <c r="ZJ58" s="113"/>
      <c r="ZK58" s="113"/>
      <c r="ZL58" s="113"/>
      <c r="ZM58" s="113"/>
      <c r="ZN58" s="113"/>
      <c r="ZO58" s="113"/>
      <c r="ZP58" s="113"/>
      <c r="ZQ58" s="113"/>
      <c r="ZR58" s="113"/>
      <c r="ZS58" s="113"/>
      <c r="ZT58" s="113"/>
      <c r="ZU58" s="113"/>
      <c r="ZV58" s="113"/>
      <c r="ZW58" s="113"/>
      <c r="ZX58" s="113"/>
      <c r="ZY58" s="113"/>
      <c r="ZZ58" s="113"/>
      <c r="AAA58" s="113"/>
      <c r="AAB58" s="113"/>
      <c r="AAC58" s="113"/>
      <c r="AAD58" s="113"/>
      <c r="AAE58" s="113"/>
      <c r="AAF58" s="113"/>
      <c r="AAG58" s="113"/>
      <c r="AAH58" s="113"/>
      <c r="AAI58" s="113"/>
      <c r="AAJ58" s="113"/>
      <c r="AAK58" s="113"/>
      <c r="AAL58" s="113"/>
      <c r="AAM58" s="113"/>
      <c r="AAN58" s="113"/>
      <c r="AAO58" s="113"/>
      <c r="AAP58" s="113"/>
      <c r="AAQ58" s="113"/>
      <c r="AAR58" s="113"/>
      <c r="AAS58" s="113"/>
      <c r="AAT58" s="113"/>
      <c r="AAU58" s="113"/>
      <c r="AAV58" s="113"/>
      <c r="AAW58" s="113"/>
      <c r="AAX58" s="113"/>
      <c r="AAY58" s="113"/>
      <c r="AAZ58" s="113"/>
      <c r="ABA58" s="113"/>
      <c r="ABB58" s="113"/>
      <c r="ABC58" s="113"/>
      <c r="ABD58" s="113"/>
      <c r="ABE58" s="113"/>
      <c r="ABF58" s="113"/>
      <c r="ABG58" s="113"/>
      <c r="ABH58" s="113"/>
      <c r="ABI58" s="113"/>
      <c r="ABJ58" s="113"/>
      <c r="ABK58" s="113"/>
      <c r="ABL58" s="113"/>
      <c r="ABM58" s="113"/>
      <c r="ABN58" s="113"/>
      <c r="ABO58" s="113"/>
      <c r="ABP58" s="113"/>
      <c r="ABQ58" s="113"/>
      <c r="ABR58" s="113"/>
      <c r="ABS58" s="113"/>
      <c r="ABT58" s="113"/>
      <c r="ABU58" s="113"/>
      <c r="ABV58" s="113"/>
      <c r="ABW58" s="113"/>
      <c r="ABX58" s="113"/>
      <c r="ABY58" s="113"/>
      <c r="ABZ58" s="113"/>
      <c r="ACA58" s="113"/>
      <c r="ACB58" s="113"/>
      <c r="ACC58" s="113"/>
      <c r="ACD58" s="113"/>
      <c r="ACE58" s="113"/>
      <c r="ACF58" s="113"/>
      <c r="ACG58" s="113"/>
      <c r="ACH58" s="113"/>
      <c r="ACI58" s="113"/>
      <c r="ACJ58" s="113"/>
      <c r="ACK58" s="113"/>
      <c r="ACL58" s="113"/>
      <c r="ACM58" s="113"/>
      <c r="ACN58" s="113"/>
      <c r="ACO58" s="113"/>
      <c r="ACP58" s="113"/>
      <c r="ACQ58" s="113"/>
      <c r="ACR58" s="113"/>
      <c r="ACS58" s="113"/>
      <c r="ACT58" s="113"/>
      <c r="ACU58" s="113"/>
      <c r="ACV58" s="113"/>
      <c r="ACW58" s="113"/>
      <c r="ACX58" s="113"/>
      <c r="ACY58" s="113"/>
      <c r="ACZ58" s="113"/>
      <c r="ADA58" s="113"/>
      <c r="ADB58" s="113"/>
      <c r="ADC58" s="113"/>
    </row>
    <row r="59" spans="1:783" s="145" customFormat="1" ht="14" x14ac:dyDescent="0.3">
      <c r="A59" s="113"/>
      <c r="B59" s="127"/>
      <c r="C59" s="124"/>
      <c r="D59" s="124"/>
      <c r="F59" s="121"/>
      <c r="G59" s="121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3"/>
      <c r="JA59" s="113"/>
      <c r="JB59" s="113"/>
      <c r="JC59" s="113"/>
      <c r="JD59" s="113"/>
      <c r="JE59" s="113"/>
      <c r="JF59" s="113"/>
      <c r="JG59" s="113"/>
      <c r="JH59" s="113"/>
      <c r="JI59" s="113"/>
      <c r="JJ59" s="113"/>
      <c r="JK59" s="113"/>
      <c r="JL59" s="113"/>
      <c r="JM59" s="113"/>
      <c r="JN59" s="113"/>
      <c r="JO59" s="113"/>
      <c r="JP59" s="113"/>
      <c r="JQ59" s="113"/>
      <c r="JR59" s="113"/>
      <c r="JS59" s="113"/>
      <c r="JT59" s="113"/>
      <c r="JU59" s="113"/>
      <c r="JV59" s="113"/>
      <c r="JW59" s="113"/>
      <c r="JX59" s="113"/>
      <c r="JY59" s="113"/>
      <c r="JZ59" s="113"/>
      <c r="KA59" s="113"/>
      <c r="KB59" s="113"/>
      <c r="KC59" s="113"/>
      <c r="KD59" s="113"/>
      <c r="KE59" s="113"/>
      <c r="KF59" s="113"/>
      <c r="KG59" s="113"/>
      <c r="KH59" s="113"/>
      <c r="KI59" s="113"/>
      <c r="KJ59" s="113"/>
      <c r="KK59" s="113"/>
      <c r="KL59" s="113"/>
      <c r="KM59" s="113"/>
      <c r="KN59" s="113"/>
      <c r="KO59" s="113"/>
      <c r="KP59" s="113"/>
      <c r="KQ59" s="113"/>
      <c r="KR59" s="113"/>
      <c r="KS59" s="113"/>
      <c r="KT59" s="113"/>
      <c r="KU59" s="113"/>
      <c r="KV59" s="113"/>
      <c r="KW59" s="113"/>
      <c r="KX59" s="113"/>
      <c r="KY59" s="113"/>
      <c r="KZ59" s="113"/>
      <c r="LA59" s="113"/>
      <c r="LB59" s="113"/>
      <c r="LC59" s="113"/>
      <c r="LD59" s="113"/>
      <c r="LE59" s="113"/>
      <c r="LF59" s="113"/>
      <c r="LG59" s="113"/>
      <c r="LH59" s="113"/>
      <c r="LI59" s="113"/>
      <c r="LJ59" s="113"/>
      <c r="LK59" s="113"/>
      <c r="LL59" s="113"/>
      <c r="LM59" s="113"/>
      <c r="LN59" s="113"/>
      <c r="LO59" s="113"/>
      <c r="LP59" s="113"/>
      <c r="LQ59" s="113"/>
      <c r="LR59" s="113"/>
      <c r="LS59" s="113"/>
      <c r="LT59" s="113"/>
      <c r="LU59" s="113"/>
      <c r="LV59" s="113"/>
      <c r="LW59" s="113"/>
      <c r="LX59" s="113"/>
      <c r="LY59" s="113"/>
      <c r="LZ59" s="113"/>
      <c r="MA59" s="113"/>
      <c r="MB59" s="113"/>
      <c r="MC59" s="113"/>
      <c r="MD59" s="113"/>
      <c r="ME59" s="113"/>
      <c r="MF59" s="113"/>
      <c r="MG59" s="113"/>
      <c r="MH59" s="113"/>
      <c r="MI59" s="113"/>
      <c r="MJ59" s="113"/>
      <c r="MK59" s="113"/>
      <c r="ML59" s="113"/>
      <c r="MM59" s="113"/>
      <c r="MN59" s="113"/>
      <c r="MO59" s="113"/>
      <c r="MP59" s="113"/>
      <c r="MQ59" s="113"/>
      <c r="MR59" s="113"/>
      <c r="MS59" s="113"/>
      <c r="MT59" s="113"/>
      <c r="MU59" s="113"/>
      <c r="MV59" s="113"/>
      <c r="MW59" s="113"/>
      <c r="MX59" s="113"/>
      <c r="MY59" s="113"/>
      <c r="MZ59" s="113"/>
      <c r="NA59" s="113"/>
      <c r="NB59" s="113"/>
      <c r="NC59" s="113"/>
      <c r="ND59" s="113"/>
      <c r="NE59" s="113"/>
      <c r="NF59" s="113"/>
      <c r="NG59" s="113"/>
      <c r="NH59" s="113"/>
      <c r="NI59" s="113"/>
      <c r="NJ59" s="113"/>
      <c r="NK59" s="113"/>
      <c r="NL59" s="113"/>
      <c r="NM59" s="113"/>
      <c r="NN59" s="113"/>
      <c r="NO59" s="113"/>
      <c r="NP59" s="113"/>
      <c r="NQ59" s="113"/>
      <c r="NR59" s="113"/>
      <c r="NS59" s="113"/>
      <c r="NT59" s="113"/>
      <c r="NU59" s="113"/>
      <c r="NV59" s="113"/>
      <c r="NW59" s="113"/>
      <c r="NX59" s="113"/>
      <c r="NY59" s="113"/>
      <c r="NZ59" s="113"/>
      <c r="OA59" s="113"/>
      <c r="OB59" s="113"/>
      <c r="OC59" s="113"/>
      <c r="OD59" s="113"/>
      <c r="OE59" s="113"/>
      <c r="OF59" s="113"/>
      <c r="OG59" s="113"/>
      <c r="OH59" s="113"/>
      <c r="OI59" s="113"/>
      <c r="OJ59" s="113"/>
      <c r="OK59" s="113"/>
      <c r="OL59" s="113"/>
      <c r="OM59" s="113"/>
      <c r="ON59" s="113"/>
      <c r="OO59" s="113"/>
      <c r="OP59" s="113"/>
      <c r="OQ59" s="113"/>
      <c r="OR59" s="113"/>
      <c r="OS59" s="113"/>
      <c r="OT59" s="113"/>
      <c r="OU59" s="113"/>
      <c r="OV59" s="113"/>
      <c r="OW59" s="113"/>
      <c r="OX59" s="113"/>
      <c r="OY59" s="113"/>
      <c r="OZ59" s="113"/>
      <c r="PA59" s="113"/>
      <c r="PB59" s="113"/>
      <c r="PC59" s="113"/>
      <c r="PD59" s="113"/>
      <c r="PE59" s="113"/>
      <c r="PF59" s="113"/>
      <c r="PG59" s="113"/>
      <c r="PH59" s="113"/>
      <c r="PI59" s="113"/>
      <c r="PJ59" s="113"/>
      <c r="PK59" s="113"/>
      <c r="PL59" s="113"/>
      <c r="PM59" s="113"/>
      <c r="PN59" s="113"/>
      <c r="PO59" s="113"/>
      <c r="PP59" s="113"/>
      <c r="PQ59" s="113"/>
      <c r="PR59" s="113"/>
      <c r="PS59" s="113"/>
      <c r="PT59" s="113"/>
      <c r="PU59" s="113"/>
      <c r="PV59" s="113"/>
      <c r="PW59" s="113"/>
      <c r="PX59" s="113"/>
      <c r="PY59" s="113"/>
      <c r="PZ59" s="113"/>
      <c r="QA59" s="113"/>
      <c r="QB59" s="113"/>
      <c r="QC59" s="113"/>
      <c r="QD59" s="113"/>
      <c r="QE59" s="113"/>
      <c r="QF59" s="113"/>
      <c r="QG59" s="113"/>
      <c r="QH59" s="113"/>
      <c r="QI59" s="113"/>
      <c r="QJ59" s="113"/>
      <c r="QK59" s="113"/>
      <c r="QL59" s="113"/>
      <c r="QM59" s="113"/>
      <c r="QN59" s="113"/>
      <c r="QO59" s="113"/>
      <c r="QP59" s="113"/>
      <c r="QQ59" s="113"/>
      <c r="QR59" s="113"/>
      <c r="QS59" s="113"/>
      <c r="QT59" s="113"/>
      <c r="QU59" s="113"/>
      <c r="QV59" s="113"/>
      <c r="QW59" s="113"/>
      <c r="QX59" s="113"/>
      <c r="QY59" s="113"/>
      <c r="QZ59" s="113"/>
      <c r="RA59" s="113"/>
      <c r="RB59" s="113"/>
      <c r="RC59" s="113"/>
      <c r="RD59" s="113"/>
      <c r="RE59" s="113"/>
      <c r="RF59" s="113"/>
      <c r="RG59" s="113"/>
      <c r="RH59" s="113"/>
      <c r="RI59" s="113"/>
      <c r="RJ59" s="113"/>
      <c r="RK59" s="113"/>
      <c r="RL59" s="113"/>
      <c r="RM59" s="113"/>
      <c r="RN59" s="113"/>
      <c r="RO59" s="113"/>
      <c r="RP59" s="113"/>
      <c r="RQ59" s="113"/>
      <c r="RR59" s="113"/>
      <c r="RS59" s="113"/>
      <c r="RT59" s="113"/>
      <c r="RU59" s="113"/>
      <c r="RV59" s="113"/>
      <c r="RW59" s="113"/>
      <c r="RX59" s="113"/>
      <c r="RY59" s="113"/>
      <c r="RZ59" s="113"/>
      <c r="SA59" s="113"/>
      <c r="SB59" s="113"/>
      <c r="SC59" s="113"/>
      <c r="SD59" s="113"/>
      <c r="SE59" s="113"/>
      <c r="SF59" s="113"/>
      <c r="SG59" s="113"/>
      <c r="SH59" s="113"/>
      <c r="SI59" s="113"/>
      <c r="SJ59" s="113"/>
      <c r="SK59" s="113"/>
      <c r="SL59" s="113"/>
      <c r="SM59" s="113"/>
      <c r="SN59" s="113"/>
      <c r="SO59" s="113"/>
      <c r="SP59" s="113"/>
      <c r="SQ59" s="113"/>
      <c r="SR59" s="113"/>
      <c r="SS59" s="113"/>
      <c r="ST59" s="113"/>
      <c r="SU59" s="113"/>
      <c r="SV59" s="113"/>
      <c r="SW59" s="113"/>
      <c r="SX59" s="113"/>
      <c r="SY59" s="113"/>
      <c r="SZ59" s="113"/>
      <c r="TA59" s="113"/>
      <c r="TB59" s="113"/>
      <c r="TC59" s="113"/>
      <c r="TD59" s="113"/>
      <c r="TE59" s="113"/>
      <c r="TF59" s="113"/>
      <c r="TG59" s="113"/>
      <c r="TH59" s="113"/>
      <c r="TI59" s="113"/>
      <c r="TJ59" s="113"/>
      <c r="TK59" s="113"/>
      <c r="TL59" s="113"/>
      <c r="TM59" s="113"/>
      <c r="TN59" s="113"/>
      <c r="TO59" s="113"/>
      <c r="TP59" s="113"/>
      <c r="TQ59" s="113"/>
      <c r="TR59" s="113"/>
      <c r="TS59" s="113"/>
      <c r="TT59" s="113"/>
      <c r="TU59" s="113"/>
      <c r="TV59" s="113"/>
      <c r="TW59" s="113"/>
      <c r="TX59" s="113"/>
      <c r="TY59" s="113"/>
      <c r="TZ59" s="113"/>
      <c r="UA59" s="113"/>
      <c r="UB59" s="113"/>
      <c r="UC59" s="113"/>
      <c r="UD59" s="113"/>
      <c r="UE59" s="113"/>
      <c r="UF59" s="113"/>
      <c r="UG59" s="113"/>
      <c r="UH59" s="113"/>
      <c r="UI59" s="113"/>
      <c r="UJ59" s="113"/>
      <c r="UK59" s="113"/>
      <c r="UL59" s="113"/>
      <c r="UM59" s="113"/>
      <c r="UN59" s="113"/>
      <c r="UO59" s="113"/>
      <c r="UP59" s="113"/>
      <c r="UQ59" s="113"/>
      <c r="UR59" s="113"/>
      <c r="US59" s="113"/>
      <c r="UT59" s="113"/>
      <c r="UU59" s="113"/>
      <c r="UV59" s="113"/>
      <c r="UW59" s="113"/>
      <c r="UX59" s="113"/>
      <c r="UY59" s="113"/>
      <c r="UZ59" s="113"/>
      <c r="VA59" s="113"/>
      <c r="VB59" s="113"/>
      <c r="VC59" s="113"/>
      <c r="VD59" s="113"/>
      <c r="VE59" s="113"/>
      <c r="VF59" s="113"/>
      <c r="VG59" s="113"/>
      <c r="VH59" s="113"/>
      <c r="VI59" s="113"/>
      <c r="VJ59" s="113"/>
      <c r="VK59" s="113"/>
      <c r="VL59" s="113"/>
      <c r="VM59" s="113"/>
      <c r="VN59" s="113"/>
      <c r="VO59" s="113"/>
      <c r="VP59" s="113"/>
      <c r="VQ59" s="113"/>
      <c r="VR59" s="113"/>
      <c r="VS59" s="113"/>
      <c r="VT59" s="113"/>
      <c r="VU59" s="113"/>
      <c r="VV59" s="113"/>
      <c r="VW59" s="113"/>
      <c r="VX59" s="113"/>
      <c r="VY59" s="113"/>
      <c r="VZ59" s="113"/>
      <c r="WA59" s="113"/>
      <c r="WB59" s="113"/>
      <c r="WC59" s="113"/>
      <c r="WD59" s="113"/>
      <c r="WE59" s="113"/>
      <c r="WF59" s="113"/>
      <c r="WG59" s="113"/>
      <c r="WH59" s="113"/>
      <c r="WI59" s="113"/>
      <c r="WJ59" s="113"/>
      <c r="WK59" s="113"/>
      <c r="WL59" s="113"/>
      <c r="WM59" s="113"/>
      <c r="WN59" s="113"/>
      <c r="WO59" s="113"/>
      <c r="WP59" s="113"/>
      <c r="WQ59" s="113"/>
      <c r="WR59" s="113"/>
      <c r="WS59" s="113"/>
      <c r="WT59" s="113"/>
      <c r="WU59" s="113"/>
      <c r="WV59" s="113"/>
      <c r="WW59" s="113"/>
      <c r="WX59" s="113"/>
      <c r="WY59" s="113"/>
      <c r="WZ59" s="113"/>
      <c r="XA59" s="113"/>
      <c r="XB59" s="113"/>
      <c r="XC59" s="113"/>
      <c r="XD59" s="113"/>
      <c r="XE59" s="113"/>
      <c r="XF59" s="113"/>
      <c r="XG59" s="113"/>
      <c r="XH59" s="113"/>
      <c r="XI59" s="113"/>
      <c r="XJ59" s="113"/>
      <c r="XK59" s="113"/>
      <c r="XL59" s="113"/>
      <c r="XM59" s="113"/>
      <c r="XN59" s="113"/>
      <c r="XO59" s="113"/>
      <c r="XP59" s="113"/>
      <c r="XQ59" s="113"/>
      <c r="XR59" s="113"/>
      <c r="XS59" s="113"/>
      <c r="XT59" s="113"/>
      <c r="XU59" s="113"/>
      <c r="XV59" s="113"/>
      <c r="XW59" s="113"/>
      <c r="XX59" s="113"/>
      <c r="XY59" s="113"/>
      <c r="XZ59" s="113"/>
      <c r="YA59" s="113"/>
      <c r="YB59" s="113"/>
      <c r="YC59" s="113"/>
      <c r="YD59" s="113"/>
      <c r="YE59" s="113"/>
      <c r="YF59" s="113"/>
      <c r="YG59" s="113"/>
      <c r="YH59" s="113"/>
      <c r="YI59" s="113"/>
      <c r="YJ59" s="113"/>
      <c r="YK59" s="113"/>
      <c r="YL59" s="113"/>
      <c r="YM59" s="113"/>
      <c r="YN59" s="113"/>
      <c r="YO59" s="113"/>
      <c r="YP59" s="113"/>
      <c r="YQ59" s="113"/>
      <c r="YR59" s="113"/>
      <c r="YS59" s="113"/>
      <c r="YT59" s="113"/>
      <c r="YU59" s="113"/>
      <c r="YV59" s="113"/>
      <c r="YW59" s="113"/>
      <c r="YX59" s="113"/>
      <c r="YY59" s="113"/>
      <c r="YZ59" s="113"/>
      <c r="ZA59" s="113"/>
      <c r="ZB59" s="113"/>
      <c r="ZC59" s="113"/>
      <c r="ZD59" s="113"/>
      <c r="ZE59" s="113"/>
      <c r="ZF59" s="113"/>
      <c r="ZG59" s="113"/>
      <c r="ZH59" s="113"/>
      <c r="ZI59" s="113"/>
      <c r="ZJ59" s="113"/>
      <c r="ZK59" s="113"/>
      <c r="ZL59" s="113"/>
      <c r="ZM59" s="113"/>
      <c r="ZN59" s="113"/>
      <c r="ZO59" s="113"/>
      <c r="ZP59" s="113"/>
      <c r="ZQ59" s="113"/>
      <c r="ZR59" s="113"/>
      <c r="ZS59" s="113"/>
      <c r="ZT59" s="113"/>
      <c r="ZU59" s="113"/>
      <c r="ZV59" s="113"/>
      <c r="ZW59" s="113"/>
      <c r="ZX59" s="113"/>
      <c r="ZY59" s="113"/>
      <c r="ZZ59" s="113"/>
      <c r="AAA59" s="113"/>
      <c r="AAB59" s="113"/>
      <c r="AAC59" s="113"/>
      <c r="AAD59" s="113"/>
      <c r="AAE59" s="113"/>
      <c r="AAF59" s="113"/>
      <c r="AAG59" s="113"/>
      <c r="AAH59" s="113"/>
      <c r="AAI59" s="113"/>
      <c r="AAJ59" s="113"/>
      <c r="AAK59" s="113"/>
      <c r="AAL59" s="113"/>
      <c r="AAM59" s="113"/>
      <c r="AAN59" s="113"/>
      <c r="AAO59" s="113"/>
      <c r="AAP59" s="113"/>
      <c r="AAQ59" s="113"/>
      <c r="AAR59" s="113"/>
      <c r="AAS59" s="113"/>
      <c r="AAT59" s="113"/>
      <c r="AAU59" s="113"/>
      <c r="AAV59" s="113"/>
      <c r="AAW59" s="113"/>
      <c r="AAX59" s="113"/>
      <c r="AAY59" s="113"/>
      <c r="AAZ59" s="113"/>
      <c r="ABA59" s="113"/>
      <c r="ABB59" s="113"/>
      <c r="ABC59" s="113"/>
      <c r="ABD59" s="113"/>
      <c r="ABE59" s="113"/>
      <c r="ABF59" s="113"/>
      <c r="ABG59" s="113"/>
      <c r="ABH59" s="113"/>
      <c r="ABI59" s="113"/>
      <c r="ABJ59" s="113"/>
      <c r="ABK59" s="113"/>
      <c r="ABL59" s="113"/>
      <c r="ABM59" s="113"/>
      <c r="ABN59" s="113"/>
      <c r="ABO59" s="113"/>
      <c r="ABP59" s="113"/>
      <c r="ABQ59" s="113"/>
      <c r="ABR59" s="113"/>
      <c r="ABS59" s="113"/>
      <c r="ABT59" s="113"/>
      <c r="ABU59" s="113"/>
      <c r="ABV59" s="113"/>
      <c r="ABW59" s="113"/>
      <c r="ABX59" s="113"/>
      <c r="ABY59" s="113"/>
      <c r="ABZ59" s="113"/>
      <c r="ACA59" s="113"/>
      <c r="ACB59" s="113"/>
      <c r="ACC59" s="113"/>
      <c r="ACD59" s="113"/>
      <c r="ACE59" s="113"/>
      <c r="ACF59" s="113"/>
      <c r="ACG59" s="113"/>
      <c r="ACH59" s="113"/>
      <c r="ACI59" s="113"/>
      <c r="ACJ59" s="113"/>
      <c r="ACK59" s="113"/>
      <c r="ACL59" s="113"/>
      <c r="ACM59" s="113"/>
      <c r="ACN59" s="113"/>
      <c r="ACO59" s="113"/>
      <c r="ACP59" s="113"/>
      <c r="ACQ59" s="113"/>
      <c r="ACR59" s="113"/>
      <c r="ACS59" s="113"/>
      <c r="ACT59" s="113"/>
      <c r="ACU59" s="113"/>
      <c r="ACV59" s="113"/>
      <c r="ACW59" s="113"/>
      <c r="ACX59" s="113"/>
      <c r="ACY59" s="113"/>
      <c r="ACZ59" s="113"/>
      <c r="ADA59" s="113"/>
      <c r="ADB59" s="113"/>
      <c r="ADC59" s="113"/>
    </row>
    <row r="60" spans="1:783" s="145" customFormat="1" ht="14" x14ac:dyDescent="0.3">
      <c r="A60" s="113"/>
      <c r="B60" s="127"/>
      <c r="C60" s="124"/>
      <c r="D60" s="124"/>
      <c r="F60" s="121"/>
      <c r="G60" s="121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3"/>
      <c r="JB60" s="113"/>
      <c r="JC60" s="113"/>
      <c r="JD60" s="113"/>
      <c r="JE60" s="113"/>
      <c r="JF60" s="113"/>
      <c r="JG60" s="113"/>
      <c r="JH60" s="113"/>
      <c r="JI60" s="113"/>
      <c r="JJ60" s="113"/>
      <c r="JK60" s="113"/>
      <c r="JL60" s="113"/>
      <c r="JM60" s="113"/>
      <c r="JN60" s="113"/>
      <c r="JO60" s="113"/>
      <c r="JP60" s="113"/>
      <c r="JQ60" s="113"/>
      <c r="JR60" s="113"/>
      <c r="JS60" s="113"/>
      <c r="JT60" s="113"/>
      <c r="JU60" s="113"/>
      <c r="JV60" s="113"/>
      <c r="JW60" s="113"/>
      <c r="JX60" s="113"/>
      <c r="JY60" s="113"/>
      <c r="JZ60" s="113"/>
      <c r="KA60" s="113"/>
      <c r="KB60" s="113"/>
      <c r="KC60" s="113"/>
      <c r="KD60" s="113"/>
      <c r="KE60" s="113"/>
      <c r="KF60" s="113"/>
      <c r="KG60" s="113"/>
      <c r="KH60" s="113"/>
      <c r="KI60" s="113"/>
      <c r="KJ60" s="113"/>
      <c r="KK60" s="113"/>
      <c r="KL60" s="113"/>
      <c r="KM60" s="113"/>
      <c r="KN60" s="113"/>
      <c r="KO60" s="113"/>
      <c r="KP60" s="113"/>
      <c r="KQ60" s="113"/>
      <c r="KR60" s="113"/>
      <c r="KS60" s="113"/>
      <c r="KT60" s="113"/>
      <c r="KU60" s="113"/>
      <c r="KV60" s="113"/>
      <c r="KW60" s="113"/>
      <c r="KX60" s="113"/>
      <c r="KY60" s="113"/>
      <c r="KZ60" s="113"/>
      <c r="LA60" s="113"/>
      <c r="LB60" s="113"/>
      <c r="LC60" s="113"/>
      <c r="LD60" s="113"/>
      <c r="LE60" s="113"/>
      <c r="LF60" s="113"/>
      <c r="LG60" s="113"/>
      <c r="LH60" s="113"/>
      <c r="LI60" s="113"/>
      <c r="LJ60" s="113"/>
      <c r="LK60" s="113"/>
      <c r="LL60" s="113"/>
      <c r="LM60" s="113"/>
      <c r="LN60" s="113"/>
      <c r="LO60" s="113"/>
      <c r="LP60" s="113"/>
      <c r="LQ60" s="113"/>
      <c r="LR60" s="113"/>
      <c r="LS60" s="113"/>
      <c r="LT60" s="113"/>
      <c r="LU60" s="113"/>
      <c r="LV60" s="113"/>
      <c r="LW60" s="113"/>
      <c r="LX60" s="113"/>
      <c r="LY60" s="113"/>
      <c r="LZ60" s="113"/>
      <c r="MA60" s="113"/>
      <c r="MB60" s="113"/>
      <c r="MC60" s="113"/>
      <c r="MD60" s="113"/>
      <c r="ME60" s="113"/>
      <c r="MF60" s="113"/>
      <c r="MG60" s="113"/>
      <c r="MH60" s="113"/>
      <c r="MI60" s="113"/>
      <c r="MJ60" s="113"/>
      <c r="MK60" s="113"/>
      <c r="ML60" s="113"/>
      <c r="MM60" s="113"/>
      <c r="MN60" s="113"/>
      <c r="MO60" s="113"/>
      <c r="MP60" s="113"/>
      <c r="MQ60" s="113"/>
      <c r="MR60" s="113"/>
      <c r="MS60" s="113"/>
      <c r="MT60" s="113"/>
      <c r="MU60" s="113"/>
      <c r="MV60" s="113"/>
      <c r="MW60" s="113"/>
      <c r="MX60" s="113"/>
      <c r="MY60" s="113"/>
      <c r="MZ60" s="113"/>
      <c r="NA60" s="113"/>
      <c r="NB60" s="113"/>
      <c r="NC60" s="113"/>
      <c r="ND60" s="113"/>
      <c r="NE60" s="113"/>
      <c r="NF60" s="113"/>
      <c r="NG60" s="113"/>
      <c r="NH60" s="113"/>
      <c r="NI60" s="113"/>
      <c r="NJ60" s="113"/>
      <c r="NK60" s="113"/>
      <c r="NL60" s="113"/>
      <c r="NM60" s="113"/>
      <c r="NN60" s="113"/>
      <c r="NO60" s="113"/>
      <c r="NP60" s="113"/>
      <c r="NQ60" s="113"/>
      <c r="NR60" s="113"/>
      <c r="NS60" s="113"/>
      <c r="NT60" s="113"/>
      <c r="NU60" s="113"/>
      <c r="NV60" s="113"/>
      <c r="NW60" s="113"/>
      <c r="NX60" s="113"/>
      <c r="NY60" s="113"/>
      <c r="NZ60" s="113"/>
      <c r="OA60" s="113"/>
      <c r="OB60" s="113"/>
      <c r="OC60" s="113"/>
      <c r="OD60" s="113"/>
      <c r="OE60" s="113"/>
      <c r="OF60" s="113"/>
      <c r="OG60" s="113"/>
      <c r="OH60" s="113"/>
      <c r="OI60" s="113"/>
      <c r="OJ60" s="113"/>
      <c r="OK60" s="113"/>
      <c r="OL60" s="113"/>
      <c r="OM60" s="113"/>
      <c r="ON60" s="113"/>
      <c r="OO60" s="113"/>
      <c r="OP60" s="113"/>
      <c r="OQ60" s="113"/>
      <c r="OR60" s="113"/>
      <c r="OS60" s="113"/>
      <c r="OT60" s="113"/>
      <c r="OU60" s="113"/>
      <c r="OV60" s="113"/>
      <c r="OW60" s="113"/>
      <c r="OX60" s="113"/>
      <c r="OY60" s="113"/>
      <c r="OZ60" s="113"/>
      <c r="PA60" s="113"/>
      <c r="PB60" s="113"/>
      <c r="PC60" s="113"/>
      <c r="PD60" s="113"/>
      <c r="PE60" s="113"/>
      <c r="PF60" s="113"/>
      <c r="PG60" s="113"/>
      <c r="PH60" s="113"/>
      <c r="PI60" s="113"/>
      <c r="PJ60" s="113"/>
      <c r="PK60" s="113"/>
      <c r="PL60" s="113"/>
      <c r="PM60" s="113"/>
      <c r="PN60" s="113"/>
      <c r="PO60" s="113"/>
      <c r="PP60" s="113"/>
      <c r="PQ60" s="113"/>
      <c r="PR60" s="113"/>
      <c r="PS60" s="113"/>
      <c r="PT60" s="113"/>
      <c r="PU60" s="113"/>
      <c r="PV60" s="113"/>
      <c r="PW60" s="113"/>
      <c r="PX60" s="113"/>
      <c r="PY60" s="113"/>
      <c r="PZ60" s="113"/>
      <c r="QA60" s="113"/>
      <c r="QB60" s="113"/>
      <c r="QC60" s="113"/>
      <c r="QD60" s="113"/>
      <c r="QE60" s="113"/>
      <c r="QF60" s="113"/>
      <c r="QG60" s="113"/>
      <c r="QH60" s="113"/>
      <c r="QI60" s="113"/>
      <c r="QJ60" s="113"/>
      <c r="QK60" s="113"/>
      <c r="QL60" s="113"/>
      <c r="QM60" s="113"/>
      <c r="QN60" s="113"/>
      <c r="QO60" s="113"/>
      <c r="QP60" s="113"/>
      <c r="QQ60" s="113"/>
      <c r="QR60" s="113"/>
      <c r="QS60" s="113"/>
      <c r="QT60" s="113"/>
      <c r="QU60" s="113"/>
      <c r="QV60" s="113"/>
      <c r="QW60" s="113"/>
      <c r="QX60" s="113"/>
      <c r="QY60" s="113"/>
      <c r="QZ60" s="113"/>
      <c r="RA60" s="113"/>
      <c r="RB60" s="113"/>
      <c r="RC60" s="113"/>
      <c r="RD60" s="113"/>
      <c r="RE60" s="113"/>
      <c r="RF60" s="113"/>
      <c r="RG60" s="113"/>
      <c r="RH60" s="113"/>
      <c r="RI60" s="113"/>
      <c r="RJ60" s="113"/>
      <c r="RK60" s="113"/>
      <c r="RL60" s="113"/>
      <c r="RM60" s="113"/>
      <c r="RN60" s="113"/>
      <c r="RO60" s="113"/>
      <c r="RP60" s="113"/>
      <c r="RQ60" s="113"/>
      <c r="RR60" s="113"/>
      <c r="RS60" s="113"/>
      <c r="RT60" s="113"/>
      <c r="RU60" s="113"/>
      <c r="RV60" s="113"/>
      <c r="RW60" s="113"/>
      <c r="RX60" s="113"/>
      <c r="RY60" s="113"/>
      <c r="RZ60" s="113"/>
      <c r="SA60" s="113"/>
      <c r="SB60" s="113"/>
      <c r="SC60" s="113"/>
      <c r="SD60" s="113"/>
      <c r="SE60" s="113"/>
      <c r="SF60" s="113"/>
      <c r="SG60" s="113"/>
      <c r="SH60" s="113"/>
      <c r="SI60" s="113"/>
      <c r="SJ60" s="113"/>
      <c r="SK60" s="113"/>
      <c r="SL60" s="113"/>
      <c r="SM60" s="113"/>
      <c r="SN60" s="113"/>
      <c r="SO60" s="113"/>
      <c r="SP60" s="113"/>
      <c r="SQ60" s="113"/>
      <c r="SR60" s="113"/>
      <c r="SS60" s="113"/>
      <c r="ST60" s="113"/>
      <c r="SU60" s="113"/>
      <c r="SV60" s="113"/>
      <c r="SW60" s="113"/>
      <c r="SX60" s="113"/>
      <c r="SY60" s="113"/>
      <c r="SZ60" s="113"/>
      <c r="TA60" s="113"/>
      <c r="TB60" s="113"/>
      <c r="TC60" s="113"/>
      <c r="TD60" s="113"/>
      <c r="TE60" s="113"/>
      <c r="TF60" s="113"/>
      <c r="TG60" s="113"/>
      <c r="TH60" s="113"/>
      <c r="TI60" s="113"/>
      <c r="TJ60" s="113"/>
      <c r="TK60" s="113"/>
      <c r="TL60" s="113"/>
      <c r="TM60" s="113"/>
      <c r="TN60" s="113"/>
      <c r="TO60" s="113"/>
      <c r="TP60" s="113"/>
      <c r="TQ60" s="113"/>
      <c r="TR60" s="113"/>
      <c r="TS60" s="113"/>
      <c r="TT60" s="113"/>
      <c r="TU60" s="113"/>
      <c r="TV60" s="113"/>
      <c r="TW60" s="113"/>
      <c r="TX60" s="113"/>
      <c r="TY60" s="113"/>
      <c r="TZ60" s="113"/>
      <c r="UA60" s="113"/>
      <c r="UB60" s="113"/>
      <c r="UC60" s="113"/>
      <c r="UD60" s="113"/>
      <c r="UE60" s="113"/>
      <c r="UF60" s="113"/>
      <c r="UG60" s="113"/>
      <c r="UH60" s="113"/>
      <c r="UI60" s="113"/>
      <c r="UJ60" s="113"/>
      <c r="UK60" s="113"/>
      <c r="UL60" s="113"/>
      <c r="UM60" s="113"/>
      <c r="UN60" s="113"/>
      <c r="UO60" s="113"/>
      <c r="UP60" s="113"/>
      <c r="UQ60" s="113"/>
      <c r="UR60" s="113"/>
      <c r="US60" s="113"/>
      <c r="UT60" s="113"/>
      <c r="UU60" s="113"/>
      <c r="UV60" s="113"/>
      <c r="UW60" s="113"/>
      <c r="UX60" s="113"/>
      <c r="UY60" s="113"/>
      <c r="UZ60" s="113"/>
      <c r="VA60" s="113"/>
      <c r="VB60" s="113"/>
      <c r="VC60" s="113"/>
      <c r="VD60" s="113"/>
      <c r="VE60" s="113"/>
      <c r="VF60" s="113"/>
      <c r="VG60" s="113"/>
      <c r="VH60" s="113"/>
      <c r="VI60" s="113"/>
      <c r="VJ60" s="113"/>
      <c r="VK60" s="113"/>
      <c r="VL60" s="113"/>
      <c r="VM60" s="113"/>
      <c r="VN60" s="113"/>
      <c r="VO60" s="113"/>
      <c r="VP60" s="113"/>
      <c r="VQ60" s="113"/>
      <c r="VR60" s="113"/>
      <c r="VS60" s="113"/>
      <c r="VT60" s="113"/>
      <c r="VU60" s="113"/>
      <c r="VV60" s="113"/>
      <c r="VW60" s="113"/>
      <c r="VX60" s="113"/>
      <c r="VY60" s="113"/>
      <c r="VZ60" s="113"/>
      <c r="WA60" s="113"/>
      <c r="WB60" s="113"/>
      <c r="WC60" s="113"/>
      <c r="WD60" s="113"/>
      <c r="WE60" s="113"/>
      <c r="WF60" s="113"/>
      <c r="WG60" s="113"/>
      <c r="WH60" s="113"/>
      <c r="WI60" s="113"/>
      <c r="WJ60" s="113"/>
      <c r="WK60" s="113"/>
      <c r="WL60" s="113"/>
      <c r="WM60" s="113"/>
      <c r="WN60" s="113"/>
      <c r="WO60" s="113"/>
      <c r="WP60" s="113"/>
      <c r="WQ60" s="113"/>
      <c r="WR60" s="113"/>
      <c r="WS60" s="113"/>
      <c r="WT60" s="113"/>
      <c r="WU60" s="113"/>
      <c r="WV60" s="113"/>
      <c r="WW60" s="113"/>
      <c r="WX60" s="113"/>
      <c r="WY60" s="113"/>
      <c r="WZ60" s="113"/>
      <c r="XA60" s="113"/>
      <c r="XB60" s="113"/>
      <c r="XC60" s="113"/>
      <c r="XD60" s="113"/>
      <c r="XE60" s="113"/>
      <c r="XF60" s="113"/>
      <c r="XG60" s="113"/>
      <c r="XH60" s="113"/>
      <c r="XI60" s="113"/>
      <c r="XJ60" s="113"/>
      <c r="XK60" s="113"/>
      <c r="XL60" s="113"/>
      <c r="XM60" s="113"/>
      <c r="XN60" s="113"/>
      <c r="XO60" s="113"/>
      <c r="XP60" s="113"/>
      <c r="XQ60" s="113"/>
      <c r="XR60" s="113"/>
      <c r="XS60" s="113"/>
      <c r="XT60" s="113"/>
      <c r="XU60" s="113"/>
      <c r="XV60" s="113"/>
      <c r="XW60" s="113"/>
      <c r="XX60" s="113"/>
      <c r="XY60" s="113"/>
      <c r="XZ60" s="113"/>
      <c r="YA60" s="113"/>
      <c r="YB60" s="113"/>
      <c r="YC60" s="113"/>
      <c r="YD60" s="113"/>
      <c r="YE60" s="113"/>
      <c r="YF60" s="113"/>
      <c r="YG60" s="113"/>
      <c r="YH60" s="113"/>
      <c r="YI60" s="113"/>
      <c r="YJ60" s="113"/>
      <c r="YK60" s="113"/>
      <c r="YL60" s="113"/>
      <c r="YM60" s="113"/>
      <c r="YN60" s="113"/>
      <c r="YO60" s="113"/>
      <c r="YP60" s="113"/>
      <c r="YQ60" s="113"/>
      <c r="YR60" s="113"/>
      <c r="YS60" s="113"/>
      <c r="YT60" s="113"/>
      <c r="YU60" s="113"/>
      <c r="YV60" s="113"/>
      <c r="YW60" s="113"/>
      <c r="YX60" s="113"/>
      <c r="YY60" s="113"/>
      <c r="YZ60" s="113"/>
      <c r="ZA60" s="113"/>
      <c r="ZB60" s="113"/>
      <c r="ZC60" s="113"/>
      <c r="ZD60" s="113"/>
      <c r="ZE60" s="113"/>
      <c r="ZF60" s="113"/>
      <c r="ZG60" s="113"/>
      <c r="ZH60" s="113"/>
      <c r="ZI60" s="113"/>
      <c r="ZJ60" s="113"/>
      <c r="ZK60" s="113"/>
      <c r="ZL60" s="113"/>
      <c r="ZM60" s="113"/>
      <c r="ZN60" s="113"/>
      <c r="ZO60" s="113"/>
      <c r="ZP60" s="113"/>
      <c r="ZQ60" s="113"/>
      <c r="ZR60" s="113"/>
      <c r="ZS60" s="113"/>
      <c r="ZT60" s="113"/>
      <c r="ZU60" s="113"/>
      <c r="ZV60" s="113"/>
      <c r="ZW60" s="113"/>
      <c r="ZX60" s="113"/>
      <c r="ZY60" s="113"/>
      <c r="ZZ60" s="113"/>
      <c r="AAA60" s="113"/>
      <c r="AAB60" s="113"/>
      <c r="AAC60" s="113"/>
      <c r="AAD60" s="113"/>
      <c r="AAE60" s="113"/>
      <c r="AAF60" s="113"/>
      <c r="AAG60" s="113"/>
      <c r="AAH60" s="113"/>
      <c r="AAI60" s="113"/>
      <c r="AAJ60" s="113"/>
      <c r="AAK60" s="113"/>
      <c r="AAL60" s="113"/>
      <c r="AAM60" s="113"/>
      <c r="AAN60" s="113"/>
      <c r="AAO60" s="113"/>
      <c r="AAP60" s="113"/>
      <c r="AAQ60" s="113"/>
      <c r="AAR60" s="113"/>
      <c r="AAS60" s="113"/>
      <c r="AAT60" s="113"/>
      <c r="AAU60" s="113"/>
      <c r="AAV60" s="113"/>
      <c r="AAW60" s="113"/>
      <c r="AAX60" s="113"/>
      <c r="AAY60" s="113"/>
      <c r="AAZ60" s="113"/>
      <c r="ABA60" s="113"/>
      <c r="ABB60" s="113"/>
      <c r="ABC60" s="113"/>
      <c r="ABD60" s="113"/>
      <c r="ABE60" s="113"/>
      <c r="ABF60" s="113"/>
      <c r="ABG60" s="113"/>
      <c r="ABH60" s="113"/>
      <c r="ABI60" s="113"/>
      <c r="ABJ60" s="113"/>
      <c r="ABK60" s="113"/>
      <c r="ABL60" s="113"/>
      <c r="ABM60" s="113"/>
      <c r="ABN60" s="113"/>
      <c r="ABO60" s="113"/>
      <c r="ABP60" s="113"/>
      <c r="ABQ60" s="113"/>
      <c r="ABR60" s="113"/>
      <c r="ABS60" s="113"/>
      <c r="ABT60" s="113"/>
      <c r="ABU60" s="113"/>
      <c r="ABV60" s="113"/>
      <c r="ABW60" s="113"/>
      <c r="ABX60" s="113"/>
      <c r="ABY60" s="113"/>
      <c r="ABZ60" s="113"/>
      <c r="ACA60" s="113"/>
      <c r="ACB60" s="113"/>
      <c r="ACC60" s="113"/>
      <c r="ACD60" s="113"/>
      <c r="ACE60" s="113"/>
      <c r="ACF60" s="113"/>
      <c r="ACG60" s="113"/>
      <c r="ACH60" s="113"/>
      <c r="ACI60" s="113"/>
      <c r="ACJ60" s="113"/>
      <c r="ACK60" s="113"/>
      <c r="ACL60" s="113"/>
      <c r="ACM60" s="113"/>
      <c r="ACN60" s="113"/>
      <c r="ACO60" s="113"/>
      <c r="ACP60" s="113"/>
      <c r="ACQ60" s="113"/>
      <c r="ACR60" s="113"/>
      <c r="ACS60" s="113"/>
      <c r="ACT60" s="113"/>
      <c r="ACU60" s="113"/>
      <c r="ACV60" s="113"/>
      <c r="ACW60" s="113"/>
      <c r="ACX60" s="113"/>
      <c r="ACY60" s="113"/>
      <c r="ACZ60" s="113"/>
      <c r="ADA60" s="113"/>
      <c r="ADB60" s="113"/>
      <c r="ADC60" s="113"/>
    </row>
    <row r="61" spans="1:783" s="152" customFormat="1" x14ac:dyDescent="0.3">
      <c r="A61" s="149"/>
      <c r="B61" s="150"/>
      <c r="C61" s="151"/>
      <c r="D61" s="151"/>
      <c r="F61" s="153"/>
      <c r="G61" s="153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9"/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9"/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9"/>
      <c r="DF61" s="149"/>
      <c r="DG61" s="149"/>
      <c r="DH61" s="149"/>
      <c r="DI61" s="149"/>
      <c r="DJ61" s="149"/>
      <c r="DK61" s="149"/>
      <c r="DL61" s="149"/>
      <c r="DM61" s="149"/>
      <c r="DN61" s="149"/>
      <c r="DO61" s="149"/>
      <c r="DP61" s="149"/>
      <c r="DQ61" s="149"/>
      <c r="DR61" s="149"/>
      <c r="DS61" s="149"/>
      <c r="DT61" s="149"/>
      <c r="DU61" s="149"/>
      <c r="DV61" s="149"/>
      <c r="DW61" s="149"/>
      <c r="DX61" s="149"/>
      <c r="DY61" s="149"/>
      <c r="DZ61" s="149"/>
      <c r="EA61" s="149"/>
      <c r="EB61" s="149"/>
      <c r="EC61" s="149"/>
      <c r="ED61" s="149"/>
      <c r="EE61" s="149"/>
      <c r="EF61" s="149"/>
      <c r="EG61" s="149"/>
      <c r="EH61" s="149"/>
      <c r="EI61" s="149"/>
      <c r="EJ61" s="149"/>
      <c r="EK61" s="149"/>
      <c r="EL61" s="149"/>
      <c r="EM61" s="149"/>
      <c r="EN61" s="149"/>
      <c r="EO61" s="149"/>
      <c r="EP61" s="149"/>
      <c r="EQ61" s="149"/>
      <c r="ER61" s="149"/>
      <c r="ES61" s="149"/>
      <c r="ET61" s="149"/>
      <c r="EU61" s="149"/>
      <c r="EV61" s="149"/>
      <c r="EW61" s="149"/>
      <c r="EX61" s="149"/>
      <c r="EY61" s="149"/>
      <c r="EZ61" s="149"/>
      <c r="FA61" s="149"/>
      <c r="FB61" s="149"/>
      <c r="FC61" s="149"/>
      <c r="FD61" s="149"/>
      <c r="FE61" s="149"/>
      <c r="FF61" s="149"/>
      <c r="FG61" s="149"/>
      <c r="FH61" s="149"/>
      <c r="FI61" s="149"/>
      <c r="FJ61" s="149"/>
      <c r="FK61" s="149"/>
      <c r="FL61" s="149"/>
      <c r="FM61" s="149"/>
      <c r="FN61" s="149"/>
      <c r="FO61" s="149"/>
      <c r="FP61" s="149"/>
      <c r="FQ61" s="149"/>
      <c r="FR61" s="149"/>
      <c r="FS61" s="149"/>
      <c r="FT61" s="149"/>
      <c r="FU61" s="149"/>
      <c r="FV61" s="149"/>
      <c r="FW61" s="149"/>
      <c r="FX61" s="149"/>
      <c r="FY61" s="149"/>
      <c r="FZ61" s="149"/>
      <c r="GA61" s="149"/>
      <c r="GB61" s="149"/>
      <c r="GC61" s="149"/>
      <c r="GD61" s="149"/>
      <c r="GE61" s="149"/>
      <c r="GF61" s="149"/>
      <c r="GG61" s="149"/>
      <c r="GH61" s="149"/>
      <c r="GI61" s="149"/>
      <c r="GJ61" s="149"/>
      <c r="GK61" s="149"/>
      <c r="GL61" s="149"/>
      <c r="GM61" s="149"/>
      <c r="GN61" s="149"/>
      <c r="GO61" s="149"/>
      <c r="GP61" s="149"/>
      <c r="GQ61" s="149"/>
      <c r="GR61" s="149"/>
      <c r="GS61" s="149"/>
      <c r="GT61" s="149"/>
      <c r="GU61" s="149"/>
      <c r="GV61" s="149"/>
      <c r="GW61" s="149"/>
      <c r="GX61" s="149"/>
      <c r="GY61" s="149"/>
      <c r="GZ61" s="149"/>
      <c r="HA61" s="149"/>
      <c r="HB61" s="149"/>
      <c r="HC61" s="149"/>
      <c r="HD61" s="149"/>
      <c r="HE61" s="149"/>
      <c r="HF61" s="149"/>
      <c r="HG61" s="149"/>
      <c r="HH61" s="149"/>
      <c r="HI61" s="149"/>
      <c r="HJ61" s="149"/>
      <c r="HK61" s="149"/>
      <c r="HL61" s="149"/>
      <c r="HM61" s="149"/>
      <c r="HN61" s="149"/>
      <c r="HO61" s="149"/>
      <c r="HP61" s="149"/>
      <c r="HQ61" s="149"/>
      <c r="HR61" s="149"/>
      <c r="HS61" s="149"/>
      <c r="HT61" s="149"/>
      <c r="HU61" s="149"/>
      <c r="HV61" s="149"/>
      <c r="HW61" s="149"/>
      <c r="HX61" s="149"/>
      <c r="HY61" s="149"/>
      <c r="HZ61" s="149"/>
      <c r="IA61" s="149"/>
      <c r="IB61" s="149"/>
      <c r="IC61" s="149"/>
      <c r="ID61" s="149"/>
      <c r="IE61" s="149"/>
      <c r="IF61" s="149"/>
      <c r="IG61" s="149"/>
      <c r="IH61" s="149"/>
      <c r="II61" s="149"/>
      <c r="IJ61" s="149"/>
      <c r="IK61" s="149"/>
      <c r="IL61" s="149"/>
      <c r="IM61" s="149"/>
      <c r="IN61" s="149"/>
      <c r="IO61" s="149"/>
      <c r="IP61" s="149"/>
      <c r="IQ61" s="149"/>
      <c r="IR61" s="149"/>
      <c r="IS61" s="149"/>
      <c r="IT61" s="149"/>
      <c r="IU61" s="149"/>
      <c r="IV61" s="149"/>
      <c r="IW61" s="149"/>
      <c r="IX61" s="149"/>
      <c r="IY61" s="149"/>
      <c r="IZ61" s="149"/>
      <c r="JA61" s="149"/>
      <c r="JB61" s="149"/>
      <c r="JC61" s="149"/>
      <c r="JD61" s="149"/>
      <c r="JE61" s="149"/>
      <c r="JF61" s="149"/>
      <c r="JG61" s="149"/>
      <c r="JH61" s="149"/>
      <c r="JI61" s="149"/>
      <c r="JJ61" s="149"/>
      <c r="JK61" s="149"/>
      <c r="JL61" s="149"/>
      <c r="JM61" s="149"/>
      <c r="JN61" s="149"/>
      <c r="JO61" s="149"/>
      <c r="JP61" s="149"/>
      <c r="JQ61" s="149"/>
      <c r="JR61" s="149"/>
      <c r="JS61" s="149"/>
      <c r="JT61" s="149"/>
      <c r="JU61" s="149"/>
      <c r="JV61" s="149"/>
      <c r="JW61" s="149"/>
      <c r="JX61" s="149"/>
      <c r="JY61" s="149"/>
      <c r="JZ61" s="149"/>
      <c r="KA61" s="149"/>
      <c r="KB61" s="149"/>
      <c r="KC61" s="149"/>
      <c r="KD61" s="149"/>
      <c r="KE61" s="149"/>
      <c r="KF61" s="149"/>
      <c r="KG61" s="149"/>
      <c r="KH61" s="149"/>
      <c r="KI61" s="149"/>
      <c r="KJ61" s="149"/>
      <c r="KK61" s="149"/>
      <c r="KL61" s="149"/>
      <c r="KM61" s="149"/>
      <c r="KN61" s="149"/>
      <c r="KO61" s="149"/>
      <c r="KP61" s="149"/>
      <c r="KQ61" s="149"/>
      <c r="KR61" s="149"/>
      <c r="KS61" s="149"/>
      <c r="KT61" s="149"/>
      <c r="KU61" s="149"/>
      <c r="KV61" s="149"/>
      <c r="KW61" s="149"/>
      <c r="KX61" s="149"/>
      <c r="KY61" s="149"/>
      <c r="KZ61" s="149"/>
      <c r="LA61" s="149"/>
      <c r="LB61" s="149"/>
      <c r="LC61" s="149"/>
      <c r="LD61" s="149"/>
      <c r="LE61" s="149"/>
      <c r="LF61" s="149"/>
      <c r="LG61" s="149"/>
      <c r="LH61" s="149"/>
      <c r="LI61" s="149"/>
      <c r="LJ61" s="149"/>
      <c r="LK61" s="149"/>
      <c r="LL61" s="149"/>
      <c r="LM61" s="149"/>
      <c r="LN61" s="149"/>
      <c r="LO61" s="149"/>
      <c r="LP61" s="149"/>
      <c r="LQ61" s="149"/>
      <c r="LR61" s="149"/>
      <c r="LS61" s="149"/>
      <c r="LT61" s="149"/>
      <c r="LU61" s="149"/>
      <c r="LV61" s="149"/>
      <c r="LW61" s="149"/>
      <c r="LX61" s="149"/>
      <c r="LY61" s="149"/>
      <c r="LZ61" s="149"/>
      <c r="MA61" s="149"/>
      <c r="MB61" s="149"/>
      <c r="MC61" s="149"/>
      <c r="MD61" s="149"/>
      <c r="ME61" s="149"/>
      <c r="MF61" s="149"/>
      <c r="MG61" s="149"/>
      <c r="MH61" s="149"/>
      <c r="MI61" s="149"/>
      <c r="MJ61" s="149"/>
      <c r="MK61" s="149"/>
      <c r="ML61" s="149"/>
      <c r="MM61" s="149"/>
      <c r="MN61" s="149"/>
      <c r="MO61" s="149"/>
      <c r="MP61" s="149"/>
      <c r="MQ61" s="149"/>
      <c r="MR61" s="149"/>
      <c r="MS61" s="149"/>
      <c r="MT61" s="149"/>
      <c r="MU61" s="149"/>
      <c r="MV61" s="149"/>
      <c r="MW61" s="149"/>
      <c r="MX61" s="149"/>
      <c r="MY61" s="149"/>
      <c r="MZ61" s="149"/>
      <c r="NA61" s="149"/>
      <c r="NB61" s="149"/>
      <c r="NC61" s="149"/>
      <c r="ND61" s="149"/>
      <c r="NE61" s="149"/>
      <c r="NF61" s="149"/>
      <c r="NG61" s="149"/>
      <c r="NH61" s="149"/>
      <c r="NI61" s="149"/>
      <c r="NJ61" s="149"/>
      <c r="NK61" s="149"/>
      <c r="NL61" s="149"/>
      <c r="NM61" s="149"/>
      <c r="NN61" s="149"/>
      <c r="NO61" s="149"/>
      <c r="NP61" s="149"/>
      <c r="NQ61" s="149"/>
      <c r="NR61" s="149"/>
      <c r="NS61" s="149"/>
      <c r="NT61" s="149"/>
      <c r="NU61" s="149"/>
      <c r="NV61" s="149"/>
      <c r="NW61" s="149"/>
      <c r="NX61" s="149"/>
      <c r="NY61" s="149"/>
      <c r="NZ61" s="149"/>
      <c r="OA61" s="149"/>
      <c r="OB61" s="149"/>
      <c r="OC61" s="149"/>
      <c r="OD61" s="149"/>
      <c r="OE61" s="149"/>
      <c r="OF61" s="149"/>
      <c r="OG61" s="149"/>
      <c r="OH61" s="149"/>
      <c r="OI61" s="149"/>
      <c r="OJ61" s="149"/>
      <c r="OK61" s="149"/>
      <c r="OL61" s="149"/>
      <c r="OM61" s="149"/>
      <c r="ON61" s="149"/>
      <c r="OO61" s="149"/>
      <c r="OP61" s="149"/>
      <c r="OQ61" s="149"/>
      <c r="OR61" s="149"/>
      <c r="OS61" s="149"/>
      <c r="OT61" s="149"/>
      <c r="OU61" s="149"/>
      <c r="OV61" s="149"/>
      <c r="OW61" s="149"/>
      <c r="OX61" s="149"/>
      <c r="OY61" s="149"/>
      <c r="OZ61" s="149"/>
      <c r="PA61" s="149"/>
      <c r="PB61" s="149"/>
      <c r="PC61" s="149"/>
      <c r="PD61" s="149"/>
      <c r="PE61" s="149"/>
      <c r="PF61" s="149"/>
      <c r="PG61" s="149"/>
      <c r="PH61" s="149"/>
      <c r="PI61" s="149"/>
      <c r="PJ61" s="149"/>
      <c r="PK61" s="149"/>
      <c r="PL61" s="149"/>
      <c r="PM61" s="149"/>
      <c r="PN61" s="149"/>
      <c r="PO61" s="149"/>
      <c r="PP61" s="149"/>
      <c r="PQ61" s="149"/>
      <c r="PR61" s="149"/>
      <c r="PS61" s="149"/>
      <c r="PT61" s="149"/>
      <c r="PU61" s="149"/>
      <c r="PV61" s="149"/>
      <c r="PW61" s="149"/>
      <c r="PX61" s="149"/>
      <c r="PY61" s="149"/>
      <c r="PZ61" s="149"/>
      <c r="QA61" s="149"/>
      <c r="QB61" s="149"/>
      <c r="QC61" s="149"/>
      <c r="QD61" s="149"/>
      <c r="QE61" s="149"/>
      <c r="QF61" s="149"/>
      <c r="QG61" s="149"/>
      <c r="QH61" s="149"/>
      <c r="QI61" s="149"/>
      <c r="QJ61" s="149"/>
      <c r="QK61" s="149"/>
      <c r="QL61" s="149"/>
      <c r="QM61" s="149"/>
      <c r="QN61" s="149"/>
      <c r="QO61" s="149"/>
      <c r="QP61" s="149"/>
      <c r="QQ61" s="149"/>
      <c r="QR61" s="149"/>
      <c r="QS61" s="149"/>
      <c r="QT61" s="149"/>
      <c r="QU61" s="149"/>
      <c r="QV61" s="149"/>
      <c r="QW61" s="149"/>
      <c r="QX61" s="149"/>
      <c r="QY61" s="149"/>
      <c r="QZ61" s="149"/>
      <c r="RA61" s="149"/>
      <c r="RB61" s="149"/>
      <c r="RC61" s="149"/>
      <c r="RD61" s="149"/>
      <c r="RE61" s="149"/>
      <c r="RF61" s="149"/>
      <c r="RG61" s="149"/>
      <c r="RH61" s="149"/>
      <c r="RI61" s="149"/>
      <c r="RJ61" s="149"/>
      <c r="RK61" s="149"/>
      <c r="RL61" s="149"/>
      <c r="RM61" s="149"/>
      <c r="RN61" s="149"/>
      <c r="RO61" s="149"/>
      <c r="RP61" s="149"/>
      <c r="RQ61" s="149"/>
      <c r="RR61" s="149"/>
      <c r="RS61" s="149"/>
      <c r="RT61" s="149"/>
      <c r="RU61" s="149"/>
      <c r="RV61" s="149"/>
      <c r="RW61" s="149"/>
      <c r="RX61" s="149"/>
      <c r="RY61" s="149"/>
      <c r="RZ61" s="149"/>
      <c r="SA61" s="149"/>
      <c r="SB61" s="149"/>
      <c r="SC61" s="149"/>
      <c r="SD61" s="149"/>
      <c r="SE61" s="149"/>
      <c r="SF61" s="149"/>
      <c r="SG61" s="149"/>
      <c r="SH61" s="149"/>
      <c r="SI61" s="149"/>
      <c r="SJ61" s="149"/>
      <c r="SK61" s="149"/>
      <c r="SL61" s="149"/>
      <c r="SM61" s="149"/>
      <c r="SN61" s="149"/>
      <c r="SO61" s="149"/>
      <c r="SP61" s="149"/>
      <c r="SQ61" s="149"/>
      <c r="SR61" s="149"/>
      <c r="SS61" s="149"/>
      <c r="ST61" s="149"/>
      <c r="SU61" s="149"/>
      <c r="SV61" s="149"/>
      <c r="SW61" s="149"/>
      <c r="SX61" s="149"/>
      <c r="SY61" s="149"/>
      <c r="SZ61" s="149"/>
      <c r="TA61" s="149"/>
      <c r="TB61" s="149"/>
      <c r="TC61" s="149"/>
      <c r="TD61" s="149"/>
      <c r="TE61" s="149"/>
      <c r="TF61" s="149"/>
      <c r="TG61" s="149"/>
      <c r="TH61" s="149"/>
      <c r="TI61" s="149"/>
      <c r="TJ61" s="149"/>
      <c r="TK61" s="149"/>
      <c r="TL61" s="149"/>
      <c r="TM61" s="149"/>
      <c r="TN61" s="149"/>
      <c r="TO61" s="149"/>
      <c r="TP61" s="149"/>
      <c r="TQ61" s="149"/>
      <c r="TR61" s="149"/>
      <c r="TS61" s="149"/>
      <c r="TT61" s="149"/>
      <c r="TU61" s="149"/>
      <c r="TV61" s="149"/>
      <c r="TW61" s="149"/>
      <c r="TX61" s="149"/>
      <c r="TY61" s="149"/>
      <c r="TZ61" s="149"/>
      <c r="UA61" s="149"/>
      <c r="UB61" s="149"/>
      <c r="UC61" s="149"/>
      <c r="UD61" s="149"/>
      <c r="UE61" s="149"/>
      <c r="UF61" s="149"/>
      <c r="UG61" s="149"/>
      <c r="UH61" s="149"/>
      <c r="UI61" s="149"/>
      <c r="UJ61" s="149"/>
      <c r="UK61" s="149"/>
      <c r="UL61" s="149"/>
      <c r="UM61" s="149"/>
      <c r="UN61" s="149"/>
      <c r="UO61" s="149"/>
      <c r="UP61" s="149"/>
      <c r="UQ61" s="149"/>
      <c r="UR61" s="149"/>
      <c r="US61" s="149"/>
      <c r="UT61" s="149"/>
      <c r="UU61" s="149"/>
      <c r="UV61" s="149"/>
      <c r="UW61" s="149"/>
      <c r="UX61" s="149"/>
      <c r="UY61" s="149"/>
      <c r="UZ61" s="149"/>
      <c r="VA61" s="149"/>
      <c r="VB61" s="149"/>
      <c r="VC61" s="149"/>
      <c r="VD61" s="149"/>
      <c r="VE61" s="149"/>
      <c r="VF61" s="149"/>
      <c r="VG61" s="149"/>
      <c r="VH61" s="149"/>
      <c r="VI61" s="149"/>
      <c r="VJ61" s="149"/>
      <c r="VK61" s="149"/>
      <c r="VL61" s="149"/>
      <c r="VM61" s="149"/>
      <c r="VN61" s="149"/>
      <c r="VO61" s="149"/>
      <c r="VP61" s="149"/>
      <c r="VQ61" s="149"/>
      <c r="VR61" s="149"/>
      <c r="VS61" s="149"/>
      <c r="VT61" s="149"/>
      <c r="VU61" s="149"/>
      <c r="VV61" s="149"/>
      <c r="VW61" s="149"/>
      <c r="VX61" s="149"/>
      <c r="VY61" s="149"/>
      <c r="VZ61" s="149"/>
      <c r="WA61" s="149"/>
      <c r="WB61" s="149"/>
      <c r="WC61" s="149"/>
      <c r="WD61" s="149"/>
      <c r="WE61" s="149"/>
      <c r="WF61" s="149"/>
      <c r="WG61" s="149"/>
      <c r="WH61" s="149"/>
      <c r="WI61" s="149"/>
      <c r="WJ61" s="149"/>
      <c r="WK61" s="149"/>
      <c r="WL61" s="149"/>
      <c r="WM61" s="149"/>
      <c r="WN61" s="149"/>
      <c r="WO61" s="149"/>
      <c r="WP61" s="149"/>
      <c r="WQ61" s="149"/>
      <c r="WR61" s="149"/>
      <c r="WS61" s="149"/>
      <c r="WT61" s="149"/>
      <c r="WU61" s="149"/>
      <c r="WV61" s="149"/>
      <c r="WW61" s="149"/>
      <c r="WX61" s="149"/>
      <c r="WY61" s="149"/>
      <c r="WZ61" s="149"/>
      <c r="XA61" s="149"/>
      <c r="XB61" s="149"/>
      <c r="XC61" s="149"/>
      <c r="XD61" s="149"/>
      <c r="XE61" s="149"/>
      <c r="XF61" s="149"/>
      <c r="XG61" s="149"/>
      <c r="XH61" s="149"/>
      <c r="XI61" s="149"/>
      <c r="XJ61" s="149"/>
      <c r="XK61" s="149"/>
      <c r="XL61" s="149"/>
      <c r="XM61" s="149"/>
      <c r="XN61" s="149"/>
      <c r="XO61" s="149"/>
      <c r="XP61" s="149"/>
      <c r="XQ61" s="149"/>
      <c r="XR61" s="149"/>
      <c r="XS61" s="149"/>
      <c r="XT61" s="149"/>
      <c r="XU61" s="149"/>
      <c r="XV61" s="149"/>
      <c r="XW61" s="149"/>
      <c r="XX61" s="149"/>
      <c r="XY61" s="149"/>
      <c r="XZ61" s="149"/>
      <c r="YA61" s="149"/>
      <c r="YB61" s="149"/>
      <c r="YC61" s="149"/>
      <c r="YD61" s="149"/>
      <c r="YE61" s="149"/>
      <c r="YF61" s="149"/>
      <c r="YG61" s="149"/>
      <c r="YH61" s="149"/>
      <c r="YI61" s="149"/>
      <c r="YJ61" s="149"/>
      <c r="YK61" s="149"/>
      <c r="YL61" s="149"/>
      <c r="YM61" s="149"/>
      <c r="YN61" s="149"/>
      <c r="YO61" s="149"/>
      <c r="YP61" s="149"/>
      <c r="YQ61" s="149"/>
      <c r="YR61" s="149"/>
      <c r="YS61" s="149"/>
      <c r="YT61" s="149"/>
      <c r="YU61" s="149"/>
      <c r="YV61" s="149"/>
      <c r="YW61" s="149"/>
      <c r="YX61" s="149"/>
      <c r="YY61" s="149"/>
      <c r="YZ61" s="149"/>
      <c r="ZA61" s="149"/>
      <c r="ZB61" s="149"/>
      <c r="ZC61" s="149"/>
      <c r="ZD61" s="149"/>
      <c r="ZE61" s="149"/>
      <c r="ZF61" s="149"/>
      <c r="ZG61" s="149"/>
      <c r="ZH61" s="149"/>
      <c r="ZI61" s="149"/>
      <c r="ZJ61" s="149"/>
      <c r="ZK61" s="149"/>
      <c r="ZL61" s="149"/>
      <c r="ZM61" s="149"/>
      <c r="ZN61" s="149"/>
      <c r="ZO61" s="149"/>
      <c r="ZP61" s="149"/>
      <c r="ZQ61" s="149"/>
      <c r="ZR61" s="149"/>
      <c r="ZS61" s="149"/>
      <c r="ZT61" s="149"/>
      <c r="ZU61" s="149"/>
      <c r="ZV61" s="149"/>
      <c r="ZW61" s="149"/>
      <c r="ZX61" s="149"/>
      <c r="ZY61" s="149"/>
      <c r="ZZ61" s="149"/>
      <c r="AAA61" s="149"/>
      <c r="AAB61" s="149"/>
      <c r="AAC61" s="149"/>
      <c r="AAD61" s="149"/>
      <c r="AAE61" s="149"/>
      <c r="AAF61" s="149"/>
      <c r="AAG61" s="149"/>
      <c r="AAH61" s="149"/>
      <c r="AAI61" s="149"/>
      <c r="AAJ61" s="149"/>
      <c r="AAK61" s="149"/>
      <c r="AAL61" s="149"/>
      <c r="AAM61" s="149"/>
      <c r="AAN61" s="149"/>
      <c r="AAO61" s="149"/>
      <c r="AAP61" s="149"/>
      <c r="AAQ61" s="149"/>
      <c r="AAR61" s="149"/>
      <c r="AAS61" s="149"/>
      <c r="AAT61" s="149"/>
      <c r="AAU61" s="149"/>
      <c r="AAV61" s="149"/>
      <c r="AAW61" s="149"/>
      <c r="AAX61" s="149"/>
      <c r="AAY61" s="149"/>
      <c r="AAZ61" s="149"/>
      <c r="ABA61" s="149"/>
      <c r="ABB61" s="149"/>
      <c r="ABC61" s="149"/>
      <c r="ABD61" s="149"/>
      <c r="ABE61" s="149"/>
      <c r="ABF61" s="149"/>
      <c r="ABG61" s="149"/>
      <c r="ABH61" s="149"/>
      <c r="ABI61" s="149"/>
      <c r="ABJ61" s="149"/>
      <c r="ABK61" s="149"/>
      <c r="ABL61" s="149"/>
      <c r="ABM61" s="149"/>
      <c r="ABN61" s="149"/>
      <c r="ABO61" s="149"/>
      <c r="ABP61" s="149"/>
      <c r="ABQ61" s="149"/>
      <c r="ABR61" s="149"/>
      <c r="ABS61" s="149"/>
      <c r="ABT61" s="149"/>
      <c r="ABU61" s="149"/>
      <c r="ABV61" s="149"/>
      <c r="ABW61" s="149"/>
      <c r="ABX61" s="149"/>
      <c r="ABY61" s="149"/>
      <c r="ABZ61" s="149"/>
      <c r="ACA61" s="149"/>
      <c r="ACB61" s="149"/>
      <c r="ACC61" s="149"/>
      <c r="ACD61" s="149"/>
      <c r="ACE61" s="149"/>
      <c r="ACF61" s="149"/>
      <c r="ACG61" s="149"/>
      <c r="ACH61" s="149"/>
      <c r="ACI61" s="149"/>
      <c r="ACJ61" s="149"/>
      <c r="ACK61" s="149"/>
      <c r="ACL61" s="149"/>
      <c r="ACM61" s="149"/>
      <c r="ACN61" s="149"/>
      <c r="ACO61" s="149"/>
      <c r="ACP61" s="149"/>
      <c r="ACQ61" s="149"/>
      <c r="ACR61" s="149"/>
      <c r="ACS61" s="149"/>
      <c r="ACT61" s="149"/>
      <c r="ACU61" s="149"/>
      <c r="ACV61" s="149"/>
      <c r="ACW61" s="149"/>
      <c r="ACX61" s="149"/>
      <c r="ACY61" s="149"/>
      <c r="ACZ61" s="149"/>
      <c r="ADA61" s="149"/>
      <c r="ADB61" s="149"/>
      <c r="ADC61" s="149"/>
    </row>
    <row r="62" spans="1:783" s="152" customFormat="1" x14ac:dyDescent="0.3">
      <c r="A62" s="149"/>
      <c r="B62" s="150"/>
      <c r="C62" s="151"/>
      <c r="D62" s="151"/>
      <c r="F62" s="153"/>
      <c r="G62" s="153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  <c r="CL62" s="149"/>
      <c r="CM62" s="149"/>
      <c r="CN62" s="149"/>
      <c r="CO62" s="149"/>
      <c r="CP62" s="149"/>
      <c r="CQ62" s="149"/>
      <c r="CR62" s="149"/>
      <c r="CS62" s="149"/>
      <c r="CT62" s="149"/>
      <c r="CU62" s="149"/>
      <c r="CV62" s="149"/>
      <c r="CW62" s="149"/>
      <c r="CX62" s="149"/>
      <c r="CY62" s="149"/>
      <c r="CZ62" s="149"/>
      <c r="DA62" s="149"/>
      <c r="DB62" s="149"/>
      <c r="DC62" s="149"/>
      <c r="DD62" s="149"/>
      <c r="DE62" s="149"/>
      <c r="DF62" s="149"/>
      <c r="DG62" s="149"/>
      <c r="DH62" s="149"/>
      <c r="DI62" s="149"/>
      <c r="DJ62" s="149"/>
      <c r="DK62" s="149"/>
      <c r="DL62" s="149"/>
      <c r="DM62" s="149"/>
      <c r="DN62" s="149"/>
      <c r="DO62" s="149"/>
      <c r="DP62" s="149"/>
      <c r="DQ62" s="149"/>
      <c r="DR62" s="149"/>
      <c r="DS62" s="149"/>
      <c r="DT62" s="149"/>
      <c r="DU62" s="149"/>
      <c r="DV62" s="149"/>
      <c r="DW62" s="149"/>
      <c r="DX62" s="149"/>
      <c r="DY62" s="149"/>
      <c r="DZ62" s="149"/>
      <c r="EA62" s="149"/>
      <c r="EB62" s="149"/>
      <c r="EC62" s="149"/>
      <c r="ED62" s="149"/>
      <c r="EE62" s="149"/>
      <c r="EF62" s="149"/>
      <c r="EG62" s="149"/>
      <c r="EH62" s="149"/>
      <c r="EI62" s="149"/>
      <c r="EJ62" s="149"/>
      <c r="EK62" s="149"/>
      <c r="EL62" s="149"/>
      <c r="EM62" s="149"/>
      <c r="EN62" s="149"/>
      <c r="EO62" s="149"/>
      <c r="EP62" s="149"/>
      <c r="EQ62" s="149"/>
      <c r="ER62" s="149"/>
      <c r="ES62" s="149"/>
      <c r="ET62" s="149"/>
      <c r="EU62" s="149"/>
      <c r="EV62" s="149"/>
      <c r="EW62" s="149"/>
      <c r="EX62" s="149"/>
      <c r="EY62" s="149"/>
      <c r="EZ62" s="149"/>
      <c r="FA62" s="149"/>
      <c r="FB62" s="149"/>
      <c r="FC62" s="149"/>
      <c r="FD62" s="149"/>
      <c r="FE62" s="149"/>
      <c r="FF62" s="149"/>
      <c r="FG62" s="149"/>
      <c r="FH62" s="149"/>
      <c r="FI62" s="149"/>
      <c r="FJ62" s="149"/>
      <c r="FK62" s="149"/>
      <c r="FL62" s="149"/>
      <c r="FM62" s="149"/>
      <c r="FN62" s="149"/>
      <c r="FO62" s="149"/>
      <c r="FP62" s="149"/>
      <c r="FQ62" s="149"/>
      <c r="FR62" s="149"/>
      <c r="FS62" s="149"/>
      <c r="FT62" s="149"/>
      <c r="FU62" s="149"/>
      <c r="FV62" s="149"/>
      <c r="FW62" s="149"/>
      <c r="FX62" s="149"/>
      <c r="FY62" s="149"/>
      <c r="FZ62" s="149"/>
      <c r="GA62" s="149"/>
      <c r="GB62" s="149"/>
      <c r="GC62" s="149"/>
      <c r="GD62" s="149"/>
      <c r="GE62" s="149"/>
      <c r="GF62" s="149"/>
      <c r="GG62" s="149"/>
      <c r="GH62" s="149"/>
      <c r="GI62" s="149"/>
      <c r="GJ62" s="149"/>
      <c r="GK62" s="149"/>
      <c r="GL62" s="149"/>
      <c r="GM62" s="149"/>
      <c r="GN62" s="149"/>
      <c r="GO62" s="149"/>
      <c r="GP62" s="149"/>
      <c r="GQ62" s="149"/>
      <c r="GR62" s="149"/>
      <c r="GS62" s="149"/>
      <c r="GT62" s="149"/>
      <c r="GU62" s="149"/>
      <c r="GV62" s="149"/>
      <c r="GW62" s="149"/>
      <c r="GX62" s="149"/>
      <c r="GY62" s="149"/>
      <c r="GZ62" s="149"/>
      <c r="HA62" s="149"/>
      <c r="HB62" s="149"/>
      <c r="HC62" s="149"/>
      <c r="HD62" s="149"/>
      <c r="HE62" s="149"/>
      <c r="HF62" s="149"/>
      <c r="HG62" s="149"/>
      <c r="HH62" s="149"/>
      <c r="HI62" s="149"/>
      <c r="HJ62" s="149"/>
      <c r="HK62" s="149"/>
      <c r="HL62" s="149"/>
      <c r="HM62" s="149"/>
      <c r="HN62" s="149"/>
      <c r="HO62" s="149"/>
      <c r="HP62" s="149"/>
      <c r="HQ62" s="149"/>
      <c r="HR62" s="149"/>
      <c r="HS62" s="149"/>
      <c r="HT62" s="149"/>
      <c r="HU62" s="149"/>
      <c r="HV62" s="149"/>
      <c r="HW62" s="149"/>
      <c r="HX62" s="149"/>
      <c r="HY62" s="149"/>
      <c r="HZ62" s="149"/>
      <c r="IA62" s="149"/>
      <c r="IB62" s="149"/>
      <c r="IC62" s="149"/>
      <c r="ID62" s="149"/>
      <c r="IE62" s="149"/>
      <c r="IF62" s="149"/>
      <c r="IG62" s="149"/>
      <c r="IH62" s="149"/>
      <c r="II62" s="149"/>
      <c r="IJ62" s="149"/>
      <c r="IK62" s="149"/>
      <c r="IL62" s="149"/>
      <c r="IM62" s="149"/>
      <c r="IN62" s="149"/>
      <c r="IO62" s="149"/>
      <c r="IP62" s="149"/>
      <c r="IQ62" s="149"/>
      <c r="IR62" s="149"/>
      <c r="IS62" s="149"/>
      <c r="IT62" s="149"/>
      <c r="IU62" s="149"/>
      <c r="IV62" s="149"/>
      <c r="IW62" s="149"/>
      <c r="IX62" s="149"/>
      <c r="IY62" s="149"/>
      <c r="IZ62" s="149"/>
      <c r="JA62" s="149"/>
      <c r="JB62" s="149"/>
      <c r="JC62" s="149"/>
      <c r="JD62" s="149"/>
      <c r="JE62" s="149"/>
      <c r="JF62" s="149"/>
      <c r="JG62" s="149"/>
      <c r="JH62" s="149"/>
      <c r="JI62" s="149"/>
      <c r="JJ62" s="149"/>
      <c r="JK62" s="149"/>
      <c r="JL62" s="149"/>
      <c r="JM62" s="149"/>
      <c r="JN62" s="149"/>
      <c r="JO62" s="149"/>
      <c r="JP62" s="149"/>
      <c r="JQ62" s="149"/>
      <c r="JR62" s="149"/>
      <c r="JS62" s="149"/>
      <c r="JT62" s="149"/>
      <c r="JU62" s="149"/>
      <c r="JV62" s="149"/>
      <c r="JW62" s="149"/>
      <c r="JX62" s="149"/>
      <c r="JY62" s="149"/>
      <c r="JZ62" s="149"/>
      <c r="KA62" s="149"/>
      <c r="KB62" s="149"/>
      <c r="KC62" s="149"/>
      <c r="KD62" s="149"/>
      <c r="KE62" s="149"/>
      <c r="KF62" s="149"/>
      <c r="KG62" s="149"/>
      <c r="KH62" s="149"/>
      <c r="KI62" s="149"/>
      <c r="KJ62" s="149"/>
      <c r="KK62" s="149"/>
      <c r="KL62" s="149"/>
      <c r="KM62" s="149"/>
      <c r="KN62" s="149"/>
      <c r="KO62" s="149"/>
      <c r="KP62" s="149"/>
      <c r="KQ62" s="149"/>
      <c r="KR62" s="149"/>
      <c r="KS62" s="149"/>
      <c r="KT62" s="149"/>
      <c r="KU62" s="149"/>
      <c r="KV62" s="149"/>
      <c r="KW62" s="149"/>
      <c r="KX62" s="149"/>
      <c r="KY62" s="149"/>
      <c r="KZ62" s="149"/>
      <c r="LA62" s="149"/>
      <c r="LB62" s="149"/>
      <c r="LC62" s="149"/>
      <c r="LD62" s="149"/>
      <c r="LE62" s="149"/>
      <c r="LF62" s="149"/>
      <c r="LG62" s="149"/>
      <c r="LH62" s="149"/>
      <c r="LI62" s="149"/>
      <c r="LJ62" s="149"/>
      <c r="LK62" s="149"/>
      <c r="LL62" s="149"/>
      <c r="LM62" s="149"/>
      <c r="LN62" s="149"/>
      <c r="LO62" s="149"/>
      <c r="LP62" s="149"/>
      <c r="LQ62" s="149"/>
      <c r="LR62" s="149"/>
      <c r="LS62" s="149"/>
      <c r="LT62" s="149"/>
      <c r="LU62" s="149"/>
      <c r="LV62" s="149"/>
      <c r="LW62" s="149"/>
      <c r="LX62" s="149"/>
      <c r="LY62" s="149"/>
      <c r="LZ62" s="149"/>
      <c r="MA62" s="149"/>
      <c r="MB62" s="149"/>
      <c r="MC62" s="149"/>
      <c r="MD62" s="149"/>
      <c r="ME62" s="149"/>
      <c r="MF62" s="149"/>
      <c r="MG62" s="149"/>
      <c r="MH62" s="149"/>
      <c r="MI62" s="149"/>
      <c r="MJ62" s="149"/>
      <c r="MK62" s="149"/>
      <c r="ML62" s="149"/>
      <c r="MM62" s="149"/>
      <c r="MN62" s="149"/>
      <c r="MO62" s="149"/>
      <c r="MP62" s="149"/>
      <c r="MQ62" s="149"/>
      <c r="MR62" s="149"/>
      <c r="MS62" s="149"/>
      <c r="MT62" s="149"/>
      <c r="MU62" s="149"/>
      <c r="MV62" s="149"/>
      <c r="MW62" s="149"/>
      <c r="MX62" s="149"/>
      <c r="MY62" s="149"/>
      <c r="MZ62" s="149"/>
      <c r="NA62" s="149"/>
      <c r="NB62" s="149"/>
      <c r="NC62" s="149"/>
      <c r="ND62" s="149"/>
      <c r="NE62" s="149"/>
      <c r="NF62" s="149"/>
      <c r="NG62" s="149"/>
      <c r="NH62" s="149"/>
      <c r="NI62" s="149"/>
      <c r="NJ62" s="149"/>
      <c r="NK62" s="149"/>
      <c r="NL62" s="149"/>
      <c r="NM62" s="149"/>
      <c r="NN62" s="149"/>
      <c r="NO62" s="149"/>
      <c r="NP62" s="149"/>
      <c r="NQ62" s="149"/>
      <c r="NR62" s="149"/>
      <c r="NS62" s="149"/>
      <c r="NT62" s="149"/>
      <c r="NU62" s="149"/>
      <c r="NV62" s="149"/>
      <c r="NW62" s="149"/>
      <c r="NX62" s="149"/>
      <c r="NY62" s="149"/>
      <c r="NZ62" s="149"/>
      <c r="OA62" s="149"/>
      <c r="OB62" s="149"/>
      <c r="OC62" s="149"/>
      <c r="OD62" s="149"/>
      <c r="OE62" s="149"/>
      <c r="OF62" s="149"/>
      <c r="OG62" s="149"/>
      <c r="OH62" s="149"/>
      <c r="OI62" s="149"/>
      <c r="OJ62" s="149"/>
      <c r="OK62" s="149"/>
      <c r="OL62" s="149"/>
      <c r="OM62" s="149"/>
      <c r="ON62" s="149"/>
      <c r="OO62" s="149"/>
      <c r="OP62" s="149"/>
      <c r="OQ62" s="149"/>
      <c r="OR62" s="149"/>
      <c r="OS62" s="149"/>
      <c r="OT62" s="149"/>
      <c r="OU62" s="149"/>
      <c r="OV62" s="149"/>
      <c r="OW62" s="149"/>
      <c r="OX62" s="149"/>
      <c r="OY62" s="149"/>
      <c r="OZ62" s="149"/>
      <c r="PA62" s="149"/>
      <c r="PB62" s="149"/>
      <c r="PC62" s="149"/>
      <c r="PD62" s="149"/>
      <c r="PE62" s="149"/>
      <c r="PF62" s="149"/>
      <c r="PG62" s="149"/>
      <c r="PH62" s="149"/>
      <c r="PI62" s="149"/>
      <c r="PJ62" s="149"/>
      <c r="PK62" s="149"/>
      <c r="PL62" s="149"/>
      <c r="PM62" s="149"/>
      <c r="PN62" s="149"/>
      <c r="PO62" s="149"/>
      <c r="PP62" s="149"/>
      <c r="PQ62" s="149"/>
      <c r="PR62" s="149"/>
      <c r="PS62" s="149"/>
      <c r="PT62" s="149"/>
      <c r="PU62" s="149"/>
      <c r="PV62" s="149"/>
      <c r="PW62" s="149"/>
      <c r="PX62" s="149"/>
      <c r="PY62" s="149"/>
      <c r="PZ62" s="149"/>
      <c r="QA62" s="149"/>
      <c r="QB62" s="149"/>
      <c r="QC62" s="149"/>
      <c r="QD62" s="149"/>
      <c r="QE62" s="149"/>
      <c r="QF62" s="149"/>
      <c r="QG62" s="149"/>
      <c r="QH62" s="149"/>
      <c r="QI62" s="149"/>
      <c r="QJ62" s="149"/>
      <c r="QK62" s="149"/>
      <c r="QL62" s="149"/>
      <c r="QM62" s="149"/>
      <c r="QN62" s="149"/>
      <c r="QO62" s="149"/>
      <c r="QP62" s="149"/>
      <c r="QQ62" s="149"/>
      <c r="QR62" s="149"/>
      <c r="QS62" s="149"/>
      <c r="QT62" s="149"/>
      <c r="QU62" s="149"/>
      <c r="QV62" s="149"/>
      <c r="QW62" s="149"/>
      <c r="QX62" s="149"/>
      <c r="QY62" s="149"/>
      <c r="QZ62" s="149"/>
      <c r="RA62" s="149"/>
      <c r="RB62" s="149"/>
      <c r="RC62" s="149"/>
      <c r="RD62" s="149"/>
      <c r="RE62" s="149"/>
      <c r="RF62" s="149"/>
      <c r="RG62" s="149"/>
      <c r="RH62" s="149"/>
      <c r="RI62" s="149"/>
      <c r="RJ62" s="149"/>
      <c r="RK62" s="149"/>
      <c r="RL62" s="149"/>
      <c r="RM62" s="149"/>
      <c r="RN62" s="149"/>
      <c r="RO62" s="149"/>
      <c r="RP62" s="149"/>
      <c r="RQ62" s="149"/>
      <c r="RR62" s="149"/>
      <c r="RS62" s="149"/>
      <c r="RT62" s="149"/>
      <c r="RU62" s="149"/>
      <c r="RV62" s="149"/>
      <c r="RW62" s="149"/>
      <c r="RX62" s="149"/>
      <c r="RY62" s="149"/>
      <c r="RZ62" s="149"/>
      <c r="SA62" s="149"/>
      <c r="SB62" s="149"/>
      <c r="SC62" s="149"/>
      <c r="SD62" s="149"/>
      <c r="SE62" s="149"/>
      <c r="SF62" s="149"/>
      <c r="SG62" s="149"/>
      <c r="SH62" s="149"/>
      <c r="SI62" s="149"/>
      <c r="SJ62" s="149"/>
      <c r="SK62" s="149"/>
      <c r="SL62" s="149"/>
      <c r="SM62" s="149"/>
      <c r="SN62" s="149"/>
      <c r="SO62" s="149"/>
      <c r="SP62" s="149"/>
      <c r="SQ62" s="149"/>
      <c r="SR62" s="149"/>
      <c r="SS62" s="149"/>
      <c r="ST62" s="149"/>
      <c r="SU62" s="149"/>
      <c r="SV62" s="149"/>
      <c r="SW62" s="149"/>
      <c r="SX62" s="149"/>
      <c r="SY62" s="149"/>
      <c r="SZ62" s="149"/>
      <c r="TA62" s="149"/>
      <c r="TB62" s="149"/>
      <c r="TC62" s="149"/>
      <c r="TD62" s="149"/>
      <c r="TE62" s="149"/>
      <c r="TF62" s="149"/>
      <c r="TG62" s="149"/>
      <c r="TH62" s="149"/>
      <c r="TI62" s="149"/>
      <c r="TJ62" s="149"/>
      <c r="TK62" s="149"/>
      <c r="TL62" s="149"/>
      <c r="TM62" s="149"/>
      <c r="TN62" s="149"/>
      <c r="TO62" s="149"/>
      <c r="TP62" s="149"/>
      <c r="TQ62" s="149"/>
      <c r="TR62" s="149"/>
      <c r="TS62" s="149"/>
      <c r="TT62" s="149"/>
      <c r="TU62" s="149"/>
      <c r="TV62" s="149"/>
      <c r="TW62" s="149"/>
      <c r="TX62" s="149"/>
      <c r="TY62" s="149"/>
      <c r="TZ62" s="149"/>
      <c r="UA62" s="149"/>
      <c r="UB62" s="149"/>
      <c r="UC62" s="149"/>
      <c r="UD62" s="149"/>
      <c r="UE62" s="149"/>
      <c r="UF62" s="149"/>
      <c r="UG62" s="149"/>
      <c r="UH62" s="149"/>
      <c r="UI62" s="149"/>
      <c r="UJ62" s="149"/>
      <c r="UK62" s="149"/>
      <c r="UL62" s="149"/>
      <c r="UM62" s="149"/>
      <c r="UN62" s="149"/>
      <c r="UO62" s="149"/>
      <c r="UP62" s="149"/>
      <c r="UQ62" s="149"/>
      <c r="UR62" s="149"/>
      <c r="US62" s="149"/>
      <c r="UT62" s="149"/>
      <c r="UU62" s="149"/>
      <c r="UV62" s="149"/>
      <c r="UW62" s="149"/>
      <c r="UX62" s="149"/>
      <c r="UY62" s="149"/>
      <c r="UZ62" s="149"/>
      <c r="VA62" s="149"/>
      <c r="VB62" s="149"/>
      <c r="VC62" s="149"/>
      <c r="VD62" s="149"/>
      <c r="VE62" s="149"/>
      <c r="VF62" s="149"/>
      <c r="VG62" s="149"/>
      <c r="VH62" s="149"/>
      <c r="VI62" s="149"/>
      <c r="VJ62" s="149"/>
      <c r="VK62" s="149"/>
      <c r="VL62" s="149"/>
      <c r="VM62" s="149"/>
      <c r="VN62" s="149"/>
      <c r="VO62" s="149"/>
      <c r="VP62" s="149"/>
      <c r="VQ62" s="149"/>
      <c r="VR62" s="149"/>
      <c r="VS62" s="149"/>
      <c r="VT62" s="149"/>
      <c r="VU62" s="149"/>
      <c r="VV62" s="149"/>
      <c r="VW62" s="149"/>
      <c r="VX62" s="149"/>
      <c r="VY62" s="149"/>
      <c r="VZ62" s="149"/>
      <c r="WA62" s="149"/>
      <c r="WB62" s="149"/>
      <c r="WC62" s="149"/>
      <c r="WD62" s="149"/>
      <c r="WE62" s="149"/>
      <c r="WF62" s="149"/>
      <c r="WG62" s="149"/>
      <c r="WH62" s="149"/>
      <c r="WI62" s="149"/>
      <c r="WJ62" s="149"/>
      <c r="WK62" s="149"/>
      <c r="WL62" s="149"/>
      <c r="WM62" s="149"/>
      <c r="WN62" s="149"/>
      <c r="WO62" s="149"/>
      <c r="WP62" s="149"/>
      <c r="WQ62" s="149"/>
      <c r="WR62" s="149"/>
      <c r="WS62" s="149"/>
      <c r="WT62" s="149"/>
      <c r="WU62" s="149"/>
      <c r="WV62" s="149"/>
      <c r="WW62" s="149"/>
      <c r="WX62" s="149"/>
      <c r="WY62" s="149"/>
      <c r="WZ62" s="149"/>
      <c r="XA62" s="149"/>
      <c r="XB62" s="149"/>
      <c r="XC62" s="149"/>
      <c r="XD62" s="149"/>
      <c r="XE62" s="149"/>
      <c r="XF62" s="149"/>
      <c r="XG62" s="149"/>
      <c r="XH62" s="149"/>
      <c r="XI62" s="149"/>
      <c r="XJ62" s="149"/>
      <c r="XK62" s="149"/>
      <c r="XL62" s="149"/>
      <c r="XM62" s="149"/>
      <c r="XN62" s="149"/>
      <c r="XO62" s="149"/>
      <c r="XP62" s="149"/>
      <c r="XQ62" s="149"/>
      <c r="XR62" s="149"/>
      <c r="XS62" s="149"/>
      <c r="XT62" s="149"/>
      <c r="XU62" s="149"/>
      <c r="XV62" s="149"/>
      <c r="XW62" s="149"/>
      <c r="XX62" s="149"/>
      <c r="XY62" s="149"/>
      <c r="XZ62" s="149"/>
      <c r="YA62" s="149"/>
      <c r="YB62" s="149"/>
      <c r="YC62" s="149"/>
      <c r="YD62" s="149"/>
      <c r="YE62" s="149"/>
      <c r="YF62" s="149"/>
      <c r="YG62" s="149"/>
      <c r="YH62" s="149"/>
      <c r="YI62" s="149"/>
      <c r="YJ62" s="149"/>
      <c r="YK62" s="149"/>
      <c r="YL62" s="149"/>
      <c r="YM62" s="149"/>
      <c r="YN62" s="149"/>
      <c r="YO62" s="149"/>
      <c r="YP62" s="149"/>
      <c r="YQ62" s="149"/>
      <c r="YR62" s="149"/>
      <c r="YS62" s="149"/>
      <c r="YT62" s="149"/>
      <c r="YU62" s="149"/>
      <c r="YV62" s="149"/>
      <c r="YW62" s="149"/>
      <c r="YX62" s="149"/>
      <c r="YY62" s="149"/>
      <c r="YZ62" s="149"/>
      <c r="ZA62" s="149"/>
      <c r="ZB62" s="149"/>
      <c r="ZC62" s="149"/>
      <c r="ZD62" s="149"/>
      <c r="ZE62" s="149"/>
      <c r="ZF62" s="149"/>
      <c r="ZG62" s="149"/>
      <c r="ZH62" s="149"/>
      <c r="ZI62" s="149"/>
      <c r="ZJ62" s="149"/>
      <c r="ZK62" s="149"/>
      <c r="ZL62" s="149"/>
      <c r="ZM62" s="149"/>
      <c r="ZN62" s="149"/>
      <c r="ZO62" s="149"/>
      <c r="ZP62" s="149"/>
      <c r="ZQ62" s="149"/>
      <c r="ZR62" s="149"/>
      <c r="ZS62" s="149"/>
      <c r="ZT62" s="149"/>
      <c r="ZU62" s="149"/>
      <c r="ZV62" s="149"/>
      <c r="ZW62" s="149"/>
      <c r="ZX62" s="149"/>
      <c r="ZY62" s="149"/>
      <c r="ZZ62" s="149"/>
      <c r="AAA62" s="149"/>
      <c r="AAB62" s="149"/>
      <c r="AAC62" s="149"/>
      <c r="AAD62" s="149"/>
      <c r="AAE62" s="149"/>
      <c r="AAF62" s="149"/>
      <c r="AAG62" s="149"/>
      <c r="AAH62" s="149"/>
      <c r="AAI62" s="149"/>
      <c r="AAJ62" s="149"/>
      <c r="AAK62" s="149"/>
      <c r="AAL62" s="149"/>
      <c r="AAM62" s="149"/>
      <c r="AAN62" s="149"/>
      <c r="AAO62" s="149"/>
      <c r="AAP62" s="149"/>
      <c r="AAQ62" s="149"/>
      <c r="AAR62" s="149"/>
      <c r="AAS62" s="149"/>
      <c r="AAT62" s="149"/>
      <c r="AAU62" s="149"/>
      <c r="AAV62" s="149"/>
      <c r="AAW62" s="149"/>
      <c r="AAX62" s="149"/>
      <c r="AAY62" s="149"/>
      <c r="AAZ62" s="149"/>
      <c r="ABA62" s="149"/>
      <c r="ABB62" s="149"/>
      <c r="ABC62" s="149"/>
      <c r="ABD62" s="149"/>
      <c r="ABE62" s="149"/>
      <c r="ABF62" s="149"/>
      <c r="ABG62" s="149"/>
      <c r="ABH62" s="149"/>
      <c r="ABI62" s="149"/>
      <c r="ABJ62" s="149"/>
      <c r="ABK62" s="149"/>
      <c r="ABL62" s="149"/>
      <c r="ABM62" s="149"/>
      <c r="ABN62" s="149"/>
      <c r="ABO62" s="149"/>
      <c r="ABP62" s="149"/>
      <c r="ABQ62" s="149"/>
      <c r="ABR62" s="149"/>
      <c r="ABS62" s="149"/>
      <c r="ABT62" s="149"/>
      <c r="ABU62" s="149"/>
      <c r="ABV62" s="149"/>
      <c r="ABW62" s="149"/>
      <c r="ABX62" s="149"/>
      <c r="ABY62" s="149"/>
      <c r="ABZ62" s="149"/>
      <c r="ACA62" s="149"/>
      <c r="ACB62" s="149"/>
      <c r="ACC62" s="149"/>
      <c r="ACD62" s="149"/>
      <c r="ACE62" s="149"/>
      <c r="ACF62" s="149"/>
      <c r="ACG62" s="149"/>
      <c r="ACH62" s="149"/>
      <c r="ACI62" s="149"/>
      <c r="ACJ62" s="149"/>
      <c r="ACK62" s="149"/>
      <c r="ACL62" s="149"/>
      <c r="ACM62" s="149"/>
      <c r="ACN62" s="149"/>
      <c r="ACO62" s="149"/>
      <c r="ACP62" s="149"/>
      <c r="ACQ62" s="149"/>
      <c r="ACR62" s="149"/>
      <c r="ACS62" s="149"/>
      <c r="ACT62" s="149"/>
      <c r="ACU62" s="149"/>
      <c r="ACV62" s="149"/>
      <c r="ACW62" s="149"/>
      <c r="ACX62" s="149"/>
      <c r="ACY62" s="149"/>
      <c r="ACZ62" s="149"/>
      <c r="ADA62" s="149"/>
      <c r="ADB62" s="149"/>
      <c r="ADC62" s="149"/>
    </row>
    <row r="63" spans="1:783" s="152" customFormat="1" x14ac:dyDescent="0.3">
      <c r="A63" s="149"/>
      <c r="B63" s="150"/>
      <c r="C63" s="151"/>
      <c r="D63" s="151"/>
      <c r="F63" s="153"/>
      <c r="G63" s="153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9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9"/>
      <c r="DF63" s="149"/>
      <c r="DG63" s="149"/>
      <c r="DH63" s="149"/>
      <c r="DI63" s="149"/>
      <c r="DJ63" s="149"/>
      <c r="DK63" s="149"/>
      <c r="DL63" s="149"/>
      <c r="DM63" s="149"/>
      <c r="DN63" s="149"/>
      <c r="DO63" s="149"/>
      <c r="DP63" s="149"/>
      <c r="DQ63" s="149"/>
      <c r="DR63" s="149"/>
      <c r="DS63" s="149"/>
      <c r="DT63" s="149"/>
      <c r="DU63" s="149"/>
      <c r="DV63" s="149"/>
      <c r="DW63" s="149"/>
      <c r="DX63" s="149"/>
      <c r="DY63" s="149"/>
      <c r="DZ63" s="149"/>
      <c r="EA63" s="149"/>
      <c r="EB63" s="149"/>
      <c r="EC63" s="149"/>
      <c r="ED63" s="149"/>
      <c r="EE63" s="149"/>
      <c r="EF63" s="149"/>
      <c r="EG63" s="149"/>
      <c r="EH63" s="149"/>
      <c r="EI63" s="149"/>
      <c r="EJ63" s="149"/>
      <c r="EK63" s="149"/>
      <c r="EL63" s="149"/>
      <c r="EM63" s="149"/>
      <c r="EN63" s="149"/>
      <c r="EO63" s="149"/>
      <c r="EP63" s="149"/>
      <c r="EQ63" s="149"/>
      <c r="ER63" s="149"/>
      <c r="ES63" s="149"/>
      <c r="ET63" s="149"/>
      <c r="EU63" s="149"/>
      <c r="EV63" s="149"/>
      <c r="EW63" s="149"/>
      <c r="EX63" s="149"/>
      <c r="EY63" s="149"/>
      <c r="EZ63" s="149"/>
      <c r="FA63" s="149"/>
      <c r="FB63" s="149"/>
      <c r="FC63" s="149"/>
      <c r="FD63" s="149"/>
      <c r="FE63" s="149"/>
      <c r="FF63" s="149"/>
      <c r="FG63" s="149"/>
      <c r="FH63" s="149"/>
      <c r="FI63" s="149"/>
      <c r="FJ63" s="149"/>
      <c r="FK63" s="149"/>
      <c r="FL63" s="149"/>
      <c r="FM63" s="149"/>
      <c r="FN63" s="149"/>
      <c r="FO63" s="149"/>
      <c r="FP63" s="149"/>
      <c r="FQ63" s="149"/>
      <c r="FR63" s="149"/>
      <c r="FS63" s="149"/>
      <c r="FT63" s="149"/>
      <c r="FU63" s="149"/>
      <c r="FV63" s="149"/>
      <c r="FW63" s="149"/>
      <c r="FX63" s="149"/>
      <c r="FY63" s="149"/>
      <c r="FZ63" s="149"/>
      <c r="GA63" s="149"/>
      <c r="GB63" s="149"/>
      <c r="GC63" s="149"/>
      <c r="GD63" s="149"/>
      <c r="GE63" s="149"/>
      <c r="GF63" s="149"/>
      <c r="GG63" s="149"/>
      <c r="GH63" s="149"/>
      <c r="GI63" s="149"/>
      <c r="GJ63" s="149"/>
      <c r="GK63" s="149"/>
      <c r="GL63" s="149"/>
      <c r="GM63" s="149"/>
      <c r="GN63" s="149"/>
      <c r="GO63" s="149"/>
      <c r="GP63" s="149"/>
      <c r="GQ63" s="149"/>
      <c r="GR63" s="149"/>
      <c r="GS63" s="149"/>
      <c r="GT63" s="149"/>
      <c r="GU63" s="149"/>
      <c r="GV63" s="149"/>
      <c r="GW63" s="149"/>
      <c r="GX63" s="149"/>
      <c r="GY63" s="149"/>
      <c r="GZ63" s="149"/>
      <c r="HA63" s="149"/>
      <c r="HB63" s="149"/>
      <c r="HC63" s="149"/>
      <c r="HD63" s="149"/>
      <c r="HE63" s="149"/>
      <c r="HF63" s="149"/>
      <c r="HG63" s="149"/>
      <c r="HH63" s="149"/>
      <c r="HI63" s="149"/>
      <c r="HJ63" s="149"/>
      <c r="HK63" s="149"/>
      <c r="HL63" s="149"/>
      <c r="HM63" s="149"/>
      <c r="HN63" s="149"/>
      <c r="HO63" s="149"/>
      <c r="HP63" s="149"/>
      <c r="HQ63" s="149"/>
      <c r="HR63" s="149"/>
      <c r="HS63" s="149"/>
      <c r="HT63" s="149"/>
      <c r="HU63" s="149"/>
      <c r="HV63" s="149"/>
      <c r="HW63" s="149"/>
      <c r="HX63" s="149"/>
      <c r="HY63" s="149"/>
      <c r="HZ63" s="149"/>
      <c r="IA63" s="149"/>
      <c r="IB63" s="149"/>
      <c r="IC63" s="149"/>
      <c r="ID63" s="149"/>
      <c r="IE63" s="149"/>
      <c r="IF63" s="149"/>
      <c r="IG63" s="149"/>
      <c r="IH63" s="149"/>
      <c r="II63" s="149"/>
      <c r="IJ63" s="149"/>
      <c r="IK63" s="149"/>
      <c r="IL63" s="149"/>
      <c r="IM63" s="149"/>
      <c r="IN63" s="149"/>
      <c r="IO63" s="149"/>
      <c r="IP63" s="149"/>
      <c r="IQ63" s="149"/>
      <c r="IR63" s="149"/>
      <c r="IS63" s="149"/>
      <c r="IT63" s="149"/>
      <c r="IU63" s="149"/>
      <c r="IV63" s="149"/>
      <c r="IW63" s="149"/>
      <c r="IX63" s="149"/>
      <c r="IY63" s="149"/>
      <c r="IZ63" s="149"/>
      <c r="JA63" s="149"/>
      <c r="JB63" s="149"/>
      <c r="JC63" s="149"/>
      <c r="JD63" s="149"/>
      <c r="JE63" s="149"/>
      <c r="JF63" s="149"/>
      <c r="JG63" s="149"/>
      <c r="JH63" s="149"/>
      <c r="JI63" s="149"/>
      <c r="JJ63" s="149"/>
      <c r="JK63" s="149"/>
      <c r="JL63" s="149"/>
      <c r="JM63" s="149"/>
      <c r="JN63" s="149"/>
      <c r="JO63" s="149"/>
      <c r="JP63" s="149"/>
      <c r="JQ63" s="149"/>
      <c r="JR63" s="149"/>
      <c r="JS63" s="149"/>
      <c r="JT63" s="149"/>
      <c r="JU63" s="149"/>
      <c r="JV63" s="149"/>
      <c r="JW63" s="149"/>
      <c r="JX63" s="149"/>
      <c r="JY63" s="149"/>
      <c r="JZ63" s="149"/>
      <c r="KA63" s="149"/>
      <c r="KB63" s="149"/>
      <c r="KC63" s="149"/>
      <c r="KD63" s="149"/>
      <c r="KE63" s="149"/>
      <c r="KF63" s="149"/>
      <c r="KG63" s="149"/>
      <c r="KH63" s="149"/>
      <c r="KI63" s="149"/>
      <c r="KJ63" s="149"/>
      <c r="KK63" s="149"/>
      <c r="KL63" s="149"/>
      <c r="KM63" s="149"/>
      <c r="KN63" s="149"/>
      <c r="KO63" s="149"/>
      <c r="KP63" s="149"/>
      <c r="KQ63" s="149"/>
      <c r="KR63" s="149"/>
      <c r="KS63" s="149"/>
      <c r="KT63" s="149"/>
      <c r="KU63" s="149"/>
      <c r="KV63" s="149"/>
      <c r="KW63" s="149"/>
      <c r="KX63" s="149"/>
      <c r="KY63" s="149"/>
      <c r="KZ63" s="149"/>
      <c r="LA63" s="149"/>
      <c r="LB63" s="149"/>
      <c r="LC63" s="149"/>
      <c r="LD63" s="149"/>
      <c r="LE63" s="149"/>
      <c r="LF63" s="149"/>
      <c r="LG63" s="149"/>
      <c r="LH63" s="149"/>
      <c r="LI63" s="149"/>
      <c r="LJ63" s="149"/>
      <c r="LK63" s="149"/>
      <c r="LL63" s="149"/>
      <c r="LM63" s="149"/>
      <c r="LN63" s="149"/>
      <c r="LO63" s="149"/>
      <c r="LP63" s="149"/>
      <c r="LQ63" s="149"/>
      <c r="LR63" s="149"/>
      <c r="LS63" s="149"/>
      <c r="LT63" s="149"/>
      <c r="LU63" s="149"/>
      <c r="LV63" s="149"/>
      <c r="LW63" s="149"/>
      <c r="LX63" s="149"/>
      <c r="LY63" s="149"/>
      <c r="LZ63" s="149"/>
      <c r="MA63" s="149"/>
      <c r="MB63" s="149"/>
      <c r="MC63" s="149"/>
      <c r="MD63" s="149"/>
      <c r="ME63" s="149"/>
      <c r="MF63" s="149"/>
      <c r="MG63" s="149"/>
      <c r="MH63" s="149"/>
      <c r="MI63" s="149"/>
      <c r="MJ63" s="149"/>
      <c r="MK63" s="149"/>
      <c r="ML63" s="149"/>
      <c r="MM63" s="149"/>
      <c r="MN63" s="149"/>
      <c r="MO63" s="149"/>
      <c r="MP63" s="149"/>
      <c r="MQ63" s="149"/>
      <c r="MR63" s="149"/>
      <c r="MS63" s="149"/>
      <c r="MT63" s="149"/>
      <c r="MU63" s="149"/>
      <c r="MV63" s="149"/>
      <c r="MW63" s="149"/>
      <c r="MX63" s="149"/>
      <c r="MY63" s="149"/>
      <c r="MZ63" s="149"/>
      <c r="NA63" s="149"/>
      <c r="NB63" s="149"/>
      <c r="NC63" s="149"/>
      <c r="ND63" s="149"/>
      <c r="NE63" s="149"/>
      <c r="NF63" s="149"/>
      <c r="NG63" s="149"/>
      <c r="NH63" s="149"/>
      <c r="NI63" s="149"/>
      <c r="NJ63" s="149"/>
      <c r="NK63" s="149"/>
      <c r="NL63" s="149"/>
      <c r="NM63" s="149"/>
      <c r="NN63" s="149"/>
      <c r="NO63" s="149"/>
      <c r="NP63" s="149"/>
      <c r="NQ63" s="149"/>
      <c r="NR63" s="149"/>
      <c r="NS63" s="149"/>
      <c r="NT63" s="149"/>
      <c r="NU63" s="149"/>
      <c r="NV63" s="149"/>
      <c r="NW63" s="149"/>
      <c r="NX63" s="149"/>
      <c r="NY63" s="149"/>
      <c r="NZ63" s="149"/>
      <c r="OA63" s="149"/>
      <c r="OB63" s="149"/>
      <c r="OC63" s="149"/>
      <c r="OD63" s="149"/>
      <c r="OE63" s="149"/>
      <c r="OF63" s="149"/>
      <c r="OG63" s="149"/>
      <c r="OH63" s="149"/>
      <c r="OI63" s="149"/>
      <c r="OJ63" s="149"/>
      <c r="OK63" s="149"/>
      <c r="OL63" s="149"/>
      <c r="OM63" s="149"/>
      <c r="ON63" s="149"/>
      <c r="OO63" s="149"/>
      <c r="OP63" s="149"/>
      <c r="OQ63" s="149"/>
      <c r="OR63" s="149"/>
      <c r="OS63" s="149"/>
      <c r="OT63" s="149"/>
      <c r="OU63" s="149"/>
      <c r="OV63" s="149"/>
      <c r="OW63" s="149"/>
      <c r="OX63" s="149"/>
      <c r="OY63" s="149"/>
      <c r="OZ63" s="149"/>
      <c r="PA63" s="149"/>
      <c r="PB63" s="149"/>
      <c r="PC63" s="149"/>
      <c r="PD63" s="149"/>
      <c r="PE63" s="149"/>
      <c r="PF63" s="149"/>
      <c r="PG63" s="149"/>
      <c r="PH63" s="149"/>
      <c r="PI63" s="149"/>
      <c r="PJ63" s="149"/>
      <c r="PK63" s="149"/>
      <c r="PL63" s="149"/>
      <c r="PM63" s="149"/>
      <c r="PN63" s="149"/>
      <c r="PO63" s="149"/>
      <c r="PP63" s="149"/>
      <c r="PQ63" s="149"/>
      <c r="PR63" s="149"/>
      <c r="PS63" s="149"/>
      <c r="PT63" s="149"/>
      <c r="PU63" s="149"/>
      <c r="PV63" s="149"/>
      <c r="PW63" s="149"/>
      <c r="PX63" s="149"/>
      <c r="PY63" s="149"/>
      <c r="PZ63" s="149"/>
      <c r="QA63" s="149"/>
      <c r="QB63" s="149"/>
      <c r="QC63" s="149"/>
      <c r="QD63" s="149"/>
      <c r="QE63" s="149"/>
      <c r="QF63" s="149"/>
      <c r="QG63" s="149"/>
      <c r="QH63" s="149"/>
      <c r="QI63" s="149"/>
      <c r="QJ63" s="149"/>
      <c r="QK63" s="149"/>
      <c r="QL63" s="149"/>
      <c r="QM63" s="149"/>
      <c r="QN63" s="149"/>
      <c r="QO63" s="149"/>
      <c r="QP63" s="149"/>
      <c r="QQ63" s="149"/>
      <c r="QR63" s="149"/>
      <c r="QS63" s="149"/>
      <c r="QT63" s="149"/>
      <c r="QU63" s="149"/>
      <c r="QV63" s="149"/>
      <c r="QW63" s="149"/>
      <c r="QX63" s="149"/>
      <c r="QY63" s="149"/>
      <c r="QZ63" s="149"/>
      <c r="RA63" s="149"/>
      <c r="RB63" s="149"/>
      <c r="RC63" s="149"/>
      <c r="RD63" s="149"/>
      <c r="RE63" s="149"/>
      <c r="RF63" s="149"/>
      <c r="RG63" s="149"/>
      <c r="RH63" s="149"/>
      <c r="RI63" s="149"/>
      <c r="RJ63" s="149"/>
      <c r="RK63" s="149"/>
      <c r="RL63" s="149"/>
      <c r="RM63" s="149"/>
      <c r="RN63" s="149"/>
      <c r="RO63" s="149"/>
      <c r="RP63" s="149"/>
      <c r="RQ63" s="149"/>
      <c r="RR63" s="149"/>
      <c r="RS63" s="149"/>
      <c r="RT63" s="149"/>
      <c r="RU63" s="149"/>
      <c r="RV63" s="149"/>
      <c r="RW63" s="149"/>
      <c r="RX63" s="149"/>
      <c r="RY63" s="149"/>
      <c r="RZ63" s="149"/>
      <c r="SA63" s="149"/>
      <c r="SB63" s="149"/>
      <c r="SC63" s="149"/>
      <c r="SD63" s="149"/>
      <c r="SE63" s="149"/>
      <c r="SF63" s="149"/>
      <c r="SG63" s="149"/>
      <c r="SH63" s="149"/>
      <c r="SI63" s="149"/>
      <c r="SJ63" s="149"/>
      <c r="SK63" s="149"/>
      <c r="SL63" s="149"/>
      <c r="SM63" s="149"/>
      <c r="SN63" s="149"/>
      <c r="SO63" s="149"/>
      <c r="SP63" s="149"/>
      <c r="SQ63" s="149"/>
      <c r="SR63" s="149"/>
      <c r="SS63" s="149"/>
      <c r="ST63" s="149"/>
      <c r="SU63" s="149"/>
      <c r="SV63" s="149"/>
      <c r="SW63" s="149"/>
      <c r="SX63" s="149"/>
      <c r="SY63" s="149"/>
      <c r="SZ63" s="149"/>
      <c r="TA63" s="149"/>
      <c r="TB63" s="149"/>
      <c r="TC63" s="149"/>
      <c r="TD63" s="149"/>
      <c r="TE63" s="149"/>
      <c r="TF63" s="149"/>
      <c r="TG63" s="149"/>
      <c r="TH63" s="149"/>
      <c r="TI63" s="149"/>
      <c r="TJ63" s="149"/>
      <c r="TK63" s="149"/>
      <c r="TL63" s="149"/>
      <c r="TM63" s="149"/>
      <c r="TN63" s="149"/>
      <c r="TO63" s="149"/>
      <c r="TP63" s="149"/>
      <c r="TQ63" s="149"/>
      <c r="TR63" s="149"/>
      <c r="TS63" s="149"/>
      <c r="TT63" s="149"/>
      <c r="TU63" s="149"/>
      <c r="TV63" s="149"/>
      <c r="TW63" s="149"/>
      <c r="TX63" s="149"/>
      <c r="TY63" s="149"/>
      <c r="TZ63" s="149"/>
      <c r="UA63" s="149"/>
      <c r="UB63" s="149"/>
      <c r="UC63" s="149"/>
      <c r="UD63" s="149"/>
      <c r="UE63" s="149"/>
      <c r="UF63" s="149"/>
      <c r="UG63" s="149"/>
      <c r="UH63" s="149"/>
      <c r="UI63" s="149"/>
      <c r="UJ63" s="149"/>
      <c r="UK63" s="149"/>
      <c r="UL63" s="149"/>
      <c r="UM63" s="149"/>
      <c r="UN63" s="149"/>
      <c r="UO63" s="149"/>
      <c r="UP63" s="149"/>
      <c r="UQ63" s="149"/>
      <c r="UR63" s="149"/>
      <c r="US63" s="149"/>
      <c r="UT63" s="149"/>
      <c r="UU63" s="149"/>
      <c r="UV63" s="149"/>
      <c r="UW63" s="149"/>
      <c r="UX63" s="149"/>
      <c r="UY63" s="149"/>
      <c r="UZ63" s="149"/>
      <c r="VA63" s="149"/>
      <c r="VB63" s="149"/>
      <c r="VC63" s="149"/>
      <c r="VD63" s="149"/>
      <c r="VE63" s="149"/>
      <c r="VF63" s="149"/>
      <c r="VG63" s="149"/>
      <c r="VH63" s="149"/>
      <c r="VI63" s="149"/>
      <c r="VJ63" s="149"/>
      <c r="VK63" s="149"/>
      <c r="VL63" s="149"/>
      <c r="VM63" s="149"/>
      <c r="VN63" s="149"/>
      <c r="VO63" s="149"/>
      <c r="VP63" s="149"/>
      <c r="VQ63" s="149"/>
      <c r="VR63" s="149"/>
      <c r="VS63" s="149"/>
      <c r="VT63" s="149"/>
      <c r="VU63" s="149"/>
      <c r="VV63" s="149"/>
      <c r="VW63" s="149"/>
      <c r="VX63" s="149"/>
      <c r="VY63" s="149"/>
      <c r="VZ63" s="149"/>
      <c r="WA63" s="149"/>
      <c r="WB63" s="149"/>
      <c r="WC63" s="149"/>
      <c r="WD63" s="149"/>
      <c r="WE63" s="149"/>
      <c r="WF63" s="149"/>
      <c r="WG63" s="149"/>
      <c r="WH63" s="149"/>
      <c r="WI63" s="149"/>
      <c r="WJ63" s="149"/>
      <c r="WK63" s="149"/>
      <c r="WL63" s="149"/>
      <c r="WM63" s="149"/>
      <c r="WN63" s="149"/>
      <c r="WO63" s="149"/>
      <c r="WP63" s="149"/>
      <c r="WQ63" s="149"/>
      <c r="WR63" s="149"/>
      <c r="WS63" s="149"/>
      <c r="WT63" s="149"/>
      <c r="WU63" s="149"/>
      <c r="WV63" s="149"/>
      <c r="WW63" s="149"/>
      <c r="WX63" s="149"/>
      <c r="WY63" s="149"/>
      <c r="WZ63" s="149"/>
      <c r="XA63" s="149"/>
      <c r="XB63" s="149"/>
      <c r="XC63" s="149"/>
      <c r="XD63" s="149"/>
      <c r="XE63" s="149"/>
      <c r="XF63" s="149"/>
      <c r="XG63" s="149"/>
      <c r="XH63" s="149"/>
      <c r="XI63" s="149"/>
      <c r="XJ63" s="149"/>
      <c r="XK63" s="149"/>
      <c r="XL63" s="149"/>
      <c r="XM63" s="149"/>
      <c r="XN63" s="149"/>
      <c r="XO63" s="149"/>
      <c r="XP63" s="149"/>
      <c r="XQ63" s="149"/>
      <c r="XR63" s="149"/>
      <c r="XS63" s="149"/>
      <c r="XT63" s="149"/>
      <c r="XU63" s="149"/>
      <c r="XV63" s="149"/>
      <c r="XW63" s="149"/>
      <c r="XX63" s="149"/>
      <c r="XY63" s="149"/>
      <c r="XZ63" s="149"/>
      <c r="YA63" s="149"/>
      <c r="YB63" s="149"/>
      <c r="YC63" s="149"/>
      <c r="YD63" s="149"/>
      <c r="YE63" s="149"/>
      <c r="YF63" s="149"/>
      <c r="YG63" s="149"/>
      <c r="YH63" s="149"/>
      <c r="YI63" s="149"/>
      <c r="YJ63" s="149"/>
      <c r="YK63" s="149"/>
      <c r="YL63" s="149"/>
      <c r="YM63" s="149"/>
      <c r="YN63" s="149"/>
      <c r="YO63" s="149"/>
      <c r="YP63" s="149"/>
      <c r="YQ63" s="149"/>
      <c r="YR63" s="149"/>
      <c r="YS63" s="149"/>
      <c r="YT63" s="149"/>
      <c r="YU63" s="149"/>
      <c r="YV63" s="149"/>
      <c r="YW63" s="149"/>
      <c r="YX63" s="149"/>
      <c r="YY63" s="149"/>
      <c r="YZ63" s="149"/>
      <c r="ZA63" s="149"/>
      <c r="ZB63" s="149"/>
      <c r="ZC63" s="149"/>
      <c r="ZD63" s="149"/>
      <c r="ZE63" s="149"/>
      <c r="ZF63" s="149"/>
      <c r="ZG63" s="149"/>
      <c r="ZH63" s="149"/>
      <c r="ZI63" s="149"/>
      <c r="ZJ63" s="149"/>
      <c r="ZK63" s="149"/>
      <c r="ZL63" s="149"/>
      <c r="ZM63" s="149"/>
      <c r="ZN63" s="149"/>
      <c r="ZO63" s="149"/>
      <c r="ZP63" s="149"/>
      <c r="ZQ63" s="149"/>
      <c r="ZR63" s="149"/>
      <c r="ZS63" s="149"/>
      <c r="ZT63" s="149"/>
      <c r="ZU63" s="149"/>
      <c r="ZV63" s="149"/>
      <c r="ZW63" s="149"/>
      <c r="ZX63" s="149"/>
      <c r="ZY63" s="149"/>
      <c r="ZZ63" s="149"/>
      <c r="AAA63" s="149"/>
      <c r="AAB63" s="149"/>
      <c r="AAC63" s="149"/>
      <c r="AAD63" s="149"/>
      <c r="AAE63" s="149"/>
      <c r="AAF63" s="149"/>
      <c r="AAG63" s="149"/>
      <c r="AAH63" s="149"/>
      <c r="AAI63" s="149"/>
      <c r="AAJ63" s="149"/>
      <c r="AAK63" s="149"/>
      <c r="AAL63" s="149"/>
      <c r="AAM63" s="149"/>
      <c r="AAN63" s="149"/>
      <c r="AAO63" s="149"/>
      <c r="AAP63" s="149"/>
      <c r="AAQ63" s="149"/>
      <c r="AAR63" s="149"/>
      <c r="AAS63" s="149"/>
      <c r="AAT63" s="149"/>
      <c r="AAU63" s="149"/>
      <c r="AAV63" s="149"/>
      <c r="AAW63" s="149"/>
      <c r="AAX63" s="149"/>
      <c r="AAY63" s="149"/>
      <c r="AAZ63" s="149"/>
      <c r="ABA63" s="149"/>
      <c r="ABB63" s="149"/>
      <c r="ABC63" s="149"/>
      <c r="ABD63" s="149"/>
      <c r="ABE63" s="149"/>
      <c r="ABF63" s="149"/>
      <c r="ABG63" s="149"/>
      <c r="ABH63" s="149"/>
      <c r="ABI63" s="149"/>
      <c r="ABJ63" s="149"/>
      <c r="ABK63" s="149"/>
      <c r="ABL63" s="149"/>
      <c r="ABM63" s="149"/>
      <c r="ABN63" s="149"/>
      <c r="ABO63" s="149"/>
      <c r="ABP63" s="149"/>
      <c r="ABQ63" s="149"/>
      <c r="ABR63" s="149"/>
      <c r="ABS63" s="149"/>
      <c r="ABT63" s="149"/>
      <c r="ABU63" s="149"/>
      <c r="ABV63" s="149"/>
      <c r="ABW63" s="149"/>
      <c r="ABX63" s="149"/>
      <c r="ABY63" s="149"/>
      <c r="ABZ63" s="149"/>
      <c r="ACA63" s="149"/>
      <c r="ACB63" s="149"/>
      <c r="ACC63" s="149"/>
      <c r="ACD63" s="149"/>
      <c r="ACE63" s="149"/>
      <c r="ACF63" s="149"/>
      <c r="ACG63" s="149"/>
      <c r="ACH63" s="149"/>
      <c r="ACI63" s="149"/>
      <c r="ACJ63" s="149"/>
      <c r="ACK63" s="149"/>
      <c r="ACL63" s="149"/>
      <c r="ACM63" s="149"/>
      <c r="ACN63" s="149"/>
      <c r="ACO63" s="149"/>
      <c r="ACP63" s="149"/>
      <c r="ACQ63" s="149"/>
      <c r="ACR63" s="149"/>
      <c r="ACS63" s="149"/>
      <c r="ACT63" s="149"/>
      <c r="ACU63" s="149"/>
      <c r="ACV63" s="149"/>
      <c r="ACW63" s="149"/>
      <c r="ACX63" s="149"/>
      <c r="ACY63" s="149"/>
      <c r="ACZ63" s="149"/>
      <c r="ADA63" s="149"/>
      <c r="ADB63" s="149"/>
      <c r="ADC63" s="149"/>
    </row>
    <row r="64" spans="1:783" s="152" customFormat="1" x14ac:dyDescent="0.3">
      <c r="A64" s="149"/>
      <c r="B64" s="150"/>
      <c r="C64" s="151"/>
      <c r="D64" s="151"/>
      <c r="F64" s="153"/>
      <c r="G64" s="153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9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9"/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9"/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9"/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9"/>
      <c r="ES64" s="149"/>
      <c r="ET64" s="149"/>
      <c r="EU64" s="149"/>
      <c r="EV64" s="149"/>
      <c r="EW64" s="149"/>
      <c r="EX64" s="149"/>
      <c r="EY64" s="149"/>
      <c r="EZ64" s="149"/>
      <c r="FA64" s="149"/>
      <c r="FB64" s="149"/>
      <c r="FC64" s="149"/>
      <c r="FD64" s="149"/>
      <c r="FE64" s="149"/>
      <c r="FF64" s="149"/>
      <c r="FG64" s="149"/>
      <c r="FH64" s="149"/>
      <c r="FI64" s="149"/>
      <c r="FJ64" s="149"/>
      <c r="FK64" s="149"/>
      <c r="FL64" s="149"/>
      <c r="FM64" s="149"/>
      <c r="FN64" s="149"/>
      <c r="FO64" s="149"/>
      <c r="FP64" s="149"/>
      <c r="FQ64" s="149"/>
      <c r="FR64" s="149"/>
      <c r="FS64" s="149"/>
      <c r="FT64" s="149"/>
      <c r="FU64" s="149"/>
      <c r="FV64" s="149"/>
      <c r="FW64" s="149"/>
      <c r="FX64" s="149"/>
      <c r="FY64" s="149"/>
      <c r="FZ64" s="149"/>
      <c r="GA64" s="149"/>
      <c r="GB64" s="149"/>
      <c r="GC64" s="149"/>
      <c r="GD64" s="149"/>
      <c r="GE64" s="149"/>
      <c r="GF64" s="149"/>
      <c r="GG64" s="149"/>
      <c r="GH64" s="149"/>
      <c r="GI64" s="149"/>
      <c r="GJ64" s="149"/>
      <c r="GK64" s="149"/>
      <c r="GL64" s="149"/>
      <c r="GM64" s="149"/>
      <c r="GN64" s="149"/>
      <c r="GO64" s="149"/>
      <c r="GP64" s="149"/>
      <c r="GQ64" s="149"/>
      <c r="GR64" s="149"/>
      <c r="GS64" s="149"/>
      <c r="GT64" s="149"/>
      <c r="GU64" s="149"/>
      <c r="GV64" s="149"/>
      <c r="GW64" s="149"/>
      <c r="GX64" s="149"/>
      <c r="GY64" s="149"/>
      <c r="GZ64" s="149"/>
      <c r="HA64" s="149"/>
      <c r="HB64" s="149"/>
      <c r="HC64" s="149"/>
      <c r="HD64" s="149"/>
      <c r="HE64" s="149"/>
      <c r="HF64" s="149"/>
      <c r="HG64" s="149"/>
      <c r="HH64" s="149"/>
      <c r="HI64" s="149"/>
      <c r="HJ64" s="149"/>
      <c r="HK64" s="149"/>
      <c r="HL64" s="149"/>
      <c r="HM64" s="149"/>
      <c r="HN64" s="149"/>
      <c r="HO64" s="149"/>
      <c r="HP64" s="149"/>
      <c r="HQ64" s="149"/>
      <c r="HR64" s="149"/>
      <c r="HS64" s="149"/>
      <c r="HT64" s="149"/>
      <c r="HU64" s="149"/>
      <c r="HV64" s="149"/>
      <c r="HW64" s="149"/>
      <c r="HX64" s="149"/>
      <c r="HY64" s="149"/>
      <c r="HZ64" s="149"/>
      <c r="IA64" s="149"/>
      <c r="IB64" s="149"/>
      <c r="IC64" s="149"/>
      <c r="ID64" s="149"/>
      <c r="IE64" s="149"/>
      <c r="IF64" s="149"/>
      <c r="IG64" s="149"/>
      <c r="IH64" s="149"/>
      <c r="II64" s="149"/>
      <c r="IJ64" s="149"/>
      <c r="IK64" s="149"/>
      <c r="IL64" s="149"/>
      <c r="IM64" s="149"/>
      <c r="IN64" s="149"/>
      <c r="IO64" s="149"/>
      <c r="IP64" s="149"/>
      <c r="IQ64" s="149"/>
      <c r="IR64" s="149"/>
      <c r="IS64" s="149"/>
      <c r="IT64" s="149"/>
      <c r="IU64" s="149"/>
      <c r="IV64" s="149"/>
      <c r="IW64" s="149"/>
      <c r="IX64" s="149"/>
      <c r="IY64" s="149"/>
      <c r="IZ64" s="149"/>
      <c r="JA64" s="149"/>
      <c r="JB64" s="149"/>
      <c r="JC64" s="149"/>
      <c r="JD64" s="149"/>
      <c r="JE64" s="149"/>
      <c r="JF64" s="149"/>
      <c r="JG64" s="149"/>
      <c r="JH64" s="149"/>
      <c r="JI64" s="149"/>
      <c r="JJ64" s="149"/>
      <c r="JK64" s="149"/>
      <c r="JL64" s="149"/>
      <c r="JM64" s="149"/>
      <c r="JN64" s="149"/>
      <c r="JO64" s="149"/>
      <c r="JP64" s="149"/>
      <c r="JQ64" s="149"/>
      <c r="JR64" s="149"/>
      <c r="JS64" s="149"/>
      <c r="JT64" s="149"/>
      <c r="JU64" s="149"/>
      <c r="JV64" s="149"/>
      <c r="JW64" s="149"/>
      <c r="JX64" s="149"/>
      <c r="JY64" s="149"/>
      <c r="JZ64" s="149"/>
      <c r="KA64" s="149"/>
      <c r="KB64" s="149"/>
      <c r="KC64" s="149"/>
      <c r="KD64" s="149"/>
      <c r="KE64" s="149"/>
      <c r="KF64" s="149"/>
      <c r="KG64" s="149"/>
      <c r="KH64" s="149"/>
      <c r="KI64" s="149"/>
      <c r="KJ64" s="149"/>
      <c r="KK64" s="149"/>
      <c r="KL64" s="149"/>
      <c r="KM64" s="149"/>
      <c r="KN64" s="149"/>
      <c r="KO64" s="149"/>
      <c r="KP64" s="149"/>
      <c r="KQ64" s="149"/>
      <c r="KR64" s="149"/>
      <c r="KS64" s="149"/>
      <c r="KT64" s="149"/>
      <c r="KU64" s="149"/>
      <c r="KV64" s="149"/>
      <c r="KW64" s="149"/>
      <c r="KX64" s="149"/>
      <c r="KY64" s="149"/>
      <c r="KZ64" s="149"/>
      <c r="LA64" s="149"/>
      <c r="LB64" s="149"/>
      <c r="LC64" s="149"/>
      <c r="LD64" s="149"/>
      <c r="LE64" s="149"/>
      <c r="LF64" s="149"/>
      <c r="LG64" s="149"/>
      <c r="LH64" s="149"/>
      <c r="LI64" s="149"/>
      <c r="LJ64" s="149"/>
      <c r="LK64" s="149"/>
      <c r="LL64" s="149"/>
      <c r="LM64" s="149"/>
      <c r="LN64" s="149"/>
      <c r="LO64" s="149"/>
      <c r="LP64" s="149"/>
      <c r="LQ64" s="149"/>
      <c r="LR64" s="149"/>
      <c r="LS64" s="149"/>
      <c r="LT64" s="149"/>
      <c r="LU64" s="149"/>
      <c r="LV64" s="149"/>
      <c r="LW64" s="149"/>
      <c r="LX64" s="149"/>
      <c r="LY64" s="149"/>
      <c r="LZ64" s="149"/>
      <c r="MA64" s="149"/>
      <c r="MB64" s="149"/>
      <c r="MC64" s="149"/>
      <c r="MD64" s="149"/>
      <c r="ME64" s="149"/>
      <c r="MF64" s="149"/>
      <c r="MG64" s="149"/>
      <c r="MH64" s="149"/>
      <c r="MI64" s="149"/>
      <c r="MJ64" s="149"/>
      <c r="MK64" s="149"/>
      <c r="ML64" s="149"/>
      <c r="MM64" s="149"/>
      <c r="MN64" s="149"/>
      <c r="MO64" s="149"/>
      <c r="MP64" s="149"/>
      <c r="MQ64" s="149"/>
      <c r="MR64" s="149"/>
      <c r="MS64" s="149"/>
      <c r="MT64" s="149"/>
      <c r="MU64" s="149"/>
      <c r="MV64" s="149"/>
      <c r="MW64" s="149"/>
      <c r="MX64" s="149"/>
      <c r="MY64" s="149"/>
      <c r="MZ64" s="149"/>
      <c r="NA64" s="149"/>
      <c r="NB64" s="149"/>
      <c r="NC64" s="149"/>
      <c r="ND64" s="149"/>
      <c r="NE64" s="149"/>
      <c r="NF64" s="149"/>
      <c r="NG64" s="149"/>
      <c r="NH64" s="149"/>
      <c r="NI64" s="149"/>
      <c r="NJ64" s="149"/>
      <c r="NK64" s="149"/>
      <c r="NL64" s="149"/>
      <c r="NM64" s="149"/>
      <c r="NN64" s="149"/>
      <c r="NO64" s="149"/>
      <c r="NP64" s="149"/>
      <c r="NQ64" s="149"/>
      <c r="NR64" s="149"/>
      <c r="NS64" s="149"/>
      <c r="NT64" s="149"/>
      <c r="NU64" s="149"/>
      <c r="NV64" s="149"/>
      <c r="NW64" s="149"/>
      <c r="NX64" s="149"/>
      <c r="NY64" s="149"/>
      <c r="NZ64" s="149"/>
      <c r="OA64" s="149"/>
      <c r="OB64" s="149"/>
      <c r="OC64" s="149"/>
      <c r="OD64" s="149"/>
      <c r="OE64" s="149"/>
      <c r="OF64" s="149"/>
      <c r="OG64" s="149"/>
      <c r="OH64" s="149"/>
      <c r="OI64" s="149"/>
      <c r="OJ64" s="149"/>
      <c r="OK64" s="149"/>
      <c r="OL64" s="149"/>
      <c r="OM64" s="149"/>
      <c r="ON64" s="149"/>
      <c r="OO64" s="149"/>
      <c r="OP64" s="149"/>
      <c r="OQ64" s="149"/>
      <c r="OR64" s="149"/>
      <c r="OS64" s="149"/>
      <c r="OT64" s="149"/>
      <c r="OU64" s="149"/>
      <c r="OV64" s="149"/>
      <c r="OW64" s="149"/>
      <c r="OX64" s="149"/>
      <c r="OY64" s="149"/>
      <c r="OZ64" s="149"/>
      <c r="PA64" s="149"/>
      <c r="PB64" s="149"/>
      <c r="PC64" s="149"/>
      <c r="PD64" s="149"/>
      <c r="PE64" s="149"/>
      <c r="PF64" s="149"/>
      <c r="PG64" s="149"/>
      <c r="PH64" s="149"/>
      <c r="PI64" s="149"/>
      <c r="PJ64" s="149"/>
      <c r="PK64" s="149"/>
      <c r="PL64" s="149"/>
      <c r="PM64" s="149"/>
      <c r="PN64" s="149"/>
      <c r="PO64" s="149"/>
      <c r="PP64" s="149"/>
      <c r="PQ64" s="149"/>
      <c r="PR64" s="149"/>
      <c r="PS64" s="149"/>
      <c r="PT64" s="149"/>
      <c r="PU64" s="149"/>
      <c r="PV64" s="149"/>
      <c r="PW64" s="149"/>
      <c r="PX64" s="149"/>
      <c r="PY64" s="149"/>
      <c r="PZ64" s="149"/>
      <c r="QA64" s="149"/>
      <c r="QB64" s="149"/>
      <c r="QC64" s="149"/>
      <c r="QD64" s="149"/>
      <c r="QE64" s="149"/>
      <c r="QF64" s="149"/>
      <c r="QG64" s="149"/>
      <c r="QH64" s="149"/>
      <c r="QI64" s="149"/>
      <c r="QJ64" s="149"/>
      <c r="QK64" s="149"/>
      <c r="QL64" s="149"/>
      <c r="QM64" s="149"/>
      <c r="QN64" s="149"/>
      <c r="QO64" s="149"/>
      <c r="QP64" s="149"/>
      <c r="QQ64" s="149"/>
      <c r="QR64" s="149"/>
      <c r="QS64" s="149"/>
      <c r="QT64" s="149"/>
      <c r="QU64" s="149"/>
      <c r="QV64" s="149"/>
      <c r="QW64" s="149"/>
      <c r="QX64" s="149"/>
      <c r="QY64" s="149"/>
      <c r="QZ64" s="149"/>
      <c r="RA64" s="149"/>
      <c r="RB64" s="149"/>
      <c r="RC64" s="149"/>
      <c r="RD64" s="149"/>
      <c r="RE64" s="149"/>
      <c r="RF64" s="149"/>
      <c r="RG64" s="149"/>
      <c r="RH64" s="149"/>
      <c r="RI64" s="149"/>
      <c r="RJ64" s="149"/>
      <c r="RK64" s="149"/>
      <c r="RL64" s="149"/>
      <c r="RM64" s="149"/>
      <c r="RN64" s="149"/>
      <c r="RO64" s="149"/>
      <c r="RP64" s="149"/>
      <c r="RQ64" s="149"/>
      <c r="RR64" s="149"/>
      <c r="RS64" s="149"/>
      <c r="RT64" s="149"/>
      <c r="RU64" s="149"/>
      <c r="RV64" s="149"/>
      <c r="RW64" s="149"/>
      <c r="RX64" s="149"/>
      <c r="RY64" s="149"/>
      <c r="RZ64" s="149"/>
      <c r="SA64" s="149"/>
      <c r="SB64" s="149"/>
      <c r="SC64" s="149"/>
      <c r="SD64" s="149"/>
      <c r="SE64" s="149"/>
      <c r="SF64" s="149"/>
      <c r="SG64" s="149"/>
      <c r="SH64" s="149"/>
      <c r="SI64" s="149"/>
      <c r="SJ64" s="149"/>
      <c r="SK64" s="149"/>
      <c r="SL64" s="149"/>
      <c r="SM64" s="149"/>
      <c r="SN64" s="149"/>
      <c r="SO64" s="149"/>
      <c r="SP64" s="149"/>
      <c r="SQ64" s="149"/>
      <c r="SR64" s="149"/>
      <c r="SS64" s="149"/>
      <c r="ST64" s="149"/>
      <c r="SU64" s="149"/>
      <c r="SV64" s="149"/>
      <c r="SW64" s="149"/>
      <c r="SX64" s="149"/>
      <c r="SY64" s="149"/>
      <c r="SZ64" s="149"/>
      <c r="TA64" s="149"/>
      <c r="TB64" s="149"/>
      <c r="TC64" s="149"/>
      <c r="TD64" s="149"/>
      <c r="TE64" s="149"/>
      <c r="TF64" s="149"/>
      <c r="TG64" s="149"/>
      <c r="TH64" s="149"/>
      <c r="TI64" s="149"/>
      <c r="TJ64" s="149"/>
      <c r="TK64" s="149"/>
      <c r="TL64" s="149"/>
      <c r="TM64" s="149"/>
      <c r="TN64" s="149"/>
      <c r="TO64" s="149"/>
      <c r="TP64" s="149"/>
      <c r="TQ64" s="149"/>
      <c r="TR64" s="149"/>
      <c r="TS64" s="149"/>
      <c r="TT64" s="149"/>
      <c r="TU64" s="149"/>
      <c r="TV64" s="149"/>
      <c r="TW64" s="149"/>
      <c r="TX64" s="149"/>
      <c r="TY64" s="149"/>
      <c r="TZ64" s="149"/>
      <c r="UA64" s="149"/>
      <c r="UB64" s="149"/>
      <c r="UC64" s="149"/>
      <c r="UD64" s="149"/>
      <c r="UE64" s="149"/>
      <c r="UF64" s="149"/>
      <c r="UG64" s="149"/>
      <c r="UH64" s="149"/>
      <c r="UI64" s="149"/>
      <c r="UJ64" s="149"/>
      <c r="UK64" s="149"/>
      <c r="UL64" s="149"/>
      <c r="UM64" s="149"/>
      <c r="UN64" s="149"/>
      <c r="UO64" s="149"/>
      <c r="UP64" s="149"/>
      <c r="UQ64" s="149"/>
      <c r="UR64" s="149"/>
      <c r="US64" s="149"/>
      <c r="UT64" s="149"/>
      <c r="UU64" s="149"/>
      <c r="UV64" s="149"/>
      <c r="UW64" s="149"/>
      <c r="UX64" s="149"/>
      <c r="UY64" s="149"/>
      <c r="UZ64" s="149"/>
      <c r="VA64" s="149"/>
      <c r="VB64" s="149"/>
      <c r="VC64" s="149"/>
      <c r="VD64" s="149"/>
      <c r="VE64" s="149"/>
      <c r="VF64" s="149"/>
      <c r="VG64" s="149"/>
      <c r="VH64" s="149"/>
      <c r="VI64" s="149"/>
      <c r="VJ64" s="149"/>
      <c r="VK64" s="149"/>
      <c r="VL64" s="149"/>
      <c r="VM64" s="149"/>
      <c r="VN64" s="149"/>
      <c r="VO64" s="149"/>
      <c r="VP64" s="149"/>
      <c r="VQ64" s="149"/>
      <c r="VR64" s="149"/>
      <c r="VS64" s="149"/>
      <c r="VT64" s="149"/>
      <c r="VU64" s="149"/>
      <c r="VV64" s="149"/>
      <c r="VW64" s="149"/>
      <c r="VX64" s="149"/>
      <c r="VY64" s="149"/>
      <c r="VZ64" s="149"/>
      <c r="WA64" s="149"/>
      <c r="WB64" s="149"/>
      <c r="WC64" s="149"/>
      <c r="WD64" s="149"/>
      <c r="WE64" s="149"/>
      <c r="WF64" s="149"/>
      <c r="WG64" s="149"/>
      <c r="WH64" s="149"/>
      <c r="WI64" s="149"/>
      <c r="WJ64" s="149"/>
      <c r="WK64" s="149"/>
      <c r="WL64" s="149"/>
      <c r="WM64" s="149"/>
      <c r="WN64" s="149"/>
      <c r="WO64" s="149"/>
      <c r="WP64" s="149"/>
      <c r="WQ64" s="149"/>
      <c r="WR64" s="149"/>
      <c r="WS64" s="149"/>
      <c r="WT64" s="149"/>
      <c r="WU64" s="149"/>
      <c r="WV64" s="149"/>
      <c r="WW64" s="149"/>
      <c r="WX64" s="149"/>
      <c r="WY64" s="149"/>
      <c r="WZ64" s="149"/>
      <c r="XA64" s="149"/>
      <c r="XB64" s="149"/>
      <c r="XC64" s="149"/>
      <c r="XD64" s="149"/>
      <c r="XE64" s="149"/>
      <c r="XF64" s="149"/>
      <c r="XG64" s="149"/>
      <c r="XH64" s="149"/>
      <c r="XI64" s="149"/>
      <c r="XJ64" s="149"/>
      <c r="XK64" s="149"/>
      <c r="XL64" s="149"/>
      <c r="XM64" s="149"/>
      <c r="XN64" s="149"/>
      <c r="XO64" s="149"/>
      <c r="XP64" s="149"/>
      <c r="XQ64" s="149"/>
      <c r="XR64" s="149"/>
      <c r="XS64" s="149"/>
      <c r="XT64" s="149"/>
      <c r="XU64" s="149"/>
      <c r="XV64" s="149"/>
      <c r="XW64" s="149"/>
      <c r="XX64" s="149"/>
      <c r="XY64" s="149"/>
      <c r="XZ64" s="149"/>
      <c r="YA64" s="149"/>
      <c r="YB64" s="149"/>
      <c r="YC64" s="149"/>
      <c r="YD64" s="149"/>
      <c r="YE64" s="149"/>
      <c r="YF64" s="149"/>
      <c r="YG64" s="149"/>
      <c r="YH64" s="149"/>
      <c r="YI64" s="149"/>
      <c r="YJ64" s="149"/>
      <c r="YK64" s="149"/>
      <c r="YL64" s="149"/>
      <c r="YM64" s="149"/>
      <c r="YN64" s="149"/>
      <c r="YO64" s="149"/>
      <c r="YP64" s="149"/>
      <c r="YQ64" s="149"/>
      <c r="YR64" s="149"/>
      <c r="YS64" s="149"/>
      <c r="YT64" s="149"/>
      <c r="YU64" s="149"/>
      <c r="YV64" s="149"/>
      <c r="YW64" s="149"/>
      <c r="YX64" s="149"/>
      <c r="YY64" s="149"/>
      <c r="YZ64" s="149"/>
      <c r="ZA64" s="149"/>
      <c r="ZB64" s="149"/>
      <c r="ZC64" s="149"/>
      <c r="ZD64" s="149"/>
      <c r="ZE64" s="149"/>
      <c r="ZF64" s="149"/>
      <c r="ZG64" s="149"/>
      <c r="ZH64" s="149"/>
      <c r="ZI64" s="149"/>
      <c r="ZJ64" s="149"/>
      <c r="ZK64" s="149"/>
      <c r="ZL64" s="149"/>
      <c r="ZM64" s="149"/>
      <c r="ZN64" s="149"/>
      <c r="ZO64" s="149"/>
      <c r="ZP64" s="149"/>
      <c r="ZQ64" s="149"/>
      <c r="ZR64" s="149"/>
      <c r="ZS64" s="149"/>
      <c r="ZT64" s="149"/>
      <c r="ZU64" s="149"/>
      <c r="ZV64" s="149"/>
      <c r="ZW64" s="149"/>
      <c r="ZX64" s="149"/>
      <c r="ZY64" s="149"/>
      <c r="ZZ64" s="149"/>
      <c r="AAA64" s="149"/>
      <c r="AAB64" s="149"/>
      <c r="AAC64" s="149"/>
      <c r="AAD64" s="149"/>
      <c r="AAE64" s="149"/>
      <c r="AAF64" s="149"/>
      <c r="AAG64" s="149"/>
      <c r="AAH64" s="149"/>
      <c r="AAI64" s="149"/>
      <c r="AAJ64" s="149"/>
      <c r="AAK64" s="149"/>
      <c r="AAL64" s="149"/>
      <c r="AAM64" s="149"/>
      <c r="AAN64" s="149"/>
      <c r="AAO64" s="149"/>
      <c r="AAP64" s="149"/>
      <c r="AAQ64" s="149"/>
      <c r="AAR64" s="149"/>
      <c r="AAS64" s="149"/>
      <c r="AAT64" s="149"/>
      <c r="AAU64" s="149"/>
      <c r="AAV64" s="149"/>
      <c r="AAW64" s="149"/>
      <c r="AAX64" s="149"/>
      <c r="AAY64" s="149"/>
      <c r="AAZ64" s="149"/>
      <c r="ABA64" s="149"/>
      <c r="ABB64" s="149"/>
      <c r="ABC64" s="149"/>
      <c r="ABD64" s="149"/>
      <c r="ABE64" s="149"/>
      <c r="ABF64" s="149"/>
      <c r="ABG64" s="149"/>
      <c r="ABH64" s="149"/>
      <c r="ABI64" s="149"/>
      <c r="ABJ64" s="149"/>
      <c r="ABK64" s="149"/>
      <c r="ABL64" s="149"/>
      <c r="ABM64" s="149"/>
      <c r="ABN64" s="149"/>
      <c r="ABO64" s="149"/>
      <c r="ABP64" s="149"/>
      <c r="ABQ64" s="149"/>
      <c r="ABR64" s="149"/>
      <c r="ABS64" s="149"/>
      <c r="ABT64" s="149"/>
      <c r="ABU64" s="149"/>
      <c r="ABV64" s="149"/>
      <c r="ABW64" s="149"/>
      <c r="ABX64" s="149"/>
      <c r="ABY64" s="149"/>
      <c r="ABZ64" s="149"/>
      <c r="ACA64" s="149"/>
      <c r="ACB64" s="149"/>
      <c r="ACC64" s="149"/>
      <c r="ACD64" s="149"/>
      <c r="ACE64" s="149"/>
      <c r="ACF64" s="149"/>
      <c r="ACG64" s="149"/>
      <c r="ACH64" s="149"/>
      <c r="ACI64" s="149"/>
      <c r="ACJ64" s="149"/>
      <c r="ACK64" s="149"/>
      <c r="ACL64" s="149"/>
      <c r="ACM64" s="149"/>
      <c r="ACN64" s="149"/>
      <c r="ACO64" s="149"/>
      <c r="ACP64" s="149"/>
      <c r="ACQ64" s="149"/>
      <c r="ACR64" s="149"/>
      <c r="ACS64" s="149"/>
      <c r="ACT64" s="149"/>
      <c r="ACU64" s="149"/>
      <c r="ACV64" s="149"/>
      <c r="ACW64" s="149"/>
      <c r="ACX64" s="149"/>
      <c r="ACY64" s="149"/>
      <c r="ACZ64" s="149"/>
      <c r="ADA64" s="149"/>
      <c r="ADB64" s="149"/>
      <c r="ADC64" s="149"/>
    </row>
    <row r="65" spans="1:783" s="152" customFormat="1" x14ac:dyDescent="0.3">
      <c r="A65" s="149"/>
      <c r="B65" s="150"/>
      <c r="C65" s="151"/>
      <c r="D65" s="151"/>
      <c r="F65" s="153"/>
      <c r="G65" s="153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  <c r="EC65" s="149"/>
      <c r="ED65" s="149"/>
      <c r="EE65" s="149"/>
      <c r="EF65" s="149"/>
      <c r="EG65" s="149"/>
      <c r="EH65" s="149"/>
      <c r="EI65" s="149"/>
      <c r="EJ65" s="149"/>
      <c r="EK65" s="149"/>
      <c r="EL65" s="149"/>
      <c r="EM65" s="149"/>
      <c r="EN65" s="149"/>
      <c r="EO65" s="149"/>
      <c r="EP65" s="149"/>
      <c r="EQ65" s="149"/>
      <c r="ER65" s="149"/>
      <c r="ES65" s="149"/>
      <c r="ET65" s="149"/>
      <c r="EU65" s="149"/>
      <c r="EV65" s="149"/>
      <c r="EW65" s="149"/>
      <c r="EX65" s="149"/>
      <c r="EY65" s="149"/>
      <c r="EZ65" s="149"/>
      <c r="FA65" s="149"/>
      <c r="FB65" s="149"/>
      <c r="FC65" s="149"/>
      <c r="FD65" s="149"/>
      <c r="FE65" s="149"/>
      <c r="FF65" s="149"/>
      <c r="FG65" s="149"/>
      <c r="FH65" s="149"/>
      <c r="FI65" s="149"/>
      <c r="FJ65" s="149"/>
      <c r="FK65" s="149"/>
      <c r="FL65" s="149"/>
      <c r="FM65" s="149"/>
      <c r="FN65" s="149"/>
      <c r="FO65" s="149"/>
      <c r="FP65" s="149"/>
      <c r="FQ65" s="149"/>
      <c r="FR65" s="149"/>
      <c r="FS65" s="149"/>
      <c r="FT65" s="149"/>
      <c r="FU65" s="149"/>
      <c r="FV65" s="149"/>
      <c r="FW65" s="149"/>
      <c r="FX65" s="149"/>
      <c r="FY65" s="149"/>
      <c r="FZ65" s="149"/>
      <c r="GA65" s="149"/>
      <c r="GB65" s="149"/>
      <c r="GC65" s="149"/>
      <c r="GD65" s="149"/>
      <c r="GE65" s="149"/>
      <c r="GF65" s="149"/>
      <c r="GG65" s="149"/>
      <c r="GH65" s="149"/>
      <c r="GI65" s="149"/>
      <c r="GJ65" s="149"/>
      <c r="GK65" s="149"/>
      <c r="GL65" s="149"/>
      <c r="GM65" s="149"/>
      <c r="GN65" s="149"/>
      <c r="GO65" s="149"/>
      <c r="GP65" s="149"/>
      <c r="GQ65" s="149"/>
      <c r="GR65" s="149"/>
      <c r="GS65" s="149"/>
      <c r="GT65" s="149"/>
      <c r="GU65" s="149"/>
      <c r="GV65" s="149"/>
      <c r="GW65" s="149"/>
      <c r="GX65" s="149"/>
      <c r="GY65" s="149"/>
      <c r="GZ65" s="149"/>
      <c r="HA65" s="149"/>
      <c r="HB65" s="149"/>
      <c r="HC65" s="149"/>
      <c r="HD65" s="149"/>
      <c r="HE65" s="149"/>
      <c r="HF65" s="149"/>
      <c r="HG65" s="149"/>
      <c r="HH65" s="149"/>
      <c r="HI65" s="149"/>
      <c r="HJ65" s="149"/>
      <c r="HK65" s="149"/>
      <c r="HL65" s="149"/>
      <c r="HM65" s="149"/>
      <c r="HN65" s="149"/>
      <c r="HO65" s="149"/>
      <c r="HP65" s="149"/>
      <c r="HQ65" s="149"/>
      <c r="HR65" s="149"/>
      <c r="HS65" s="149"/>
      <c r="HT65" s="149"/>
      <c r="HU65" s="149"/>
      <c r="HV65" s="149"/>
      <c r="HW65" s="149"/>
      <c r="HX65" s="149"/>
      <c r="HY65" s="149"/>
      <c r="HZ65" s="149"/>
      <c r="IA65" s="149"/>
      <c r="IB65" s="149"/>
      <c r="IC65" s="149"/>
      <c r="ID65" s="149"/>
      <c r="IE65" s="149"/>
      <c r="IF65" s="149"/>
      <c r="IG65" s="149"/>
      <c r="IH65" s="149"/>
      <c r="II65" s="149"/>
      <c r="IJ65" s="149"/>
      <c r="IK65" s="149"/>
      <c r="IL65" s="149"/>
      <c r="IM65" s="149"/>
      <c r="IN65" s="149"/>
      <c r="IO65" s="149"/>
      <c r="IP65" s="149"/>
      <c r="IQ65" s="149"/>
      <c r="IR65" s="149"/>
      <c r="IS65" s="149"/>
      <c r="IT65" s="149"/>
      <c r="IU65" s="149"/>
      <c r="IV65" s="149"/>
      <c r="IW65" s="149"/>
      <c r="IX65" s="149"/>
      <c r="IY65" s="149"/>
      <c r="IZ65" s="149"/>
      <c r="JA65" s="149"/>
      <c r="JB65" s="149"/>
      <c r="JC65" s="149"/>
      <c r="JD65" s="149"/>
      <c r="JE65" s="149"/>
      <c r="JF65" s="149"/>
      <c r="JG65" s="149"/>
      <c r="JH65" s="149"/>
      <c r="JI65" s="149"/>
      <c r="JJ65" s="149"/>
      <c r="JK65" s="149"/>
      <c r="JL65" s="149"/>
      <c r="JM65" s="149"/>
      <c r="JN65" s="149"/>
      <c r="JO65" s="149"/>
      <c r="JP65" s="149"/>
      <c r="JQ65" s="149"/>
      <c r="JR65" s="149"/>
      <c r="JS65" s="149"/>
      <c r="JT65" s="149"/>
      <c r="JU65" s="149"/>
      <c r="JV65" s="149"/>
      <c r="JW65" s="149"/>
      <c r="JX65" s="149"/>
      <c r="JY65" s="149"/>
      <c r="JZ65" s="149"/>
      <c r="KA65" s="149"/>
      <c r="KB65" s="149"/>
      <c r="KC65" s="149"/>
      <c r="KD65" s="149"/>
      <c r="KE65" s="149"/>
      <c r="KF65" s="149"/>
      <c r="KG65" s="149"/>
      <c r="KH65" s="149"/>
      <c r="KI65" s="149"/>
      <c r="KJ65" s="149"/>
      <c r="KK65" s="149"/>
      <c r="KL65" s="149"/>
      <c r="KM65" s="149"/>
      <c r="KN65" s="149"/>
      <c r="KO65" s="149"/>
      <c r="KP65" s="149"/>
      <c r="KQ65" s="149"/>
      <c r="KR65" s="149"/>
      <c r="KS65" s="149"/>
      <c r="KT65" s="149"/>
      <c r="KU65" s="149"/>
      <c r="KV65" s="149"/>
      <c r="KW65" s="149"/>
      <c r="KX65" s="149"/>
      <c r="KY65" s="149"/>
      <c r="KZ65" s="149"/>
      <c r="LA65" s="149"/>
      <c r="LB65" s="149"/>
      <c r="LC65" s="149"/>
      <c r="LD65" s="149"/>
      <c r="LE65" s="149"/>
      <c r="LF65" s="149"/>
      <c r="LG65" s="149"/>
      <c r="LH65" s="149"/>
      <c r="LI65" s="149"/>
      <c r="LJ65" s="149"/>
      <c r="LK65" s="149"/>
      <c r="LL65" s="149"/>
      <c r="LM65" s="149"/>
      <c r="LN65" s="149"/>
      <c r="LO65" s="149"/>
      <c r="LP65" s="149"/>
      <c r="LQ65" s="149"/>
      <c r="LR65" s="149"/>
      <c r="LS65" s="149"/>
      <c r="LT65" s="149"/>
      <c r="LU65" s="149"/>
      <c r="LV65" s="149"/>
      <c r="LW65" s="149"/>
      <c r="LX65" s="149"/>
      <c r="LY65" s="149"/>
      <c r="LZ65" s="149"/>
      <c r="MA65" s="149"/>
      <c r="MB65" s="149"/>
      <c r="MC65" s="149"/>
      <c r="MD65" s="149"/>
      <c r="ME65" s="149"/>
      <c r="MF65" s="149"/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  <c r="ZL65" s="149"/>
      <c r="ZM65" s="149"/>
      <c r="ZN65" s="149"/>
      <c r="ZO65" s="149"/>
      <c r="ZP65" s="149"/>
      <c r="ZQ65" s="149"/>
      <c r="ZR65" s="149"/>
      <c r="ZS65" s="149"/>
      <c r="ZT65" s="149"/>
      <c r="ZU65" s="149"/>
      <c r="ZV65" s="149"/>
      <c r="ZW65" s="149"/>
      <c r="ZX65" s="149"/>
      <c r="ZY65" s="149"/>
      <c r="ZZ65" s="149"/>
      <c r="AAA65" s="149"/>
      <c r="AAB65" s="149"/>
      <c r="AAC65" s="149"/>
      <c r="AAD65" s="149"/>
      <c r="AAE65" s="149"/>
      <c r="AAF65" s="149"/>
      <c r="AAG65" s="149"/>
      <c r="AAH65" s="149"/>
      <c r="AAI65" s="149"/>
      <c r="AAJ65" s="149"/>
      <c r="AAK65" s="149"/>
      <c r="AAL65" s="149"/>
      <c r="AAM65" s="149"/>
      <c r="AAN65" s="149"/>
      <c r="AAO65" s="149"/>
      <c r="AAP65" s="149"/>
      <c r="AAQ65" s="149"/>
      <c r="AAR65" s="149"/>
      <c r="AAS65" s="149"/>
      <c r="AAT65" s="149"/>
      <c r="AAU65" s="149"/>
      <c r="AAV65" s="149"/>
      <c r="AAW65" s="149"/>
      <c r="AAX65" s="149"/>
      <c r="AAY65" s="149"/>
      <c r="AAZ65" s="149"/>
      <c r="ABA65" s="149"/>
      <c r="ABB65" s="149"/>
      <c r="ABC65" s="149"/>
      <c r="ABD65" s="149"/>
      <c r="ABE65" s="149"/>
      <c r="ABF65" s="149"/>
      <c r="ABG65" s="149"/>
      <c r="ABH65" s="149"/>
      <c r="ABI65" s="149"/>
      <c r="ABJ65" s="149"/>
      <c r="ABK65" s="149"/>
      <c r="ABL65" s="149"/>
      <c r="ABM65" s="149"/>
      <c r="ABN65" s="149"/>
      <c r="ABO65" s="149"/>
      <c r="ABP65" s="149"/>
      <c r="ABQ65" s="149"/>
      <c r="ABR65" s="149"/>
      <c r="ABS65" s="149"/>
      <c r="ABT65" s="149"/>
      <c r="ABU65" s="149"/>
      <c r="ABV65" s="149"/>
      <c r="ABW65" s="149"/>
      <c r="ABX65" s="149"/>
      <c r="ABY65" s="149"/>
      <c r="ABZ65" s="149"/>
      <c r="ACA65" s="149"/>
      <c r="ACB65" s="149"/>
      <c r="ACC65" s="149"/>
      <c r="ACD65" s="149"/>
      <c r="ACE65" s="149"/>
      <c r="ACF65" s="149"/>
      <c r="ACG65" s="149"/>
      <c r="ACH65" s="149"/>
      <c r="ACI65" s="149"/>
      <c r="ACJ65" s="149"/>
      <c r="ACK65" s="149"/>
      <c r="ACL65" s="149"/>
      <c r="ACM65" s="149"/>
      <c r="ACN65" s="149"/>
      <c r="ACO65" s="149"/>
      <c r="ACP65" s="149"/>
      <c r="ACQ65" s="149"/>
      <c r="ACR65" s="149"/>
      <c r="ACS65" s="149"/>
      <c r="ACT65" s="149"/>
      <c r="ACU65" s="149"/>
      <c r="ACV65" s="149"/>
      <c r="ACW65" s="149"/>
      <c r="ACX65" s="149"/>
      <c r="ACY65" s="149"/>
      <c r="ACZ65" s="149"/>
      <c r="ADA65" s="149"/>
      <c r="ADB65" s="149"/>
      <c r="ADC65" s="149"/>
    </row>
    <row r="66" spans="1:783" s="152" customFormat="1" x14ac:dyDescent="0.3">
      <c r="A66" s="149"/>
      <c r="B66" s="150"/>
      <c r="C66" s="151"/>
      <c r="D66" s="151"/>
      <c r="F66" s="153"/>
      <c r="G66" s="153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  <c r="EC66" s="149"/>
      <c r="ED66" s="149"/>
      <c r="EE66" s="149"/>
      <c r="EF66" s="149"/>
      <c r="EG66" s="149"/>
      <c r="EH66" s="149"/>
      <c r="EI66" s="149"/>
      <c r="EJ66" s="149"/>
      <c r="EK66" s="149"/>
      <c r="EL66" s="149"/>
      <c r="EM66" s="149"/>
      <c r="EN66" s="149"/>
      <c r="EO66" s="149"/>
      <c r="EP66" s="149"/>
      <c r="EQ66" s="149"/>
      <c r="ER66" s="149"/>
      <c r="ES66" s="149"/>
      <c r="ET66" s="149"/>
      <c r="EU66" s="149"/>
      <c r="EV66" s="149"/>
      <c r="EW66" s="149"/>
      <c r="EX66" s="149"/>
      <c r="EY66" s="149"/>
      <c r="EZ66" s="149"/>
      <c r="FA66" s="149"/>
      <c r="FB66" s="149"/>
      <c r="FC66" s="149"/>
      <c r="FD66" s="149"/>
      <c r="FE66" s="149"/>
      <c r="FF66" s="149"/>
      <c r="FG66" s="149"/>
      <c r="FH66" s="149"/>
      <c r="FI66" s="149"/>
      <c r="FJ66" s="149"/>
      <c r="FK66" s="149"/>
      <c r="FL66" s="149"/>
      <c r="FM66" s="149"/>
      <c r="FN66" s="149"/>
      <c r="FO66" s="149"/>
      <c r="FP66" s="149"/>
      <c r="FQ66" s="149"/>
      <c r="FR66" s="149"/>
      <c r="FS66" s="149"/>
      <c r="FT66" s="149"/>
      <c r="FU66" s="149"/>
      <c r="FV66" s="149"/>
      <c r="FW66" s="149"/>
      <c r="FX66" s="149"/>
      <c r="FY66" s="149"/>
      <c r="FZ66" s="149"/>
      <c r="GA66" s="149"/>
      <c r="GB66" s="149"/>
      <c r="GC66" s="149"/>
      <c r="GD66" s="149"/>
      <c r="GE66" s="149"/>
      <c r="GF66" s="149"/>
      <c r="GG66" s="149"/>
      <c r="GH66" s="149"/>
      <c r="GI66" s="149"/>
      <c r="GJ66" s="149"/>
      <c r="GK66" s="149"/>
      <c r="GL66" s="149"/>
      <c r="GM66" s="149"/>
      <c r="GN66" s="149"/>
      <c r="GO66" s="149"/>
      <c r="GP66" s="149"/>
      <c r="GQ66" s="149"/>
      <c r="GR66" s="149"/>
      <c r="GS66" s="149"/>
      <c r="GT66" s="149"/>
      <c r="GU66" s="149"/>
      <c r="GV66" s="149"/>
      <c r="GW66" s="149"/>
      <c r="GX66" s="149"/>
      <c r="GY66" s="149"/>
      <c r="GZ66" s="149"/>
      <c r="HA66" s="149"/>
      <c r="HB66" s="149"/>
      <c r="HC66" s="149"/>
      <c r="HD66" s="149"/>
      <c r="HE66" s="149"/>
      <c r="HF66" s="149"/>
      <c r="HG66" s="149"/>
      <c r="HH66" s="149"/>
      <c r="HI66" s="149"/>
      <c r="HJ66" s="149"/>
      <c r="HK66" s="149"/>
      <c r="HL66" s="149"/>
      <c r="HM66" s="149"/>
      <c r="HN66" s="149"/>
      <c r="HO66" s="149"/>
      <c r="HP66" s="149"/>
      <c r="HQ66" s="149"/>
      <c r="HR66" s="149"/>
      <c r="HS66" s="149"/>
      <c r="HT66" s="149"/>
      <c r="HU66" s="149"/>
      <c r="HV66" s="149"/>
      <c r="HW66" s="149"/>
      <c r="HX66" s="149"/>
      <c r="HY66" s="149"/>
      <c r="HZ66" s="149"/>
      <c r="IA66" s="149"/>
      <c r="IB66" s="149"/>
      <c r="IC66" s="149"/>
      <c r="ID66" s="149"/>
      <c r="IE66" s="149"/>
      <c r="IF66" s="149"/>
      <c r="IG66" s="149"/>
      <c r="IH66" s="149"/>
      <c r="II66" s="149"/>
      <c r="IJ66" s="149"/>
      <c r="IK66" s="149"/>
      <c r="IL66" s="149"/>
      <c r="IM66" s="149"/>
      <c r="IN66" s="149"/>
      <c r="IO66" s="149"/>
      <c r="IP66" s="149"/>
      <c r="IQ66" s="149"/>
      <c r="IR66" s="149"/>
      <c r="IS66" s="149"/>
      <c r="IT66" s="149"/>
      <c r="IU66" s="149"/>
      <c r="IV66" s="149"/>
      <c r="IW66" s="149"/>
      <c r="IX66" s="149"/>
      <c r="IY66" s="149"/>
      <c r="IZ66" s="149"/>
      <c r="JA66" s="149"/>
      <c r="JB66" s="149"/>
      <c r="JC66" s="149"/>
      <c r="JD66" s="149"/>
      <c r="JE66" s="149"/>
      <c r="JF66" s="149"/>
      <c r="JG66" s="149"/>
      <c r="JH66" s="149"/>
      <c r="JI66" s="149"/>
      <c r="JJ66" s="149"/>
      <c r="JK66" s="149"/>
      <c r="JL66" s="149"/>
      <c r="JM66" s="149"/>
      <c r="JN66" s="149"/>
      <c r="JO66" s="149"/>
      <c r="JP66" s="149"/>
      <c r="JQ66" s="149"/>
      <c r="JR66" s="149"/>
      <c r="JS66" s="149"/>
      <c r="JT66" s="149"/>
      <c r="JU66" s="149"/>
      <c r="JV66" s="149"/>
      <c r="JW66" s="149"/>
      <c r="JX66" s="149"/>
      <c r="JY66" s="149"/>
      <c r="JZ66" s="149"/>
      <c r="KA66" s="149"/>
      <c r="KB66" s="149"/>
      <c r="KC66" s="149"/>
      <c r="KD66" s="149"/>
      <c r="KE66" s="149"/>
      <c r="KF66" s="149"/>
      <c r="KG66" s="149"/>
      <c r="KH66" s="149"/>
      <c r="KI66" s="149"/>
      <c r="KJ66" s="149"/>
      <c r="KK66" s="149"/>
      <c r="KL66" s="149"/>
      <c r="KM66" s="149"/>
      <c r="KN66" s="149"/>
      <c r="KO66" s="149"/>
      <c r="KP66" s="149"/>
      <c r="KQ66" s="149"/>
      <c r="KR66" s="149"/>
      <c r="KS66" s="149"/>
      <c r="KT66" s="149"/>
      <c r="KU66" s="149"/>
      <c r="KV66" s="149"/>
      <c r="KW66" s="149"/>
      <c r="KX66" s="149"/>
      <c r="KY66" s="149"/>
      <c r="KZ66" s="149"/>
      <c r="LA66" s="149"/>
      <c r="LB66" s="149"/>
      <c r="LC66" s="149"/>
      <c r="LD66" s="149"/>
      <c r="LE66" s="149"/>
      <c r="LF66" s="149"/>
      <c r="LG66" s="149"/>
      <c r="LH66" s="149"/>
      <c r="LI66" s="149"/>
      <c r="LJ66" s="149"/>
      <c r="LK66" s="149"/>
      <c r="LL66" s="149"/>
      <c r="LM66" s="149"/>
      <c r="LN66" s="149"/>
      <c r="LO66" s="149"/>
      <c r="LP66" s="149"/>
      <c r="LQ66" s="149"/>
      <c r="LR66" s="149"/>
      <c r="LS66" s="149"/>
      <c r="LT66" s="149"/>
      <c r="LU66" s="149"/>
      <c r="LV66" s="149"/>
      <c r="LW66" s="149"/>
      <c r="LX66" s="149"/>
      <c r="LY66" s="149"/>
      <c r="LZ66" s="149"/>
      <c r="MA66" s="149"/>
      <c r="MB66" s="149"/>
      <c r="MC66" s="149"/>
      <c r="MD66" s="149"/>
      <c r="ME66" s="149"/>
      <c r="MF66" s="149"/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  <c r="ZL66" s="149"/>
      <c r="ZM66" s="149"/>
      <c r="ZN66" s="149"/>
      <c r="ZO66" s="149"/>
      <c r="ZP66" s="149"/>
      <c r="ZQ66" s="149"/>
      <c r="ZR66" s="149"/>
      <c r="ZS66" s="149"/>
      <c r="ZT66" s="149"/>
      <c r="ZU66" s="149"/>
      <c r="ZV66" s="149"/>
      <c r="ZW66" s="149"/>
      <c r="ZX66" s="149"/>
      <c r="ZY66" s="149"/>
      <c r="ZZ66" s="149"/>
      <c r="AAA66" s="149"/>
      <c r="AAB66" s="149"/>
      <c r="AAC66" s="149"/>
      <c r="AAD66" s="149"/>
      <c r="AAE66" s="149"/>
      <c r="AAF66" s="149"/>
      <c r="AAG66" s="149"/>
      <c r="AAH66" s="149"/>
      <c r="AAI66" s="149"/>
      <c r="AAJ66" s="149"/>
      <c r="AAK66" s="149"/>
      <c r="AAL66" s="149"/>
      <c r="AAM66" s="149"/>
      <c r="AAN66" s="149"/>
      <c r="AAO66" s="149"/>
      <c r="AAP66" s="149"/>
      <c r="AAQ66" s="149"/>
      <c r="AAR66" s="149"/>
      <c r="AAS66" s="149"/>
      <c r="AAT66" s="149"/>
      <c r="AAU66" s="149"/>
      <c r="AAV66" s="149"/>
      <c r="AAW66" s="149"/>
      <c r="AAX66" s="149"/>
      <c r="AAY66" s="149"/>
      <c r="AAZ66" s="149"/>
      <c r="ABA66" s="149"/>
      <c r="ABB66" s="149"/>
      <c r="ABC66" s="149"/>
      <c r="ABD66" s="149"/>
      <c r="ABE66" s="149"/>
      <c r="ABF66" s="149"/>
      <c r="ABG66" s="149"/>
      <c r="ABH66" s="149"/>
      <c r="ABI66" s="149"/>
      <c r="ABJ66" s="149"/>
      <c r="ABK66" s="149"/>
      <c r="ABL66" s="149"/>
      <c r="ABM66" s="149"/>
      <c r="ABN66" s="149"/>
      <c r="ABO66" s="149"/>
      <c r="ABP66" s="149"/>
      <c r="ABQ66" s="149"/>
      <c r="ABR66" s="149"/>
      <c r="ABS66" s="149"/>
      <c r="ABT66" s="149"/>
      <c r="ABU66" s="149"/>
      <c r="ABV66" s="149"/>
      <c r="ABW66" s="149"/>
      <c r="ABX66" s="149"/>
      <c r="ABY66" s="149"/>
      <c r="ABZ66" s="149"/>
      <c r="ACA66" s="149"/>
      <c r="ACB66" s="149"/>
      <c r="ACC66" s="149"/>
      <c r="ACD66" s="149"/>
      <c r="ACE66" s="149"/>
      <c r="ACF66" s="149"/>
      <c r="ACG66" s="149"/>
      <c r="ACH66" s="149"/>
      <c r="ACI66" s="149"/>
      <c r="ACJ66" s="149"/>
      <c r="ACK66" s="149"/>
      <c r="ACL66" s="149"/>
      <c r="ACM66" s="149"/>
      <c r="ACN66" s="149"/>
      <c r="ACO66" s="149"/>
      <c r="ACP66" s="149"/>
      <c r="ACQ66" s="149"/>
      <c r="ACR66" s="149"/>
      <c r="ACS66" s="149"/>
      <c r="ACT66" s="149"/>
      <c r="ACU66" s="149"/>
      <c r="ACV66" s="149"/>
      <c r="ACW66" s="149"/>
      <c r="ACX66" s="149"/>
      <c r="ACY66" s="149"/>
      <c r="ACZ66" s="149"/>
      <c r="ADA66" s="149"/>
      <c r="ADB66" s="149"/>
      <c r="ADC66" s="149"/>
    </row>
    <row r="67" spans="1:783" s="152" customFormat="1" x14ac:dyDescent="0.3">
      <c r="A67" s="149"/>
      <c r="B67" s="150"/>
      <c r="C67" s="151"/>
      <c r="D67" s="151"/>
      <c r="F67" s="153"/>
      <c r="G67" s="153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9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9"/>
      <c r="ES67" s="149"/>
      <c r="ET67" s="149"/>
      <c r="EU67" s="149"/>
      <c r="EV67" s="149"/>
      <c r="EW67" s="149"/>
      <c r="EX67" s="149"/>
      <c r="EY67" s="149"/>
      <c r="EZ67" s="149"/>
      <c r="FA67" s="149"/>
      <c r="FB67" s="149"/>
      <c r="FC67" s="149"/>
      <c r="FD67" s="149"/>
      <c r="FE67" s="149"/>
      <c r="FF67" s="149"/>
      <c r="FG67" s="149"/>
      <c r="FH67" s="149"/>
      <c r="FI67" s="149"/>
      <c r="FJ67" s="149"/>
      <c r="FK67" s="149"/>
      <c r="FL67" s="149"/>
      <c r="FM67" s="149"/>
      <c r="FN67" s="149"/>
      <c r="FO67" s="149"/>
      <c r="FP67" s="149"/>
      <c r="FQ67" s="149"/>
      <c r="FR67" s="149"/>
      <c r="FS67" s="149"/>
      <c r="FT67" s="149"/>
      <c r="FU67" s="149"/>
      <c r="FV67" s="149"/>
      <c r="FW67" s="149"/>
      <c r="FX67" s="149"/>
      <c r="FY67" s="149"/>
      <c r="FZ67" s="149"/>
      <c r="GA67" s="149"/>
      <c r="GB67" s="149"/>
      <c r="GC67" s="149"/>
      <c r="GD67" s="149"/>
      <c r="GE67" s="149"/>
      <c r="GF67" s="149"/>
      <c r="GG67" s="149"/>
      <c r="GH67" s="149"/>
      <c r="GI67" s="149"/>
      <c r="GJ67" s="149"/>
      <c r="GK67" s="149"/>
      <c r="GL67" s="149"/>
      <c r="GM67" s="149"/>
      <c r="GN67" s="149"/>
      <c r="GO67" s="149"/>
      <c r="GP67" s="149"/>
      <c r="GQ67" s="149"/>
      <c r="GR67" s="149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9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9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9"/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9"/>
      <c r="IS67" s="149"/>
      <c r="IT67" s="149"/>
      <c r="IU67" s="149"/>
      <c r="IV67" s="149"/>
      <c r="IW67" s="149"/>
      <c r="IX67" s="149"/>
      <c r="IY67" s="149"/>
      <c r="IZ67" s="149"/>
      <c r="JA67" s="149"/>
      <c r="JB67" s="149"/>
      <c r="JC67" s="149"/>
      <c r="JD67" s="149"/>
      <c r="JE67" s="149"/>
      <c r="JF67" s="149"/>
      <c r="JG67" s="149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9"/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9"/>
      <c r="KF67" s="149"/>
      <c r="KG67" s="149"/>
      <c r="KH67" s="149"/>
      <c r="KI67" s="149"/>
      <c r="KJ67" s="149"/>
      <c r="KK67" s="149"/>
      <c r="KL67" s="149"/>
      <c r="KM67" s="149"/>
      <c r="KN67" s="149"/>
      <c r="KO67" s="149"/>
      <c r="KP67" s="149"/>
      <c r="KQ67" s="149"/>
      <c r="KR67" s="149"/>
      <c r="KS67" s="149"/>
      <c r="KT67" s="149"/>
      <c r="KU67" s="149"/>
      <c r="KV67" s="149"/>
      <c r="KW67" s="149"/>
      <c r="KX67" s="149"/>
      <c r="KY67" s="149"/>
      <c r="KZ67" s="149"/>
      <c r="LA67" s="149"/>
      <c r="LB67" s="149"/>
      <c r="LC67" s="149"/>
      <c r="LD67" s="149"/>
      <c r="LE67" s="149"/>
      <c r="LF67" s="149"/>
      <c r="LG67" s="149"/>
      <c r="LH67" s="149"/>
      <c r="LI67" s="149"/>
      <c r="LJ67" s="149"/>
      <c r="LK67" s="149"/>
      <c r="LL67" s="149"/>
      <c r="LM67" s="149"/>
      <c r="LN67" s="149"/>
      <c r="LO67" s="149"/>
      <c r="LP67" s="149"/>
      <c r="LQ67" s="149"/>
      <c r="LR67" s="149"/>
      <c r="LS67" s="149"/>
      <c r="LT67" s="149"/>
      <c r="LU67" s="149"/>
      <c r="LV67" s="149"/>
      <c r="LW67" s="149"/>
      <c r="LX67" s="149"/>
      <c r="LY67" s="149"/>
      <c r="LZ67" s="149"/>
      <c r="MA67" s="149"/>
      <c r="MB67" s="149"/>
      <c r="MC67" s="149"/>
      <c r="MD67" s="149"/>
      <c r="ME67" s="149"/>
      <c r="MF67" s="149"/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  <c r="ZL67" s="149"/>
      <c r="ZM67" s="149"/>
      <c r="ZN67" s="149"/>
      <c r="ZO67" s="149"/>
      <c r="ZP67" s="149"/>
      <c r="ZQ67" s="149"/>
      <c r="ZR67" s="149"/>
      <c r="ZS67" s="149"/>
      <c r="ZT67" s="149"/>
      <c r="ZU67" s="149"/>
      <c r="ZV67" s="149"/>
      <c r="ZW67" s="149"/>
      <c r="ZX67" s="149"/>
      <c r="ZY67" s="149"/>
      <c r="ZZ67" s="149"/>
      <c r="AAA67" s="149"/>
      <c r="AAB67" s="149"/>
      <c r="AAC67" s="149"/>
      <c r="AAD67" s="149"/>
      <c r="AAE67" s="149"/>
      <c r="AAF67" s="149"/>
      <c r="AAG67" s="149"/>
      <c r="AAH67" s="149"/>
      <c r="AAI67" s="149"/>
      <c r="AAJ67" s="149"/>
      <c r="AAK67" s="149"/>
      <c r="AAL67" s="149"/>
      <c r="AAM67" s="149"/>
      <c r="AAN67" s="149"/>
      <c r="AAO67" s="149"/>
      <c r="AAP67" s="149"/>
      <c r="AAQ67" s="149"/>
      <c r="AAR67" s="149"/>
      <c r="AAS67" s="149"/>
      <c r="AAT67" s="149"/>
      <c r="AAU67" s="149"/>
      <c r="AAV67" s="149"/>
      <c r="AAW67" s="149"/>
      <c r="AAX67" s="149"/>
      <c r="AAY67" s="149"/>
      <c r="AAZ67" s="149"/>
      <c r="ABA67" s="149"/>
      <c r="ABB67" s="149"/>
      <c r="ABC67" s="149"/>
      <c r="ABD67" s="149"/>
      <c r="ABE67" s="149"/>
      <c r="ABF67" s="149"/>
      <c r="ABG67" s="149"/>
      <c r="ABH67" s="149"/>
      <c r="ABI67" s="149"/>
      <c r="ABJ67" s="149"/>
      <c r="ABK67" s="149"/>
      <c r="ABL67" s="149"/>
      <c r="ABM67" s="149"/>
      <c r="ABN67" s="149"/>
      <c r="ABO67" s="149"/>
      <c r="ABP67" s="149"/>
      <c r="ABQ67" s="149"/>
      <c r="ABR67" s="149"/>
      <c r="ABS67" s="149"/>
      <c r="ABT67" s="149"/>
      <c r="ABU67" s="149"/>
      <c r="ABV67" s="149"/>
      <c r="ABW67" s="149"/>
      <c r="ABX67" s="149"/>
      <c r="ABY67" s="149"/>
      <c r="ABZ67" s="149"/>
      <c r="ACA67" s="149"/>
      <c r="ACB67" s="149"/>
      <c r="ACC67" s="149"/>
      <c r="ACD67" s="149"/>
      <c r="ACE67" s="149"/>
      <c r="ACF67" s="149"/>
      <c r="ACG67" s="149"/>
      <c r="ACH67" s="149"/>
      <c r="ACI67" s="149"/>
      <c r="ACJ67" s="149"/>
      <c r="ACK67" s="149"/>
      <c r="ACL67" s="149"/>
      <c r="ACM67" s="149"/>
      <c r="ACN67" s="149"/>
      <c r="ACO67" s="149"/>
      <c r="ACP67" s="149"/>
      <c r="ACQ67" s="149"/>
      <c r="ACR67" s="149"/>
      <c r="ACS67" s="149"/>
      <c r="ACT67" s="149"/>
      <c r="ACU67" s="149"/>
      <c r="ACV67" s="149"/>
      <c r="ACW67" s="149"/>
      <c r="ACX67" s="149"/>
      <c r="ACY67" s="149"/>
      <c r="ACZ67" s="149"/>
      <c r="ADA67" s="149"/>
      <c r="ADB67" s="149"/>
      <c r="ADC67" s="149"/>
    </row>
    <row r="68" spans="1:783" s="152" customFormat="1" x14ac:dyDescent="0.3">
      <c r="A68" s="149"/>
      <c r="B68" s="150"/>
      <c r="C68" s="151"/>
      <c r="D68" s="151"/>
      <c r="F68" s="153"/>
      <c r="G68" s="153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9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9"/>
      <c r="ES68" s="149"/>
      <c r="ET68" s="149"/>
      <c r="EU68" s="149"/>
      <c r="EV68" s="149"/>
      <c r="EW68" s="149"/>
      <c r="EX68" s="149"/>
      <c r="EY68" s="149"/>
      <c r="EZ68" s="149"/>
      <c r="FA68" s="149"/>
      <c r="FB68" s="149"/>
      <c r="FC68" s="149"/>
      <c r="FD68" s="149"/>
      <c r="FE68" s="149"/>
      <c r="FF68" s="149"/>
      <c r="FG68" s="149"/>
      <c r="FH68" s="149"/>
      <c r="FI68" s="149"/>
      <c r="FJ68" s="149"/>
      <c r="FK68" s="149"/>
      <c r="FL68" s="149"/>
      <c r="FM68" s="149"/>
      <c r="FN68" s="149"/>
      <c r="FO68" s="149"/>
      <c r="FP68" s="149"/>
      <c r="FQ68" s="149"/>
      <c r="FR68" s="149"/>
      <c r="FS68" s="149"/>
      <c r="FT68" s="149"/>
      <c r="FU68" s="149"/>
      <c r="FV68" s="149"/>
      <c r="FW68" s="149"/>
      <c r="FX68" s="149"/>
      <c r="FY68" s="149"/>
      <c r="FZ68" s="149"/>
      <c r="GA68" s="149"/>
      <c r="GB68" s="149"/>
      <c r="GC68" s="149"/>
      <c r="GD68" s="149"/>
      <c r="GE68" s="149"/>
      <c r="GF68" s="149"/>
      <c r="GG68" s="149"/>
      <c r="GH68" s="149"/>
      <c r="GI68" s="149"/>
      <c r="GJ68" s="149"/>
      <c r="GK68" s="149"/>
      <c r="GL68" s="149"/>
      <c r="GM68" s="149"/>
      <c r="GN68" s="149"/>
      <c r="GO68" s="149"/>
      <c r="GP68" s="149"/>
      <c r="GQ68" s="149"/>
      <c r="GR68" s="149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9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9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9"/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9"/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9"/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9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9"/>
      <c r="KF68" s="149"/>
      <c r="KG68" s="149"/>
      <c r="KH68" s="149"/>
      <c r="KI68" s="149"/>
      <c r="KJ68" s="149"/>
      <c r="KK68" s="149"/>
      <c r="KL68" s="149"/>
      <c r="KM68" s="149"/>
      <c r="KN68" s="149"/>
      <c r="KO68" s="149"/>
      <c r="KP68" s="149"/>
      <c r="KQ68" s="149"/>
      <c r="KR68" s="149"/>
      <c r="KS68" s="149"/>
      <c r="KT68" s="149"/>
      <c r="KU68" s="149"/>
      <c r="KV68" s="149"/>
      <c r="KW68" s="149"/>
      <c r="KX68" s="149"/>
      <c r="KY68" s="149"/>
      <c r="KZ68" s="149"/>
      <c r="LA68" s="149"/>
      <c r="LB68" s="149"/>
      <c r="LC68" s="149"/>
      <c r="LD68" s="149"/>
      <c r="LE68" s="149"/>
      <c r="LF68" s="149"/>
      <c r="LG68" s="149"/>
      <c r="LH68" s="149"/>
      <c r="LI68" s="149"/>
      <c r="LJ68" s="149"/>
      <c r="LK68" s="149"/>
      <c r="LL68" s="149"/>
      <c r="LM68" s="149"/>
      <c r="LN68" s="149"/>
      <c r="LO68" s="149"/>
      <c r="LP68" s="149"/>
      <c r="LQ68" s="149"/>
      <c r="LR68" s="149"/>
      <c r="LS68" s="149"/>
      <c r="LT68" s="149"/>
      <c r="LU68" s="149"/>
      <c r="LV68" s="149"/>
      <c r="LW68" s="149"/>
      <c r="LX68" s="149"/>
      <c r="LY68" s="149"/>
      <c r="LZ68" s="149"/>
      <c r="MA68" s="149"/>
      <c r="MB68" s="149"/>
      <c r="MC68" s="149"/>
      <c r="MD68" s="149"/>
      <c r="ME68" s="149"/>
      <c r="MF68" s="149"/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  <c r="ZL68" s="149"/>
      <c r="ZM68" s="149"/>
      <c r="ZN68" s="149"/>
      <c r="ZO68" s="149"/>
      <c r="ZP68" s="149"/>
      <c r="ZQ68" s="149"/>
      <c r="ZR68" s="149"/>
      <c r="ZS68" s="149"/>
      <c r="ZT68" s="149"/>
      <c r="ZU68" s="149"/>
      <c r="ZV68" s="149"/>
      <c r="ZW68" s="149"/>
      <c r="ZX68" s="149"/>
      <c r="ZY68" s="149"/>
      <c r="ZZ68" s="149"/>
      <c r="AAA68" s="149"/>
      <c r="AAB68" s="149"/>
      <c r="AAC68" s="149"/>
      <c r="AAD68" s="149"/>
      <c r="AAE68" s="149"/>
      <c r="AAF68" s="149"/>
      <c r="AAG68" s="149"/>
      <c r="AAH68" s="149"/>
      <c r="AAI68" s="149"/>
      <c r="AAJ68" s="149"/>
      <c r="AAK68" s="149"/>
      <c r="AAL68" s="149"/>
      <c r="AAM68" s="149"/>
      <c r="AAN68" s="149"/>
      <c r="AAO68" s="149"/>
      <c r="AAP68" s="149"/>
      <c r="AAQ68" s="149"/>
      <c r="AAR68" s="149"/>
      <c r="AAS68" s="149"/>
      <c r="AAT68" s="149"/>
      <c r="AAU68" s="149"/>
      <c r="AAV68" s="149"/>
      <c r="AAW68" s="149"/>
      <c r="AAX68" s="149"/>
      <c r="AAY68" s="149"/>
      <c r="AAZ68" s="149"/>
      <c r="ABA68" s="149"/>
      <c r="ABB68" s="149"/>
      <c r="ABC68" s="149"/>
      <c r="ABD68" s="149"/>
      <c r="ABE68" s="149"/>
      <c r="ABF68" s="149"/>
      <c r="ABG68" s="149"/>
      <c r="ABH68" s="149"/>
      <c r="ABI68" s="149"/>
      <c r="ABJ68" s="149"/>
      <c r="ABK68" s="149"/>
      <c r="ABL68" s="149"/>
      <c r="ABM68" s="149"/>
      <c r="ABN68" s="149"/>
      <c r="ABO68" s="149"/>
      <c r="ABP68" s="149"/>
      <c r="ABQ68" s="149"/>
      <c r="ABR68" s="149"/>
      <c r="ABS68" s="149"/>
      <c r="ABT68" s="149"/>
      <c r="ABU68" s="149"/>
      <c r="ABV68" s="149"/>
      <c r="ABW68" s="149"/>
      <c r="ABX68" s="149"/>
      <c r="ABY68" s="149"/>
      <c r="ABZ68" s="149"/>
      <c r="ACA68" s="149"/>
      <c r="ACB68" s="149"/>
      <c r="ACC68" s="149"/>
      <c r="ACD68" s="149"/>
      <c r="ACE68" s="149"/>
      <c r="ACF68" s="149"/>
      <c r="ACG68" s="149"/>
      <c r="ACH68" s="149"/>
      <c r="ACI68" s="149"/>
      <c r="ACJ68" s="149"/>
      <c r="ACK68" s="149"/>
      <c r="ACL68" s="149"/>
      <c r="ACM68" s="149"/>
      <c r="ACN68" s="149"/>
      <c r="ACO68" s="149"/>
      <c r="ACP68" s="149"/>
      <c r="ACQ68" s="149"/>
      <c r="ACR68" s="149"/>
      <c r="ACS68" s="149"/>
      <c r="ACT68" s="149"/>
      <c r="ACU68" s="149"/>
      <c r="ACV68" s="149"/>
      <c r="ACW68" s="149"/>
      <c r="ACX68" s="149"/>
      <c r="ACY68" s="149"/>
      <c r="ACZ68" s="149"/>
      <c r="ADA68" s="149"/>
      <c r="ADB68" s="149"/>
      <c r="ADC68" s="149"/>
    </row>
  </sheetData>
  <mergeCells count="1">
    <mergeCell ref="A1:D1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BFBB4-022C-4EFD-A630-AA8CD8FD377A}">
  <dimension ref="A1:ADC68"/>
  <sheetViews>
    <sheetView workbookViewId="0">
      <selection activeCell="H17" sqref="H17"/>
    </sheetView>
  </sheetViews>
  <sheetFormatPr baseColWidth="10" defaultColWidth="10.15234375" defaultRowHeight="15.5" x14ac:dyDescent="0.3"/>
  <cols>
    <col min="1" max="1" width="4.15234375" style="154" customWidth="1"/>
    <col min="2" max="2" width="47.23046875" style="155" customWidth="1"/>
    <col min="3" max="4" width="11.23046875" style="151" customWidth="1"/>
    <col min="5" max="5" width="14.61328125" style="152" customWidth="1"/>
    <col min="6" max="6" width="14.61328125" style="153" customWidth="1"/>
    <col min="7" max="7" width="11.3828125" style="153" customWidth="1"/>
    <col min="8" max="8" width="11.3828125" style="149" customWidth="1"/>
    <col min="9" max="9" width="16.84375" style="149" customWidth="1"/>
    <col min="10" max="16384" width="10.15234375" style="149"/>
  </cols>
  <sheetData>
    <row r="1" spans="1:9" ht="50.5" customHeight="1" thickBot="1" x14ac:dyDescent="0.35">
      <c r="A1" s="576" t="str">
        <f>"“DIE GRÜNEN - DIE GRÜNE ALTERNATIVE - LINZ“ (GRÜNE)
PRZ 500430
Angaben für den Rechenschaftsbericht für das Jahr "&amp;Jahrakt</f>
        <v>“DIE GRÜNEN - DIE GRÜNE ALTERNATIVE - LINZ“ (GRÜNE)
PRZ 500430
Angaben für den Rechenschaftsbericht für das Jahr 2024</v>
      </c>
      <c r="B1" s="577"/>
      <c r="C1" s="577"/>
      <c r="D1" s="578"/>
      <c r="E1" s="149"/>
      <c r="F1" s="149"/>
      <c r="G1" s="149"/>
    </row>
    <row r="2" spans="1:9" s="115" customFormat="1" ht="27.65" customHeight="1" thickBot="1" x14ac:dyDescent="0.35">
      <c r="A2" s="108" t="s">
        <v>35</v>
      </c>
      <c r="B2" s="109" t="s">
        <v>36</v>
      </c>
      <c r="C2" s="203" t="str">
        <f>"ERTRAG
"&amp;Jahrakt</f>
        <v>ERTRAG
2024</v>
      </c>
      <c r="D2" s="203" t="s">
        <v>37</v>
      </c>
      <c r="E2" s="111"/>
      <c r="F2" s="112"/>
      <c r="G2" s="113"/>
      <c r="H2" s="114"/>
      <c r="I2" s="114"/>
    </row>
    <row r="3" spans="1:9" s="115" customFormat="1" ht="14" x14ac:dyDescent="0.3">
      <c r="A3" s="116" t="s">
        <v>38</v>
      </c>
      <c r="B3" s="117" t="s">
        <v>39</v>
      </c>
      <c r="C3" s="118">
        <v>7424.3</v>
      </c>
      <c r="D3" s="210">
        <v>0</v>
      </c>
      <c r="E3" s="120"/>
      <c r="F3" s="112"/>
      <c r="G3" s="113"/>
      <c r="H3" s="121"/>
      <c r="I3" s="121"/>
    </row>
    <row r="4" spans="1:9" s="115" customFormat="1" ht="14" x14ac:dyDescent="0.3">
      <c r="A4" s="122" t="s">
        <v>40</v>
      </c>
      <c r="B4" s="123" t="s">
        <v>41</v>
      </c>
      <c r="C4" s="118">
        <v>5355</v>
      </c>
      <c r="D4" s="210">
        <v>0</v>
      </c>
      <c r="E4" s="120"/>
      <c r="F4" s="112"/>
      <c r="G4" s="113"/>
      <c r="H4" s="121"/>
      <c r="I4" s="121"/>
    </row>
    <row r="5" spans="1:9" s="115" customFormat="1" ht="14" x14ac:dyDescent="0.3">
      <c r="A5" s="122" t="s">
        <v>42</v>
      </c>
      <c r="B5" s="123" t="s">
        <v>43</v>
      </c>
      <c r="C5" s="118">
        <v>101469.57</v>
      </c>
      <c r="D5" s="210">
        <v>95898</v>
      </c>
      <c r="E5" s="120"/>
      <c r="F5" s="112"/>
      <c r="G5" s="113"/>
      <c r="H5" s="121"/>
      <c r="I5" s="121"/>
    </row>
    <row r="6" spans="1:9" s="115" customFormat="1" ht="28" x14ac:dyDescent="0.3">
      <c r="A6" s="122" t="s">
        <v>44</v>
      </c>
      <c r="B6" s="123" t="s">
        <v>45</v>
      </c>
      <c r="C6" s="118">
        <v>0</v>
      </c>
      <c r="D6" s="210">
        <v>1800</v>
      </c>
      <c r="E6" s="120"/>
      <c r="F6" s="124"/>
      <c r="G6" s="124"/>
      <c r="H6" s="121"/>
      <c r="I6" s="121"/>
    </row>
    <row r="7" spans="1:9" s="115" customFormat="1" ht="28" x14ac:dyDescent="0.3">
      <c r="A7" s="122" t="s">
        <v>46</v>
      </c>
      <c r="B7" s="123" t="s">
        <v>47</v>
      </c>
      <c r="C7" s="118">
        <v>8695.14</v>
      </c>
      <c r="D7" s="210">
        <v>8292.9599999999991</v>
      </c>
      <c r="E7" s="120"/>
      <c r="F7" s="112"/>
      <c r="G7" s="113"/>
      <c r="H7" s="121"/>
      <c r="I7" s="121"/>
    </row>
    <row r="8" spans="1:9" s="115" customFormat="1" ht="14" x14ac:dyDescent="0.3">
      <c r="A8" s="122" t="s">
        <v>48</v>
      </c>
      <c r="B8" s="123" t="s">
        <v>49</v>
      </c>
      <c r="C8" s="118">
        <v>0</v>
      </c>
      <c r="D8" s="210">
        <v>0</v>
      </c>
      <c r="E8" s="111"/>
      <c r="F8" s="125"/>
      <c r="G8" s="113"/>
      <c r="H8" s="121"/>
      <c r="I8" s="121"/>
    </row>
    <row r="9" spans="1:9" s="115" customFormat="1" ht="14" x14ac:dyDescent="0.3">
      <c r="A9" s="122" t="s">
        <v>50</v>
      </c>
      <c r="B9" s="123" t="s">
        <v>51</v>
      </c>
      <c r="C9" s="118">
        <v>0</v>
      </c>
      <c r="D9" s="210">
        <v>0</v>
      </c>
      <c r="E9" s="126"/>
      <c r="G9" s="113"/>
      <c r="H9" s="121"/>
      <c r="I9" s="121"/>
    </row>
    <row r="10" spans="1:9" s="115" customFormat="1" ht="14" x14ac:dyDescent="0.3">
      <c r="A10" s="122" t="s">
        <v>52</v>
      </c>
      <c r="B10" s="123" t="s">
        <v>53</v>
      </c>
      <c r="C10" s="118">
        <v>0</v>
      </c>
      <c r="D10" s="210">
        <v>0</v>
      </c>
      <c r="E10" s="127"/>
      <c r="F10" s="113"/>
      <c r="G10" s="113"/>
      <c r="H10" s="121"/>
      <c r="I10" s="121"/>
    </row>
    <row r="11" spans="1:9" s="115" customFormat="1" ht="42" x14ac:dyDescent="0.3">
      <c r="A11" s="122" t="s">
        <v>54</v>
      </c>
      <c r="B11" s="123" t="s">
        <v>55</v>
      </c>
      <c r="C11" s="118">
        <v>0</v>
      </c>
      <c r="D11" s="210">
        <v>0</v>
      </c>
      <c r="E11" s="127"/>
      <c r="F11" s="113"/>
      <c r="G11" s="113"/>
      <c r="H11" s="121"/>
      <c r="I11" s="121"/>
    </row>
    <row r="12" spans="1:9" s="115" customFormat="1" ht="14" x14ac:dyDescent="0.3">
      <c r="A12" s="122" t="s">
        <v>56</v>
      </c>
      <c r="B12" s="123" t="s">
        <v>57</v>
      </c>
      <c r="C12" s="118">
        <v>0</v>
      </c>
      <c r="D12" s="210">
        <v>0</v>
      </c>
      <c r="E12" s="127"/>
      <c r="F12" s="113"/>
      <c r="G12" s="113"/>
      <c r="H12" s="121"/>
      <c r="I12" s="121"/>
    </row>
    <row r="13" spans="1:9" s="115" customFormat="1" ht="14" x14ac:dyDescent="0.3">
      <c r="A13" s="122" t="s">
        <v>58</v>
      </c>
      <c r="B13" s="123" t="s">
        <v>59</v>
      </c>
      <c r="C13" s="118">
        <v>0</v>
      </c>
      <c r="D13" s="210">
        <v>0</v>
      </c>
      <c r="E13" s="127"/>
      <c r="F13" s="113"/>
      <c r="G13" s="113"/>
      <c r="H13" s="121"/>
      <c r="I13" s="121"/>
    </row>
    <row r="14" spans="1:9" s="115" customFormat="1" ht="14" x14ac:dyDescent="0.3">
      <c r="A14" s="122" t="s">
        <v>60</v>
      </c>
      <c r="B14" s="123" t="s">
        <v>61</v>
      </c>
      <c r="C14" s="118">
        <v>0</v>
      </c>
      <c r="D14" s="210">
        <v>0</v>
      </c>
      <c r="E14" s="127"/>
      <c r="F14" s="113"/>
      <c r="G14" s="113"/>
      <c r="H14" s="121"/>
      <c r="I14" s="121"/>
    </row>
    <row r="15" spans="1:9" s="115" customFormat="1" ht="14" x14ac:dyDescent="0.3">
      <c r="A15" s="122" t="s">
        <v>62</v>
      </c>
      <c r="B15" s="123" t="s">
        <v>63</v>
      </c>
      <c r="C15" s="118">
        <v>0</v>
      </c>
      <c r="D15" s="210">
        <v>0</v>
      </c>
      <c r="E15" s="127"/>
      <c r="F15" s="113"/>
      <c r="G15" s="113"/>
      <c r="H15" s="121"/>
      <c r="I15" s="121"/>
    </row>
    <row r="16" spans="1:9" s="115" customFormat="1" ht="14" x14ac:dyDescent="0.3">
      <c r="A16" s="122" t="s">
        <v>64</v>
      </c>
      <c r="B16" s="123" t="s">
        <v>65</v>
      </c>
      <c r="C16" s="118">
        <v>0</v>
      </c>
      <c r="D16" s="210">
        <v>0</v>
      </c>
    </row>
    <row r="17" spans="1:4" s="115" customFormat="1" ht="14" x14ac:dyDescent="0.3">
      <c r="A17" s="122" t="s">
        <v>66</v>
      </c>
      <c r="B17" s="123" t="s">
        <v>67</v>
      </c>
      <c r="C17" s="118">
        <v>200</v>
      </c>
      <c r="D17" s="210">
        <v>0</v>
      </c>
    </row>
    <row r="18" spans="1:4" s="115" customFormat="1" ht="14" x14ac:dyDescent="0.3">
      <c r="A18" s="122" t="s">
        <v>68</v>
      </c>
      <c r="B18" s="123" t="s">
        <v>69</v>
      </c>
      <c r="C18" s="118">
        <v>12880</v>
      </c>
      <c r="D18" s="210">
        <v>10424.299999999999</v>
      </c>
    </row>
    <row r="19" spans="1:4" s="115" customFormat="1" ht="14" x14ac:dyDescent="0.3">
      <c r="A19" s="122" t="s">
        <v>70</v>
      </c>
      <c r="B19" s="123" t="s">
        <v>71</v>
      </c>
      <c r="C19" s="118">
        <v>0</v>
      </c>
      <c r="D19" s="210">
        <v>0</v>
      </c>
    </row>
    <row r="20" spans="1:4" s="115" customFormat="1" ht="14" x14ac:dyDescent="0.3">
      <c r="A20" s="122" t="s">
        <v>72</v>
      </c>
      <c r="B20" s="123" t="s">
        <v>73</v>
      </c>
      <c r="C20" s="118">
        <v>0</v>
      </c>
      <c r="D20" s="210">
        <v>0</v>
      </c>
    </row>
    <row r="21" spans="1:4" s="115" customFormat="1" ht="14" x14ac:dyDescent="0.3">
      <c r="A21" s="122" t="s">
        <v>74</v>
      </c>
      <c r="B21" s="123" t="s">
        <v>75</v>
      </c>
      <c r="C21" s="118">
        <v>0</v>
      </c>
      <c r="D21" s="210">
        <v>0</v>
      </c>
    </row>
    <row r="22" spans="1:4" s="115" customFormat="1" ht="14.5" thickBot="1" x14ac:dyDescent="0.35">
      <c r="A22" s="122" t="s">
        <v>76</v>
      </c>
      <c r="B22" s="123" t="s">
        <v>77</v>
      </c>
      <c r="C22" s="118">
        <v>0</v>
      </c>
      <c r="D22" s="210">
        <v>0</v>
      </c>
    </row>
    <row r="23" spans="1:4" s="131" customFormat="1" ht="27.65" customHeight="1" thickBot="1" x14ac:dyDescent="0.35">
      <c r="A23" s="128"/>
      <c r="B23" s="129" t="s">
        <v>78</v>
      </c>
      <c r="C23" s="130">
        <f>SUM(C3:C22)</f>
        <v>136024.01</v>
      </c>
      <c r="D23" s="130">
        <v>116415.26</v>
      </c>
    </row>
    <row r="24" spans="1:4" s="115" customFormat="1" ht="14.5" thickBot="1" x14ac:dyDescent="0.35">
      <c r="A24" s="132"/>
      <c r="B24" s="111"/>
      <c r="C24" s="124"/>
      <c r="D24" s="124"/>
    </row>
    <row r="25" spans="1:4" s="115" customFormat="1" ht="27.65" customHeight="1" thickBot="1" x14ac:dyDescent="0.35">
      <c r="A25" s="108" t="s">
        <v>35</v>
      </c>
      <c r="B25" s="109" t="s">
        <v>79</v>
      </c>
      <c r="C25" s="203" t="str">
        <f>"AUFWAND
"&amp;Jahrakt</f>
        <v>AUFWAND
2024</v>
      </c>
      <c r="D25" s="203" t="s">
        <v>80</v>
      </c>
    </row>
    <row r="26" spans="1:4" s="115" customFormat="1" ht="14" x14ac:dyDescent="0.3">
      <c r="A26" s="116" t="s">
        <v>38</v>
      </c>
      <c r="B26" s="133" t="s">
        <v>81</v>
      </c>
      <c r="C26" s="118">
        <v>56886.05</v>
      </c>
      <c r="D26" s="210">
        <v>49765.96</v>
      </c>
    </row>
    <row r="27" spans="1:4" s="115" customFormat="1" ht="28" x14ac:dyDescent="0.3">
      <c r="A27" s="122" t="s">
        <v>40</v>
      </c>
      <c r="B27" s="134" t="s">
        <v>82</v>
      </c>
      <c r="C27" s="118">
        <v>9960.83</v>
      </c>
      <c r="D27" s="210">
        <v>7869.37</v>
      </c>
    </row>
    <row r="28" spans="1:4" s="115" customFormat="1" ht="14" x14ac:dyDescent="0.3">
      <c r="A28" s="122" t="s">
        <v>42</v>
      </c>
      <c r="B28" s="134" t="s">
        <v>83</v>
      </c>
      <c r="C28" s="118">
        <v>27233.99</v>
      </c>
      <c r="D28" s="210">
        <v>0</v>
      </c>
    </row>
    <row r="29" spans="1:4" s="115" customFormat="1" ht="14" x14ac:dyDescent="0.3">
      <c r="A29" s="122" t="s">
        <v>44</v>
      </c>
      <c r="B29" s="134" t="s">
        <v>84</v>
      </c>
      <c r="C29" s="118">
        <v>0</v>
      </c>
      <c r="D29" s="210">
        <v>0</v>
      </c>
    </row>
    <row r="30" spans="1:4" s="115" customFormat="1" ht="14" x14ac:dyDescent="0.3">
      <c r="A30" s="122" t="s">
        <v>46</v>
      </c>
      <c r="B30" s="134" t="s">
        <v>85</v>
      </c>
      <c r="C30" s="118">
        <v>0</v>
      </c>
      <c r="D30" s="210">
        <v>0</v>
      </c>
    </row>
    <row r="31" spans="1:4" s="115" customFormat="1" ht="14" x14ac:dyDescent="0.3">
      <c r="A31" s="122" t="s">
        <v>48</v>
      </c>
      <c r="B31" s="134" t="s">
        <v>86</v>
      </c>
      <c r="C31" s="118">
        <v>240</v>
      </c>
      <c r="D31" s="210">
        <v>306.64999999999998</v>
      </c>
    </row>
    <row r="32" spans="1:4" s="115" customFormat="1" ht="14" x14ac:dyDescent="0.3">
      <c r="A32" s="122" t="s">
        <v>50</v>
      </c>
      <c r="B32" s="134" t="s">
        <v>87</v>
      </c>
      <c r="C32" s="118">
        <v>3734.85</v>
      </c>
      <c r="D32" s="210">
        <v>25456.5</v>
      </c>
    </row>
    <row r="33" spans="1:4" s="115" customFormat="1" ht="14" x14ac:dyDescent="0.3">
      <c r="A33" s="122" t="s">
        <v>52</v>
      </c>
      <c r="B33" s="134" t="s">
        <v>88</v>
      </c>
      <c r="C33" s="118">
        <v>0</v>
      </c>
      <c r="D33" s="210">
        <v>0</v>
      </c>
    </row>
    <row r="34" spans="1:4" s="115" customFormat="1" ht="28" x14ac:dyDescent="0.3">
      <c r="A34" s="122" t="s">
        <v>54</v>
      </c>
      <c r="B34" s="134" t="s">
        <v>89</v>
      </c>
      <c r="C34" s="118">
        <v>0</v>
      </c>
      <c r="D34" s="210">
        <v>0</v>
      </c>
    </row>
    <row r="35" spans="1:4" s="115" customFormat="1" ht="14" x14ac:dyDescent="0.3">
      <c r="A35" s="122" t="s">
        <v>56</v>
      </c>
      <c r="B35" s="134" t="s">
        <v>90</v>
      </c>
      <c r="C35" s="118">
        <v>0</v>
      </c>
      <c r="D35" s="210">
        <v>0</v>
      </c>
    </row>
    <row r="36" spans="1:4" s="115" customFormat="1" ht="14" x14ac:dyDescent="0.3">
      <c r="A36" s="122" t="s">
        <v>58</v>
      </c>
      <c r="B36" s="134" t="s">
        <v>91</v>
      </c>
      <c r="C36" s="118">
        <v>758.16</v>
      </c>
      <c r="D36" s="210">
        <v>619.20000000000005</v>
      </c>
    </row>
    <row r="37" spans="1:4" s="115" customFormat="1" ht="14" x14ac:dyDescent="0.3">
      <c r="A37" s="122" t="s">
        <v>60</v>
      </c>
      <c r="B37" s="134" t="s">
        <v>92</v>
      </c>
      <c r="C37" s="118">
        <v>244.91</v>
      </c>
      <c r="D37" s="210">
        <v>360.25</v>
      </c>
    </row>
    <row r="38" spans="1:4" s="115" customFormat="1" ht="14" x14ac:dyDescent="0.3">
      <c r="A38" s="122" t="s">
        <v>62</v>
      </c>
      <c r="B38" s="134" t="s">
        <v>93</v>
      </c>
      <c r="C38" s="118">
        <v>91.59</v>
      </c>
      <c r="D38" s="210">
        <v>0</v>
      </c>
    </row>
    <row r="39" spans="1:4" s="115" customFormat="1" ht="28" x14ac:dyDescent="0.3">
      <c r="A39" s="122" t="s">
        <v>64</v>
      </c>
      <c r="B39" s="134" t="s">
        <v>94</v>
      </c>
      <c r="C39" s="118">
        <v>0</v>
      </c>
      <c r="D39" s="210">
        <v>0</v>
      </c>
    </row>
    <row r="40" spans="1:4" s="115" customFormat="1" ht="14" x14ac:dyDescent="0.3">
      <c r="A40" s="122" t="s">
        <v>66</v>
      </c>
      <c r="B40" s="134" t="s">
        <v>95</v>
      </c>
      <c r="C40" s="118">
        <v>0</v>
      </c>
      <c r="D40" s="210">
        <v>0</v>
      </c>
    </row>
    <row r="41" spans="1:4" s="115" customFormat="1" ht="14" x14ac:dyDescent="0.3">
      <c r="A41" s="122" t="s">
        <v>96</v>
      </c>
      <c r="B41" s="134" t="s">
        <v>97</v>
      </c>
      <c r="C41" s="118">
        <v>0</v>
      </c>
      <c r="D41" s="210">
        <v>0</v>
      </c>
    </row>
    <row r="42" spans="1:4" s="115" customFormat="1" ht="28" x14ac:dyDescent="0.3">
      <c r="A42" s="122" t="s">
        <v>98</v>
      </c>
      <c r="B42" s="134" t="s">
        <v>99</v>
      </c>
      <c r="C42" s="118">
        <v>0</v>
      </c>
      <c r="D42" s="210">
        <v>0</v>
      </c>
    </row>
    <row r="43" spans="1:4" s="115" customFormat="1" ht="28" x14ac:dyDescent="0.3">
      <c r="A43" s="122" t="s">
        <v>100</v>
      </c>
      <c r="B43" s="134" t="s">
        <v>101</v>
      </c>
      <c r="C43" s="118">
        <v>0</v>
      </c>
      <c r="D43" s="210">
        <v>0</v>
      </c>
    </row>
    <row r="44" spans="1:4" s="115" customFormat="1" ht="28" x14ac:dyDescent="0.3">
      <c r="A44" s="122" t="s">
        <v>102</v>
      </c>
      <c r="B44" s="134" t="s">
        <v>103</v>
      </c>
      <c r="C44" s="118">
        <v>0</v>
      </c>
      <c r="D44" s="210">
        <v>0</v>
      </c>
    </row>
    <row r="45" spans="1:4" s="115" customFormat="1" ht="28" x14ac:dyDescent="0.3">
      <c r="A45" s="122" t="s">
        <v>104</v>
      </c>
      <c r="B45" s="134" t="s">
        <v>105</v>
      </c>
      <c r="C45" s="118">
        <v>0</v>
      </c>
      <c r="D45" s="210">
        <v>0</v>
      </c>
    </row>
    <row r="46" spans="1:4" s="115" customFormat="1" ht="28" x14ac:dyDescent="0.3">
      <c r="A46" s="122" t="s">
        <v>106</v>
      </c>
      <c r="B46" s="134" t="s">
        <v>107</v>
      </c>
      <c r="C46" s="118">
        <v>0</v>
      </c>
      <c r="D46" s="210">
        <v>0</v>
      </c>
    </row>
    <row r="47" spans="1:4" s="115" customFormat="1" ht="28.5" thickBot="1" x14ac:dyDescent="0.35">
      <c r="A47" s="122" t="s">
        <v>108</v>
      </c>
      <c r="B47" s="134" t="s">
        <v>109</v>
      </c>
      <c r="C47" s="118">
        <v>0</v>
      </c>
      <c r="D47" s="210">
        <v>0</v>
      </c>
    </row>
    <row r="48" spans="1:4" s="131" customFormat="1" ht="27.65" customHeight="1" thickBot="1" x14ac:dyDescent="0.35">
      <c r="A48" s="128"/>
      <c r="B48" s="135" t="s">
        <v>110</v>
      </c>
      <c r="C48" s="136">
        <f>SUM(C26:C47)</f>
        <v>99150.380000000019</v>
      </c>
      <c r="D48" s="136">
        <v>84377.93</v>
      </c>
    </row>
    <row r="49" spans="1:783" s="115" customFormat="1" ht="14.5" thickBot="1" x14ac:dyDescent="0.35">
      <c r="A49" s="137"/>
      <c r="B49" s="120"/>
      <c r="C49" s="138"/>
      <c r="D49" s="138"/>
      <c r="E49" s="113"/>
      <c r="F49" s="114"/>
      <c r="G49" s="114"/>
    </row>
    <row r="50" spans="1:783" s="115" customFormat="1" ht="27.65" customHeight="1" thickBot="1" x14ac:dyDescent="0.35">
      <c r="A50" s="108" t="s">
        <v>35</v>
      </c>
      <c r="B50" s="139" t="s">
        <v>111</v>
      </c>
      <c r="C50" s="140">
        <f>Jahrakt</f>
        <v>2024</v>
      </c>
      <c r="D50" s="140" t="s">
        <v>2</v>
      </c>
    </row>
    <row r="51" spans="1:783" s="115" customFormat="1" ht="14" x14ac:dyDescent="0.3">
      <c r="A51" s="116" t="s">
        <v>38</v>
      </c>
      <c r="B51" s="141" t="s">
        <v>112</v>
      </c>
      <c r="C51" s="281">
        <v>0</v>
      </c>
      <c r="D51" s="205">
        <v>0</v>
      </c>
    </row>
    <row r="52" spans="1:783" s="145" customFormat="1" ht="14" x14ac:dyDescent="0.3">
      <c r="A52" s="122" t="s">
        <v>40</v>
      </c>
      <c r="B52" s="143" t="s">
        <v>113</v>
      </c>
      <c r="C52" s="282">
        <v>0</v>
      </c>
      <c r="D52" s="207">
        <v>0</v>
      </c>
      <c r="F52" s="121"/>
      <c r="G52" s="121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  <c r="AAA52" s="113"/>
      <c r="AAB52" s="113"/>
      <c r="AAC52" s="113"/>
      <c r="AAD52" s="113"/>
      <c r="AAE52" s="113"/>
      <c r="AAF52" s="113"/>
      <c r="AAG52" s="113"/>
      <c r="AAH52" s="113"/>
      <c r="AAI52" s="113"/>
      <c r="AAJ52" s="113"/>
      <c r="AAK52" s="113"/>
      <c r="AAL52" s="113"/>
      <c r="AAM52" s="113"/>
      <c r="AAN52" s="113"/>
      <c r="AAO52" s="113"/>
      <c r="AAP52" s="113"/>
      <c r="AAQ52" s="113"/>
      <c r="AAR52" s="113"/>
      <c r="AAS52" s="113"/>
      <c r="AAT52" s="113"/>
      <c r="AAU52" s="113"/>
      <c r="AAV52" s="113"/>
      <c r="AAW52" s="113"/>
      <c r="AAX52" s="113"/>
      <c r="AAY52" s="113"/>
      <c r="AAZ52" s="113"/>
      <c r="ABA52" s="113"/>
      <c r="ABB52" s="113"/>
      <c r="ABC52" s="113"/>
      <c r="ABD52" s="113"/>
      <c r="ABE52" s="113"/>
      <c r="ABF52" s="113"/>
      <c r="ABG52" s="113"/>
      <c r="ABH52" s="113"/>
      <c r="ABI52" s="113"/>
      <c r="ABJ52" s="113"/>
      <c r="ABK52" s="113"/>
      <c r="ABL52" s="113"/>
      <c r="ABM52" s="113"/>
      <c r="ABN52" s="113"/>
      <c r="ABO52" s="113"/>
      <c r="ABP52" s="113"/>
      <c r="ABQ52" s="113"/>
      <c r="ABR52" s="113"/>
      <c r="ABS52" s="113"/>
      <c r="ABT52" s="113"/>
      <c r="ABU52" s="113"/>
      <c r="ABV52" s="113"/>
      <c r="ABW52" s="113"/>
      <c r="ABX52" s="113"/>
      <c r="ABY52" s="113"/>
      <c r="ABZ52" s="113"/>
      <c r="ACA52" s="113"/>
      <c r="ACB52" s="113"/>
      <c r="ACC52" s="113"/>
      <c r="ACD52" s="113"/>
      <c r="ACE52" s="113"/>
      <c r="ACF52" s="113"/>
      <c r="ACG52" s="113"/>
      <c r="ACH52" s="113"/>
      <c r="ACI52" s="113"/>
      <c r="ACJ52" s="113"/>
      <c r="ACK52" s="113"/>
      <c r="ACL52" s="113"/>
      <c r="ACM52" s="113"/>
      <c r="ACN52" s="113"/>
      <c r="ACO52" s="113"/>
      <c r="ACP52" s="113"/>
      <c r="ACQ52" s="113"/>
      <c r="ACR52" s="113"/>
      <c r="ACS52" s="113"/>
      <c r="ACT52" s="113"/>
      <c r="ACU52" s="113"/>
      <c r="ACV52" s="113"/>
      <c r="ACW52" s="113"/>
      <c r="ACX52" s="113"/>
      <c r="ACY52" s="113"/>
      <c r="ACZ52" s="113"/>
      <c r="ADA52" s="113"/>
      <c r="ADB52" s="113"/>
      <c r="ADC52" s="113"/>
    </row>
    <row r="53" spans="1:783" s="145" customFormat="1" ht="14.5" thickBot="1" x14ac:dyDescent="0.35">
      <c r="A53" s="146" t="s">
        <v>42</v>
      </c>
      <c r="B53" s="147"/>
      <c r="C53" s="283"/>
      <c r="D53" s="209"/>
      <c r="F53" s="121"/>
      <c r="G53" s="121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  <c r="AAA53" s="113"/>
      <c r="AAB53" s="113"/>
      <c r="AAC53" s="113"/>
      <c r="AAD53" s="113"/>
      <c r="AAE53" s="113"/>
      <c r="AAF53" s="113"/>
      <c r="AAG53" s="113"/>
      <c r="AAH53" s="113"/>
      <c r="AAI53" s="113"/>
      <c r="AAJ53" s="113"/>
      <c r="AAK53" s="113"/>
      <c r="AAL53" s="113"/>
      <c r="AAM53" s="113"/>
      <c r="AAN53" s="113"/>
      <c r="AAO53" s="113"/>
      <c r="AAP53" s="113"/>
      <c r="AAQ53" s="113"/>
      <c r="AAR53" s="113"/>
      <c r="AAS53" s="113"/>
      <c r="AAT53" s="113"/>
      <c r="AAU53" s="113"/>
      <c r="AAV53" s="113"/>
      <c r="AAW53" s="113"/>
      <c r="AAX53" s="113"/>
      <c r="AAY53" s="113"/>
      <c r="AAZ53" s="113"/>
      <c r="ABA53" s="113"/>
      <c r="ABB53" s="113"/>
      <c r="ABC53" s="113"/>
      <c r="ABD53" s="113"/>
      <c r="ABE53" s="113"/>
      <c r="ABF53" s="113"/>
      <c r="ABG53" s="113"/>
      <c r="ABH53" s="113"/>
      <c r="ABI53" s="113"/>
      <c r="ABJ53" s="113"/>
      <c r="ABK53" s="113"/>
      <c r="ABL53" s="113"/>
      <c r="ABM53" s="113"/>
      <c r="ABN53" s="113"/>
      <c r="ABO53" s="113"/>
      <c r="ABP53" s="113"/>
      <c r="ABQ53" s="113"/>
      <c r="ABR53" s="113"/>
      <c r="ABS53" s="113"/>
      <c r="ABT53" s="113"/>
      <c r="ABU53" s="113"/>
      <c r="ABV53" s="113"/>
      <c r="ABW53" s="113"/>
      <c r="ABX53" s="113"/>
      <c r="ABY53" s="113"/>
      <c r="ABZ53" s="113"/>
      <c r="ACA53" s="113"/>
      <c r="ACB53" s="113"/>
      <c r="ACC53" s="113"/>
      <c r="ACD53" s="113"/>
      <c r="ACE53" s="113"/>
      <c r="ACF53" s="113"/>
      <c r="ACG53" s="113"/>
      <c r="ACH53" s="113"/>
      <c r="ACI53" s="113"/>
      <c r="ACJ53" s="113"/>
      <c r="ACK53" s="113"/>
      <c r="ACL53" s="113"/>
      <c r="ACM53" s="113"/>
      <c r="ACN53" s="113"/>
      <c r="ACO53" s="113"/>
      <c r="ACP53" s="113"/>
      <c r="ACQ53" s="113"/>
      <c r="ACR53" s="113"/>
      <c r="ACS53" s="113"/>
      <c r="ACT53" s="113"/>
      <c r="ACU53" s="113"/>
      <c r="ACV53" s="113"/>
      <c r="ACW53" s="113"/>
      <c r="ACX53" s="113"/>
      <c r="ACY53" s="113"/>
      <c r="ACZ53" s="113"/>
      <c r="ADA53" s="113"/>
      <c r="ADB53" s="113"/>
      <c r="ADC53" s="113"/>
    </row>
    <row r="54" spans="1:783" s="145" customFormat="1" ht="14" x14ac:dyDescent="0.3">
      <c r="A54" s="113"/>
      <c r="B54" s="127"/>
      <c r="C54" s="124"/>
      <c r="D54" s="124"/>
      <c r="F54" s="121"/>
      <c r="G54" s="121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  <c r="AAA54" s="113"/>
      <c r="AAB54" s="113"/>
      <c r="AAC54" s="113"/>
      <c r="AAD54" s="113"/>
      <c r="AAE54" s="113"/>
      <c r="AAF54" s="113"/>
      <c r="AAG54" s="113"/>
      <c r="AAH54" s="113"/>
      <c r="AAI54" s="113"/>
      <c r="AAJ54" s="113"/>
      <c r="AAK54" s="113"/>
      <c r="AAL54" s="113"/>
      <c r="AAM54" s="113"/>
      <c r="AAN54" s="113"/>
      <c r="AAO54" s="113"/>
      <c r="AAP54" s="113"/>
      <c r="AAQ54" s="113"/>
      <c r="AAR54" s="113"/>
      <c r="AAS54" s="113"/>
      <c r="AAT54" s="113"/>
      <c r="AAU54" s="113"/>
      <c r="AAV54" s="113"/>
      <c r="AAW54" s="113"/>
      <c r="AAX54" s="113"/>
      <c r="AAY54" s="113"/>
      <c r="AAZ54" s="113"/>
      <c r="ABA54" s="113"/>
      <c r="ABB54" s="113"/>
      <c r="ABC54" s="113"/>
      <c r="ABD54" s="113"/>
      <c r="ABE54" s="113"/>
      <c r="ABF54" s="113"/>
      <c r="ABG54" s="113"/>
      <c r="ABH54" s="113"/>
      <c r="ABI54" s="113"/>
      <c r="ABJ54" s="113"/>
      <c r="ABK54" s="113"/>
      <c r="ABL54" s="113"/>
      <c r="ABM54" s="113"/>
      <c r="ABN54" s="113"/>
      <c r="ABO54" s="113"/>
      <c r="ABP54" s="113"/>
      <c r="ABQ54" s="113"/>
      <c r="ABR54" s="113"/>
      <c r="ABS54" s="113"/>
      <c r="ABT54" s="113"/>
      <c r="ABU54" s="113"/>
      <c r="ABV54" s="113"/>
      <c r="ABW54" s="113"/>
      <c r="ABX54" s="113"/>
      <c r="ABY54" s="113"/>
      <c r="ABZ54" s="113"/>
      <c r="ACA54" s="113"/>
      <c r="ACB54" s="113"/>
      <c r="ACC54" s="113"/>
      <c r="ACD54" s="113"/>
      <c r="ACE54" s="113"/>
      <c r="ACF54" s="113"/>
      <c r="ACG54" s="113"/>
      <c r="ACH54" s="113"/>
      <c r="ACI54" s="113"/>
      <c r="ACJ54" s="113"/>
      <c r="ACK54" s="113"/>
      <c r="ACL54" s="113"/>
      <c r="ACM54" s="113"/>
      <c r="ACN54" s="113"/>
      <c r="ACO54" s="113"/>
      <c r="ACP54" s="113"/>
      <c r="ACQ54" s="113"/>
      <c r="ACR54" s="113"/>
      <c r="ACS54" s="113"/>
      <c r="ACT54" s="113"/>
      <c r="ACU54" s="113"/>
      <c r="ACV54" s="113"/>
      <c r="ACW54" s="113"/>
      <c r="ACX54" s="113"/>
      <c r="ACY54" s="113"/>
      <c r="ACZ54" s="113"/>
      <c r="ADA54" s="113"/>
      <c r="ADB54" s="113"/>
      <c r="ADC54" s="113"/>
    </row>
    <row r="55" spans="1:783" s="145" customFormat="1" ht="14" x14ac:dyDescent="0.3">
      <c r="A55" s="113"/>
      <c r="B55" s="127"/>
      <c r="C55" s="124"/>
      <c r="D55" s="124"/>
      <c r="F55" s="121"/>
      <c r="G55" s="121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  <c r="AAA55" s="113"/>
      <c r="AAB55" s="113"/>
      <c r="AAC55" s="113"/>
      <c r="AAD55" s="113"/>
      <c r="AAE55" s="113"/>
      <c r="AAF55" s="113"/>
      <c r="AAG55" s="113"/>
      <c r="AAH55" s="113"/>
      <c r="AAI55" s="113"/>
      <c r="AAJ55" s="113"/>
      <c r="AAK55" s="113"/>
      <c r="AAL55" s="113"/>
      <c r="AAM55" s="113"/>
      <c r="AAN55" s="113"/>
      <c r="AAO55" s="113"/>
      <c r="AAP55" s="113"/>
      <c r="AAQ55" s="113"/>
      <c r="AAR55" s="113"/>
      <c r="AAS55" s="113"/>
      <c r="AAT55" s="113"/>
      <c r="AAU55" s="113"/>
      <c r="AAV55" s="113"/>
      <c r="AAW55" s="113"/>
      <c r="AAX55" s="113"/>
      <c r="AAY55" s="113"/>
      <c r="AAZ55" s="113"/>
      <c r="ABA55" s="113"/>
      <c r="ABB55" s="113"/>
      <c r="ABC55" s="113"/>
      <c r="ABD55" s="113"/>
      <c r="ABE55" s="113"/>
      <c r="ABF55" s="113"/>
      <c r="ABG55" s="113"/>
      <c r="ABH55" s="113"/>
      <c r="ABI55" s="113"/>
      <c r="ABJ55" s="113"/>
      <c r="ABK55" s="113"/>
      <c r="ABL55" s="113"/>
      <c r="ABM55" s="113"/>
      <c r="ABN55" s="113"/>
      <c r="ABO55" s="113"/>
      <c r="ABP55" s="113"/>
      <c r="ABQ55" s="113"/>
      <c r="ABR55" s="113"/>
      <c r="ABS55" s="113"/>
      <c r="ABT55" s="113"/>
      <c r="ABU55" s="113"/>
      <c r="ABV55" s="113"/>
      <c r="ABW55" s="113"/>
      <c r="ABX55" s="113"/>
      <c r="ABY55" s="113"/>
      <c r="ABZ55" s="113"/>
      <c r="ACA55" s="113"/>
      <c r="ACB55" s="113"/>
      <c r="ACC55" s="113"/>
      <c r="ACD55" s="113"/>
      <c r="ACE55" s="113"/>
      <c r="ACF55" s="113"/>
      <c r="ACG55" s="113"/>
      <c r="ACH55" s="113"/>
      <c r="ACI55" s="113"/>
      <c r="ACJ55" s="113"/>
      <c r="ACK55" s="113"/>
      <c r="ACL55" s="113"/>
      <c r="ACM55" s="113"/>
      <c r="ACN55" s="113"/>
      <c r="ACO55" s="113"/>
      <c r="ACP55" s="113"/>
      <c r="ACQ55" s="113"/>
      <c r="ACR55" s="113"/>
      <c r="ACS55" s="113"/>
      <c r="ACT55" s="113"/>
      <c r="ACU55" s="113"/>
      <c r="ACV55" s="113"/>
      <c r="ACW55" s="113"/>
      <c r="ACX55" s="113"/>
      <c r="ACY55" s="113"/>
      <c r="ACZ55" s="113"/>
      <c r="ADA55" s="113"/>
      <c r="ADB55" s="113"/>
      <c r="ADC55" s="113"/>
    </row>
    <row r="56" spans="1:783" s="145" customFormat="1" ht="14" x14ac:dyDescent="0.3">
      <c r="A56" s="113"/>
      <c r="B56" s="127"/>
      <c r="C56" s="124"/>
      <c r="D56" s="124"/>
      <c r="F56" s="121"/>
      <c r="G56" s="121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  <c r="OQ56" s="113"/>
      <c r="OR56" s="113"/>
      <c r="OS56" s="113"/>
      <c r="OT56" s="113"/>
      <c r="OU56" s="113"/>
      <c r="OV56" s="113"/>
      <c r="OW56" s="113"/>
      <c r="OX56" s="113"/>
      <c r="OY56" s="113"/>
      <c r="OZ56" s="113"/>
      <c r="PA56" s="113"/>
      <c r="PB56" s="113"/>
      <c r="PC56" s="113"/>
      <c r="PD56" s="113"/>
      <c r="PE56" s="113"/>
      <c r="PF56" s="113"/>
      <c r="PG56" s="113"/>
      <c r="PH56" s="113"/>
      <c r="PI56" s="113"/>
      <c r="PJ56" s="113"/>
      <c r="PK56" s="113"/>
      <c r="PL56" s="113"/>
      <c r="PM56" s="113"/>
      <c r="PN56" s="113"/>
      <c r="PO56" s="113"/>
      <c r="PP56" s="113"/>
      <c r="PQ56" s="113"/>
      <c r="PR56" s="113"/>
      <c r="PS56" s="113"/>
      <c r="PT56" s="113"/>
      <c r="PU56" s="113"/>
      <c r="PV56" s="113"/>
      <c r="PW56" s="113"/>
      <c r="PX56" s="113"/>
      <c r="PY56" s="113"/>
      <c r="PZ56" s="113"/>
      <c r="QA56" s="113"/>
      <c r="QB56" s="113"/>
      <c r="QC56" s="113"/>
      <c r="QD56" s="113"/>
      <c r="QE56" s="113"/>
      <c r="QF56" s="113"/>
      <c r="QG56" s="113"/>
      <c r="QH56" s="113"/>
      <c r="QI56" s="113"/>
      <c r="QJ56" s="113"/>
      <c r="QK56" s="113"/>
      <c r="QL56" s="113"/>
      <c r="QM56" s="113"/>
      <c r="QN56" s="113"/>
      <c r="QO56" s="113"/>
      <c r="QP56" s="113"/>
      <c r="QQ56" s="113"/>
      <c r="QR56" s="113"/>
      <c r="QS56" s="113"/>
      <c r="QT56" s="113"/>
      <c r="QU56" s="113"/>
      <c r="QV56" s="113"/>
      <c r="QW56" s="113"/>
      <c r="QX56" s="113"/>
      <c r="QY56" s="113"/>
      <c r="QZ56" s="113"/>
      <c r="RA56" s="113"/>
      <c r="RB56" s="113"/>
      <c r="RC56" s="113"/>
      <c r="RD56" s="113"/>
      <c r="RE56" s="113"/>
      <c r="RF56" s="113"/>
      <c r="RG56" s="113"/>
      <c r="RH56" s="113"/>
      <c r="RI56" s="113"/>
      <c r="RJ56" s="113"/>
      <c r="RK56" s="113"/>
      <c r="RL56" s="113"/>
      <c r="RM56" s="113"/>
      <c r="RN56" s="113"/>
      <c r="RO56" s="113"/>
      <c r="RP56" s="113"/>
      <c r="RQ56" s="113"/>
      <c r="RR56" s="113"/>
      <c r="RS56" s="113"/>
      <c r="RT56" s="113"/>
      <c r="RU56" s="113"/>
      <c r="RV56" s="113"/>
      <c r="RW56" s="113"/>
      <c r="RX56" s="113"/>
      <c r="RY56" s="113"/>
      <c r="RZ56" s="113"/>
      <c r="SA56" s="113"/>
      <c r="SB56" s="113"/>
      <c r="SC56" s="113"/>
      <c r="SD56" s="113"/>
      <c r="SE56" s="113"/>
      <c r="SF56" s="113"/>
      <c r="SG56" s="113"/>
      <c r="SH56" s="113"/>
      <c r="SI56" s="113"/>
      <c r="SJ56" s="113"/>
      <c r="SK56" s="113"/>
      <c r="SL56" s="113"/>
      <c r="SM56" s="113"/>
      <c r="SN56" s="113"/>
      <c r="SO56" s="113"/>
      <c r="SP56" s="113"/>
      <c r="SQ56" s="113"/>
      <c r="SR56" s="113"/>
      <c r="SS56" s="113"/>
      <c r="ST56" s="113"/>
      <c r="SU56" s="113"/>
      <c r="SV56" s="113"/>
      <c r="SW56" s="113"/>
      <c r="SX56" s="113"/>
      <c r="SY56" s="113"/>
      <c r="SZ56" s="113"/>
      <c r="TA56" s="113"/>
      <c r="TB56" s="113"/>
      <c r="TC56" s="113"/>
      <c r="TD56" s="113"/>
      <c r="TE56" s="113"/>
      <c r="TF56" s="113"/>
      <c r="TG56" s="113"/>
      <c r="TH56" s="113"/>
      <c r="TI56" s="113"/>
      <c r="TJ56" s="113"/>
      <c r="TK56" s="113"/>
      <c r="TL56" s="113"/>
      <c r="TM56" s="113"/>
      <c r="TN56" s="113"/>
      <c r="TO56" s="113"/>
      <c r="TP56" s="113"/>
      <c r="TQ56" s="113"/>
      <c r="TR56" s="113"/>
      <c r="TS56" s="113"/>
      <c r="TT56" s="113"/>
      <c r="TU56" s="113"/>
      <c r="TV56" s="113"/>
      <c r="TW56" s="113"/>
      <c r="TX56" s="113"/>
      <c r="TY56" s="113"/>
      <c r="TZ56" s="113"/>
      <c r="UA56" s="113"/>
      <c r="UB56" s="113"/>
      <c r="UC56" s="113"/>
      <c r="UD56" s="113"/>
      <c r="UE56" s="113"/>
      <c r="UF56" s="113"/>
      <c r="UG56" s="113"/>
      <c r="UH56" s="113"/>
      <c r="UI56" s="113"/>
      <c r="UJ56" s="113"/>
      <c r="UK56" s="113"/>
      <c r="UL56" s="113"/>
      <c r="UM56" s="113"/>
      <c r="UN56" s="113"/>
      <c r="UO56" s="113"/>
      <c r="UP56" s="113"/>
      <c r="UQ56" s="113"/>
      <c r="UR56" s="113"/>
      <c r="US56" s="113"/>
      <c r="UT56" s="113"/>
      <c r="UU56" s="113"/>
      <c r="UV56" s="113"/>
      <c r="UW56" s="113"/>
      <c r="UX56" s="113"/>
      <c r="UY56" s="113"/>
      <c r="UZ56" s="113"/>
      <c r="VA56" s="113"/>
      <c r="VB56" s="113"/>
      <c r="VC56" s="113"/>
      <c r="VD56" s="113"/>
      <c r="VE56" s="113"/>
      <c r="VF56" s="113"/>
      <c r="VG56" s="113"/>
      <c r="VH56" s="113"/>
      <c r="VI56" s="113"/>
      <c r="VJ56" s="113"/>
      <c r="VK56" s="113"/>
      <c r="VL56" s="113"/>
      <c r="VM56" s="113"/>
      <c r="VN56" s="113"/>
      <c r="VO56" s="113"/>
      <c r="VP56" s="113"/>
      <c r="VQ56" s="113"/>
      <c r="VR56" s="113"/>
      <c r="VS56" s="113"/>
      <c r="VT56" s="113"/>
      <c r="VU56" s="113"/>
      <c r="VV56" s="113"/>
      <c r="VW56" s="113"/>
      <c r="VX56" s="113"/>
      <c r="VY56" s="113"/>
      <c r="VZ56" s="113"/>
      <c r="WA56" s="113"/>
      <c r="WB56" s="113"/>
      <c r="WC56" s="113"/>
      <c r="WD56" s="113"/>
      <c r="WE56" s="113"/>
      <c r="WF56" s="113"/>
      <c r="WG56" s="113"/>
      <c r="WH56" s="113"/>
      <c r="WI56" s="113"/>
      <c r="WJ56" s="113"/>
      <c r="WK56" s="113"/>
      <c r="WL56" s="113"/>
      <c r="WM56" s="113"/>
      <c r="WN56" s="113"/>
      <c r="WO56" s="113"/>
      <c r="WP56" s="113"/>
      <c r="WQ56" s="113"/>
      <c r="WR56" s="113"/>
      <c r="WS56" s="113"/>
      <c r="WT56" s="113"/>
      <c r="WU56" s="113"/>
      <c r="WV56" s="113"/>
      <c r="WW56" s="113"/>
      <c r="WX56" s="113"/>
      <c r="WY56" s="113"/>
      <c r="WZ56" s="113"/>
      <c r="XA56" s="113"/>
      <c r="XB56" s="113"/>
      <c r="XC56" s="113"/>
      <c r="XD56" s="113"/>
      <c r="XE56" s="113"/>
      <c r="XF56" s="113"/>
      <c r="XG56" s="113"/>
      <c r="XH56" s="113"/>
      <c r="XI56" s="113"/>
      <c r="XJ56" s="113"/>
      <c r="XK56" s="113"/>
      <c r="XL56" s="113"/>
      <c r="XM56" s="113"/>
      <c r="XN56" s="113"/>
      <c r="XO56" s="113"/>
      <c r="XP56" s="113"/>
      <c r="XQ56" s="113"/>
      <c r="XR56" s="113"/>
      <c r="XS56" s="113"/>
      <c r="XT56" s="113"/>
      <c r="XU56" s="113"/>
      <c r="XV56" s="113"/>
      <c r="XW56" s="113"/>
      <c r="XX56" s="113"/>
      <c r="XY56" s="113"/>
      <c r="XZ56" s="113"/>
      <c r="YA56" s="113"/>
      <c r="YB56" s="113"/>
      <c r="YC56" s="113"/>
      <c r="YD56" s="113"/>
      <c r="YE56" s="113"/>
      <c r="YF56" s="113"/>
      <c r="YG56" s="113"/>
      <c r="YH56" s="113"/>
      <c r="YI56" s="113"/>
      <c r="YJ56" s="113"/>
      <c r="YK56" s="113"/>
      <c r="YL56" s="113"/>
      <c r="YM56" s="113"/>
      <c r="YN56" s="113"/>
      <c r="YO56" s="113"/>
      <c r="YP56" s="113"/>
      <c r="YQ56" s="113"/>
      <c r="YR56" s="113"/>
      <c r="YS56" s="113"/>
      <c r="YT56" s="113"/>
      <c r="YU56" s="113"/>
      <c r="YV56" s="113"/>
      <c r="YW56" s="113"/>
      <c r="YX56" s="113"/>
      <c r="YY56" s="113"/>
      <c r="YZ56" s="113"/>
      <c r="ZA56" s="113"/>
      <c r="ZB56" s="113"/>
      <c r="ZC56" s="113"/>
      <c r="ZD56" s="113"/>
      <c r="ZE56" s="113"/>
      <c r="ZF56" s="113"/>
      <c r="ZG56" s="113"/>
      <c r="ZH56" s="113"/>
      <c r="ZI56" s="113"/>
      <c r="ZJ56" s="113"/>
      <c r="ZK56" s="113"/>
      <c r="ZL56" s="113"/>
      <c r="ZM56" s="113"/>
      <c r="ZN56" s="113"/>
      <c r="ZO56" s="113"/>
      <c r="ZP56" s="113"/>
      <c r="ZQ56" s="113"/>
      <c r="ZR56" s="113"/>
      <c r="ZS56" s="113"/>
      <c r="ZT56" s="113"/>
      <c r="ZU56" s="113"/>
      <c r="ZV56" s="113"/>
      <c r="ZW56" s="113"/>
      <c r="ZX56" s="113"/>
      <c r="ZY56" s="113"/>
      <c r="ZZ56" s="113"/>
      <c r="AAA56" s="113"/>
      <c r="AAB56" s="113"/>
      <c r="AAC56" s="113"/>
      <c r="AAD56" s="113"/>
      <c r="AAE56" s="113"/>
      <c r="AAF56" s="113"/>
      <c r="AAG56" s="113"/>
      <c r="AAH56" s="113"/>
      <c r="AAI56" s="113"/>
      <c r="AAJ56" s="113"/>
      <c r="AAK56" s="113"/>
      <c r="AAL56" s="113"/>
      <c r="AAM56" s="113"/>
      <c r="AAN56" s="113"/>
      <c r="AAO56" s="113"/>
      <c r="AAP56" s="113"/>
      <c r="AAQ56" s="113"/>
      <c r="AAR56" s="113"/>
      <c r="AAS56" s="113"/>
      <c r="AAT56" s="113"/>
      <c r="AAU56" s="113"/>
      <c r="AAV56" s="113"/>
      <c r="AAW56" s="113"/>
      <c r="AAX56" s="113"/>
      <c r="AAY56" s="113"/>
      <c r="AAZ56" s="113"/>
      <c r="ABA56" s="113"/>
      <c r="ABB56" s="113"/>
      <c r="ABC56" s="113"/>
      <c r="ABD56" s="113"/>
      <c r="ABE56" s="113"/>
      <c r="ABF56" s="113"/>
      <c r="ABG56" s="113"/>
      <c r="ABH56" s="113"/>
      <c r="ABI56" s="113"/>
      <c r="ABJ56" s="113"/>
      <c r="ABK56" s="113"/>
      <c r="ABL56" s="113"/>
      <c r="ABM56" s="113"/>
      <c r="ABN56" s="113"/>
      <c r="ABO56" s="113"/>
      <c r="ABP56" s="113"/>
      <c r="ABQ56" s="113"/>
      <c r="ABR56" s="113"/>
      <c r="ABS56" s="113"/>
      <c r="ABT56" s="113"/>
      <c r="ABU56" s="113"/>
      <c r="ABV56" s="113"/>
      <c r="ABW56" s="113"/>
      <c r="ABX56" s="113"/>
      <c r="ABY56" s="113"/>
      <c r="ABZ56" s="113"/>
      <c r="ACA56" s="113"/>
      <c r="ACB56" s="113"/>
      <c r="ACC56" s="113"/>
      <c r="ACD56" s="113"/>
      <c r="ACE56" s="113"/>
      <c r="ACF56" s="113"/>
      <c r="ACG56" s="113"/>
      <c r="ACH56" s="113"/>
      <c r="ACI56" s="113"/>
      <c r="ACJ56" s="113"/>
      <c r="ACK56" s="113"/>
      <c r="ACL56" s="113"/>
      <c r="ACM56" s="113"/>
      <c r="ACN56" s="113"/>
      <c r="ACO56" s="113"/>
      <c r="ACP56" s="113"/>
      <c r="ACQ56" s="113"/>
      <c r="ACR56" s="113"/>
      <c r="ACS56" s="113"/>
      <c r="ACT56" s="113"/>
      <c r="ACU56" s="113"/>
      <c r="ACV56" s="113"/>
      <c r="ACW56" s="113"/>
      <c r="ACX56" s="113"/>
      <c r="ACY56" s="113"/>
      <c r="ACZ56" s="113"/>
      <c r="ADA56" s="113"/>
      <c r="ADB56" s="113"/>
      <c r="ADC56" s="113"/>
    </row>
    <row r="57" spans="1:783" s="145" customFormat="1" ht="14" x14ac:dyDescent="0.3">
      <c r="A57" s="113"/>
      <c r="B57" s="127"/>
      <c r="C57" s="124"/>
      <c r="D57" s="124"/>
      <c r="F57" s="121"/>
      <c r="G57" s="121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  <c r="JD57" s="113"/>
      <c r="JE57" s="113"/>
      <c r="JF57" s="113"/>
      <c r="JG57" s="113"/>
      <c r="JH57" s="113"/>
      <c r="JI57" s="113"/>
      <c r="JJ57" s="113"/>
      <c r="JK57" s="113"/>
      <c r="JL57" s="113"/>
      <c r="JM57" s="113"/>
      <c r="JN57" s="113"/>
      <c r="JO57" s="113"/>
      <c r="JP57" s="113"/>
      <c r="JQ57" s="113"/>
      <c r="JR57" s="113"/>
      <c r="JS57" s="113"/>
      <c r="JT57" s="113"/>
      <c r="JU57" s="113"/>
      <c r="JV57" s="113"/>
      <c r="JW57" s="113"/>
      <c r="JX57" s="113"/>
      <c r="JY57" s="113"/>
      <c r="JZ57" s="113"/>
      <c r="KA57" s="113"/>
      <c r="KB57" s="113"/>
      <c r="KC57" s="113"/>
      <c r="KD57" s="113"/>
      <c r="KE57" s="113"/>
      <c r="KF57" s="113"/>
      <c r="KG57" s="113"/>
      <c r="KH57" s="113"/>
      <c r="KI57" s="113"/>
      <c r="KJ57" s="113"/>
      <c r="KK57" s="113"/>
      <c r="KL57" s="113"/>
      <c r="KM57" s="113"/>
      <c r="KN57" s="113"/>
      <c r="KO57" s="113"/>
      <c r="KP57" s="113"/>
      <c r="KQ57" s="113"/>
      <c r="KR57" s="113"/>
      <c r="KS57" s="113"/>
      <c r="KT57" s="113"/>
      <c r="KU57" s="113"/>
      <c r="KV57" s="113"/>
      <c r="KW57" s="113"/>
      <c r="KX57" s="113"/>
      <c r="KY57" s="113"/>
      <c r="KZ57" s="113"/>
      <c r="LA57" s="113"/>
      <c r="LB57" s="113"/>
      <c r="LC57" s="113"/>
      <c r="LD57" s="113"/>
      <c r="LE57" s="113"/>
      <c r="LF57" s="113"/>
      <c r="LG57" s="113"/>
      <c r="LH57" s="113"/>
      <c r="LI57" s="113"/>
      <c r="LJ57" s="113"/>
      <c r="LK57" s="113"/>
      <c r="LL57" s="113"/>
      <c r="LM57" s="113"/>
      <c r="LN57" s="113"/>
      <c r="LO57" s="113"/>
      <c r="LP57" s="113"/>
      <c r="LQ57" s="113"/>
      <c r="LR57" s="113"/>
      <c r="LS57" s="113"/>
      <c r="LT57" s="113"/>
      <c r="LU57" s="113"/>
      <c r="LV57" s="113"/>
      <c r="LW57" s="113"/>
      <c r="LX57" s="113"/>
      <c r="LY57" s="113"/>
      <c r="LZ57" s="113"/>
      <c r="MA57" s="113"/>
      <c r="MB57" s="113"/>
      <c r="MC57" s="113"/>
      <c r="MD57" s="113"/>
      <c r="ME57" s="113"/>
      <c r="MF57" s="113"/>
      <c r="MG57" s="113"/>
      <c r="MH57" s="113"/>
      <c r="MI57" s="113"/>
      <c r="MJ57" s="113"/>
      <c r="MK57" s="113"/>
      <c r="ML57" s="113"/>
      <c r="MM57" s="113"/>
      <c r="MN57" s="113"/>
      <c r="MO57" s="113"/>
      <c r="MP57" s="113"/>
      <c r="MQ57" s="113"/>
      <c r="MR57" s="113"/>
      <c r="MS57" s="113"/>
      <c r="MT57" s="113"/>
      <c r="MU57" s="113"/>
      <c r="MV57" s="113"/>
      <c r="MW57" s="113"/>
      <c r="MX57" s="113"/>
      <c r="MY57" s="113"/>
      <c r="MZ57" s="113"/>
      <c r="NA57" s="113"/>
      <c r="NB57" s="113"/>
      <c r="NC57" s="113"/>
      <c r="ND57" s="113"/>
      <c r="NE57" s="113"/>
      <c r="NF57" s="113"/>
      <c r="NG57" s="113"/>
      <c r="NH57" s="113"/>
      <c r="NI57" s="113"/>
      <c r="NJ57" s="113"/>
      <c r="NK57" s="113"/>
      <c r="NL57" s="113"/>
      <c r="NM57" s="113"/>
      <c r="NN57" s="113"/>
      <c r="NO57" s="113"/>
      <c r="NP57" s="113"/>
      <c r="NQ57" s="113"/>
      <c r="NR57" s="113"/>
      <c r="NS57" s="113"/>
      <c r="NT57" s="113"/>
      <c r="NU57" s="113"/>
      <c r="NV57" s="113"/>
      <c r="NW57" s="113"/>
      <c r="NX57" s="113"/>
      <c r="NY57" s="113"/>
      <c r="NZ57" s="113"/>
      <c r="OA57" s="113"/>
      <c r="OB57" s="113"/>
      <c r="OC57" s="113"/>
      <c r="OD57" s="113"/>
      <c r="OE57" s="113"/>
      <c r="OF57" s="113"/>
      <c r="OG57" s="113"/>
      <c r="OH57" s="113"/>
      <c r="OI57" s="113"/>
      <c r="OJ57" s="113"/>
      <c r="OK57" s="113"/>
      <c r="OL57" s="113"/>
      <c r="OM57" s="113"/>
      <c r="ON57" s="113"/>
      <c r="OO57" s="113"/>
      <c r="OP57" s="113"/>
      <c r="OQ57" s="113"/>
      <c r="OR57" s="113"/>
      <c r="OS57" s="113"/>
      <c r="OT57" s="113"/>
      <c r="OU57" s="113"/>
      <c r="OV57" s="113"/>
      <c r="OW57" s="113"/>
      <c r="OX57" s="113"/>
      <c r="OY57" s="113"/>
      <c r="OZ57" s="113"/>
      <c r="PA57" s="113"/>
      <c r="PB57" s="113"/>
      <c r="PC57" s="113"/>
      <c r="PD57" s="113"/>
      <c r="PE57" s="113"/>
      <c r="PF57" s="113"/>
      <c r="PG57" s="113"/>
      <c r="PH57" s="113"/>
      <c r="PI57" s="113"/>
      <c r="PJ57" s="113"/>
      <c r="PK57" s="113"/>
      <c r="PL57" s="113"/>
      <c r="PM57" s="113"/>
      <c r="PN57" s="113"/>
      <c r="PO57" s="113"/>
      <c r="PP57" s="113"/>
      <c r="PQ57" s="113"/>
      <c r="PR57" s="113"/>
      <c r="PS57" s="113"/>
      <c r="PT57" s="113"/>
      <c r="PU57" s="113"/>
      <c r="PV57" s="113"/>
      <c r="PW57" s="113"/>
      <c r="PX57" s="113"/>
      <c r="PY57" s="113"/>
      <c r="PZ57" s="113"/>
      <c r="QA57" s="113"/>
      <c r="QB57" s="113"/>
      <c r="QC57" s="113"/>
      <c r="QD57" s="113"/>
      <c r="QE57" s="113"/>
      <c r="QF57" s="113"/>
      <c r="QG57" s="113"/>
      <c r="QH57" s="113"/>
      <c r="QI57" s="113"/>
      <c r="QJ57" s="113"/>
      <c r="QK57" s="113"/>
      <c r="QL57" s="113"/>
      <c r="QM57" s="113"/>
      <c r="QN57" s="113"/>
      <c r="QO57" s="113"/>
      <c r="QP57" s="113"/>
      <c r="QQ57" s="113"/>
      <c r="QR57" s="113"/>
      <c r="QS57" s="113"/>
      <c r="QT57" s="113"/>
      <c r="QU57" s="113"/>
      <c r="QV57" s="113"/>
      <c r="QW57" s="113"/>
      <c r="QX57" s="113"/>
      <c r="QY57" s="113"/>
      <c r="QZ57" s="113"/>
      <c r="RA57" s="113"/>
      <c r="RB57" s="113"/>
      <c r="RC57" s="113"/>
      <c r="RD57" s="113"/>
      <c r="RE57" s="113"/>
      <c r="RF57" s="113"/>
      <c r="RG57" s="113"/>
      <c r="RH57" s="113"/>
      <c r="RI57" s="113"/>
      <c r="RJ57" s="113"/>
      <c r="RK57" s="113"/>
      <c r="RL57" s="113"/>
      <c r="RM57" s="113"/>
      <c r="RN57" s="113"/>
      <c r="RO57" s="113"/>
      <c r="RP57" s="113"/>
      <c r="RQ57" s="113"/>
      <c r="RR57" s="113"/>
      <c r="RS57" s="113"/>
      <c r="RT57" s="113"/>
      <c r="RU57" s="113"/>
      <c r="RV57" s="113"/>
      <c r="RW57" s="113"/>
      <c r="RX57" s="113"/>
      <c r="RY57" s="113"/>
      <c r="RZ57" s="113"/>
      <c r="SA57" s="113"/>
      <c r="SB57" s="113"/>
      <c r="SC57" s="113"/>
      <c r="SD57" s="113"/>
      <c r="SE57" s="113"/>
      <c r="SF57" s="113"/>
      <c r="SG57" s="113"/>
      <c r="SH57" s="113"/>
      <c r="SI57" s="113"/>
      <c r="SJ57" s="113"/>
      <c r="SK57" s="113"/>
      <c r="SL57" s="113"/>
      <c r="SM57" s="113"/>
      <c r="SN57" s="113"/>
      <c r="SO57" s="113"/>
      <c r="SP57" s="113"/>
      <c r="SQ57" s="113"/>
      <c r="SR57" s="113"/>
      <c r="SS57" s="113"/>
      <c r="ST57" s="113"/>
      <c r="SU57" s="113"/>
      <c r="SV57" s="113"/>
      <c r="SW57" s="113"/>
      <c r="SX57" s="113"/>
      <c r="SY57" s="113"/>
      <c r="SZ57" s="113"/>
      <c r="TA57" s="113"/>
      <c r="TB57" s="113"/>
      <c r="TC57" s="113"/>
      <c r="TD57" s="113"/>
      <c r="TE57" s="113"/>
      <c r="TF57" s="113"/>
      <c r="TG57" s="113"/>
      <c r="TH57" s="113"/>
      <c r="TI57" s="113"/>
      <c r="TJ57" s="113"/>
      <c r="TK57" s="113"/>
      <c r="TL57" s="113"/>
      <c r="TM57" s="113"/>
      <c r="TN57" s="113"/>
      <c r="TO57" s="113"/>
      <c r="TP57" s="113"/>
      <c r="TQ57" s="113"/>
      <c r="TR57" s="113"/>
      <c r="TS57" s="113"/>
      <c r="TT57" s="113"/>
      <c r="TU57" s="113"/>
      <c r="TV57" s="113"/>
      <c r="TW57" s="113"/>
      <c r="TX57" s="113"/>
      <c r="TY57" s="113"/>
      <c r="TZ57" s="113"/>
      <c r="UA57" s="113"/>
      <c r="UB57" s="113"/>
      <c r="UC57" s="113"/>
      <c r="UD57" s="113"/>
      <c r="UE57" s="113"/>
      <c r="UF57" s="113"/>
      <c r="UG57" s="113"/>
      <c r="UH57" s="113"/>
      <c r="UI57" s="113"/>
      <c r="UJ57" s="113"/>
      <c r="UK57" s="113"/>
      <c r="UL57" s="113"/>
      <c r="UM57" s="113"/>
      <c r="UN57" s="113"/>
      <c r="UO57" s="113"/>
      <c r="UP57" s="113"/>
      <c r="UQ57" s="113"/>
      <c r="UR57" s="113"/>
      <c r="US57" s="113"/>
      <c r="UT57" s="113"/>
      <c r="UU57" s="113"/>
      <c r="UV57" s="113"/>
      <c r="UW57" s="113"/>
      <c r="UX57" s="113"/>
      <c r="UY57" s="113"/>
      <c r="UZ57" s="113"/>
      <c r="VA57" s="113"/>
      <c r="VB57" s="113"/>
      <c r="VC57" s="113"/>
      <c r="VD57" s="113"/>
      <c r="VE57" s="113"/>
      <c r="VF57" s="113"/>
      <c r="VG57" s="113"/>
      <c r="VH57" s="113"/>
      <c r="VI57" s="113"/>
      <c r="VJ57" s="113"/>
      <c r="VK57" s="113"/>
      <c r="VL57" s="113"/>
      <c r="VM57" s="113"/>
      <c r="VN57" s="113"/>
      <c r="VO57" s="113"/>
      <c r="VP57" s="113"/>
      <c r="VQ57" s="113"/>
      <c r="VR57" s="113"/>
      <c r="VS57" s="113"/>
      <c r="VT57" s="113"/>
      <c r="VU57" s="113"/>
      <c r="VV57" s="113"/>
      <c r="VW57" s="113"/>
      <c r="VX57" s="113"/>
      <c r="VY57" s="113"/>
      <c r="VZ57" s="113"/>
      <c r="WA57" s="113"/>
      <c r="WB57" s="113"/>
      <c r="WC57" s="113"/>
      <c r="WD57" s="113"/>
      <c r="WE57" s="113"/>
      <c r="WF57" s="113"/>
      <c r="WG57" s="113"/>
      <c r="WH57" s="113"/>
      <c r="WI57" s="113"/>
      <c r="WJ57" s="113"/>
      <c r="WK57" s="113"/>
      <c r="WL57" s="113"/>
      <c r="WM57" s="113"/>
      <c r="WN57" s="113"/>
      <c r="WO57" s="113"/>
      <c r="WP57" s="113"/>
      <c r="WQ57" s="113"/>
      <c r="WR57" s="113"/>
      <c r="WS57" s="113"/>
      <c r="WT57" s="113"/>
      <c r="WU57" s="113"/>
      <c r="WV57" s="113"/>
      <c r="WW57" s="113"/>
      <c r="WX57" s="113"/>
      <c r="WY57" s="113"/>
      <c r="WZ57" s="113"/>
      <c r="XA57" s="113"/>
      <c r="XB57" s="113"/>
      <c r="XC57" s="113"/>
      <c r="XD57" s="113"/>
      <c r="XE57" s="113"/>
      <c r="XF57" s="113"/>
      <c r="XG57" s="113"/>
      <c r="XH57" s="113"/>
      <c r="XI57" s="113"/>
      <c r="XJ57" s="113"/>
      <c r="XK57" s="113"/>
      <c r="XL57" s="113"/>
      <c r="XM57" s="113"/>
      <c r="XN57" s="113"/>
      <c r="XO57" s="113"/>
      <c r="XP57" s="113"/>
      <c r="XQ57" s="113"/>
      <c r="XR57" s="113"/>
      <c r="XS57" s="113"/>
      <c r="XT57" s="113"/>
      <c r="XU57" s="113"/>
      <c r="XV57" s="113"/>
      <c r="XW57" s="113"/>
      <c r="XX57" s="113"/>
      <c r="XY57" s="113"/>
      <c r="XZ57" s="113"/>
      <c r="YA57" s="113"/>
      <c r="YB57" s="113"/>
      <c r="YC57" s="113"/>
      <c r="YD57" s="113"/>
      <c r="YE57" s="113"/>
      <c r="YF57" s="113"/>
      <c r="YG57" s="113"/>
      <c r="YH57" s="113"/>
      <c r="YI57" s="113"/>
      <c r="YJ57" s="113"/>
      <c r="YK57" s="113"/>
      <c r="YL57" s="113"/>
      <c r="YM57" s="113"/>
      <c r="YN57" s="113"/>
      <c r="YO57" s="113"/>
      <c r="YP57" s="113"/>
      <c r="YQ57" s="113"/>
      <c r="YR57" s="113"/>
      <c r="YS57" s="113"/>
      <c r="YT57" s="113"/>
      <c r="YU57" s="113"/>
      <c r="YV57" s="113"/>
      <c r="YW57" s="113"/>
      <c r="YX57" s="113"/>
      <c r="YY57" s="113"/>
      <c r="YZ57" s="113"/>
      <c r="ZA57" s="113"/>
      <c r="ZB57" s="113"/>
      <c r="ZC57" s="113"/>
      <c r="ZD57" s="113"/>
      <c r="ZE57" s="113"/>
      <c r="ZF57" s="113"/>
      <c r="ZG57" s="113"/>
      <c r="ZH57" s="113"/>
      <c r="ZI57" s="113"/>
      <c r="ZJ57" s="113"/>
      <c r="ZK57" s="113"/>
      <c r="ZL57" s="113"/>
      <c r="ZM57" s="113"/>
      <c r="ZN57" s="113"/>
      <c r="ZO57" s="113"/>
      <c r="ZP57" s="113"/>
      <c r="ZQ57" s="113"/>
      <c r="ZR57" s="113"/>
      <c r="ZS57" s="113"/>
      <c r="ZT57" s="113"/>
      <c r="ZU57" s="113"/>
      <c r="ZV57" s="113"/>
      <c r="ZW57" s="113"/>
      <c r="ZX57" s="113"/>
      <c r="ZY57" s="113"/>
      <c r="ZZ57" s="113"/>
      <c r="AAA57" s="113"/>
      <c r="AAB57" s="113"/>
      <c r="AAC57" s="113"/>
      <c r="AAD57" s="113"/>
      <c r="AAE57" s="113"/>
      <c r="AAF57" s="113"/>
      <c r="AAG57" s="113"/>
      <c r="AAH57" s="113"/>
      <c r="AAI57" s="113"/>
      <c r="AAJ57" s="113"/>
      <c r="AAK57" s="113"/>
      <c r="AAL57" s="113"/>
      <c r="AAM57" s="113"/>
      <c r="AAN57" s="113"/>
      <c r="AAO57" s="113"/>
      <c r="AAP57" s="113"/>
      <c r="AAQ57" s="113"/>
      <c r="AAR57" s="113"/>
      <c r="AAS57" s="113"/>
      <c r="AAT57" s="113"/>
      <c r="AAU57" s="113"/>
      <c r="AAV57" s="113"/>
      <c r="AAW57" s="113"/>
      <c r="AAX57" s="113"/>
      <c r="AAY57" s="113"/>
      <c r="AAZ57" s="113"/>
      <c r="ABA57" s="113"/>
      <c r="ABB57" s="113"/>
      <c r="ABC57" s="113"/>
      <c r="ABD57" s="113"/>
      <c r="ABE57" s="113"/>
      <c r="ABF57" s="113"/>
      <c r="ABG57" s="113"/>
      <c r="ABH57" s="113"/>
      <c r="ABI57" s="113"/>
      <c r="ABJ57" s="113"/>
      <c r="ABK57" s="113"/>
      <c r="ABL57" s="113"/>
      <c r="ABM57" s="113"/>
      <c r="ABN57" s="113"/>
      <c r="ABO57" s="113"/>
      <c r="ABP57" s="113"/>
      <c r="ABQ57" s="113"/>
      <c r="ABR57" s="113"/>
      <c r="ABS57" s="113"/>
      <c r="ABT57" s="113"/>
      <c r="ABU57" s="113"/>
      <c r="ABV57" s="113"/>
      <c r="ABW57" s="113"/>
      <c r="ABX57" s="113"/>
      <c r="ABY57" s="113"/>
      <c r="ABZ57" s="113"/>
      <c r="ACA57" s="113"/>
      <c r="ACB57" s="113"/>
      <c r="ACC57" s="113"/>
      <c r="ACD57" s="113"/>
      <c r="ACE57" s="113"/>
      <c r="ACF57" s="113"/>
      <c r="ACG57" s="113"/>
      <c r="ACH57" s="113"/>
      <c r="ACI57" s="113"/>
      <c r="ACJ57" s="113"/>
      <c r="ACK57" s="113"/>
      <c r="ACL57" s="113"/>
      <c r="ACM57" s="113"/>
      <c r="ACN57" s="113"/>
      <c r="ACO57" s="113"/>
      <c r="ACP57" s="113"/>
      <c r="ACQ57" s="113"/>
      <c r="ACR57" s="113"/>
      <c r="ACS57" s="113"/>
      <c r="ACT57" s="113"/>
      <c r="ACU57" s="113"/>
      <c r="ACV57" s="113"/>
      <c r="ACW57" s="113"/>
      <c r="ACX57" s="113"/>
      <c r="ACY57" s="113"/>
      <c r="ACZ57" s="113"/>
      <c r="ADA57" s="113"/>
      <c r="ADB57" s="113"/>
      <c r="ADC57" s="113"/>
    </row>
    <row r="58" spans="1:783" s="145" customFormat="1" ht="14" x14ac:dyDescent="0.3">
      <c r="A58" s="113"/>
      <c r="B58" s="127"/>
      <c r="C58" s="124"/>
      <c r="D58" s="124"/>
      <c r="F58" s="121"/>
      <c r="G58" s="121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  <c r="JD58" s="113"/>
      <c r="JE58" s="113"/>
      <c r="JF58" s="113"/>
      <c r="JG58" s="113"/>
      <c r="JH58" s="113"/>
      <c r="JI58" s="113"/>
      <c r="JJ58" s="113"/>
      <c r="JK58" s="113"/>
      <c r="JL58" s="113"/>
      <c r="JM58" s="113"/>
      <c r="JN58" s="113"/>
      <c r="JO58" s="113"/>
      <c r="JP58" s="113"/>
      <c r="JQ58" s="113"/>
      <c r="JR58" s="113"/>
      <c r="JS58" s="113"/>
      <c r="JT58" s="113"/>
      <c r="JU58" s="113"/>
      <c r="JV58" s="113"/>
      <c r="JW58" s="113"/>
      <c r="JX58" s="113"/>
      <c r="JY58" s="113"/>
      <c r="JZ58" s="113"/>
      <c r="KA58" s="113"/>
      <c r="KB58" s="113"/>
      <c r="KC58" s="113"/>
      <c r="KD58" s="113"/>
      <c r="KE58" s="113"/>
      <c r="KF58" s="113"/>
      <c r="KG58" s="113"/>
      <c r="KH58" s="113"/>
      <c r="KI58" s="113"/>
      <c r="KJ58" s="113"/>
      <c r="KK58" s="113"/>
      <c r="KL58" s="113"/>
      <c r="KM58" s="113"/>
      <c r="KN58" s="113"/>
      <c r="KO58" s="113"/>
      <c r="KP58" s="113"/>
      <c r="KQ58" s="113"/>
      <c r="KR58" s="113"/>
      <c r="KS58" s="113"/>
      <c r="KT58" s="113"/>
      <c r="KU58" s="113"/>
      <c r="KV58" s="113"/>
      <c r="KW58" s="113"/>
      <c r="KX58" s="113"/>
      <c r="KY58" s="113"/>
      <c r="KZ58" s="113"/>
      <c r="LA58" s="113"/>
      <c r="LB58" s="113"/>
      <c r="LC58" s="113"/>
      <c r="LD58" s="113"/>
      <c r="LE58" s="113"/>
      <c r="LF58" s="113"/>
      <c r="LG58" s="113"/>
      <c r="LH58" s="113"/>
      <c r="LI58" s="113"/>
      <c r="LJ58" s="113"/>
      <c r="LK58" s="113"/>
      <c r="LL58" s="113"/>
      <c r="LM58" s="113"/>
      <c r="LN58" s="113"/>
      <c r="LO58" s="113"/>
      <c r="LP58" s="113"/>
      <c r="LQ58" s="113"/>
      <c r="LR58" s="113"/>
      <c r="LS58" s="113"/>
      <c r="LT58" s="113"/>
      <c r="LU58" s="113"/>
      <c r="LV58" s="113"/>
      <c r="LW58" s="113"/>
      <c r="LX58" s="113"/>
      <c r="LY58" s="113"/>
      <c r="LZ58" s="113"/>
      <c r="MA58" s="113"/>
      <c r="MB58" s="113"/>
      <c r="MC58" s="113"/>
      <c r="MD58" s="113"/>
      <c r="ME58" s="113"/>
      <c r="MF58" s="113"/>
      <c r="MG58" s="113"/>
      <c r="MH58" s="113"/>
      <c r="MI58" s="113"/>
      <c r="MJ58" s="113"/>
      <c r="MK58" s="113"/>
      <c r="ML58" s="113"/>
      <c r="MM58" s="113"/>
      <c r="MN58" s="113"/>
      <c r="MO58" s="113"/>
      <c r="MP58" s="113"/>
      <c r="MQ58" s="113"/>
      <c r="MR58" s="113"/>
      <c r="MS58" s="113"/>
      <c r="MT58" s="113"/>
      <c r="MU58" s="113"/>
      <c r="MV58" s="113"/>
      <c r="MW58" s="113"/>
      <c r="MX58" s="113"/>
      <c r="MY58" s="113"/>
      <c r="MZ58" s="113"/>
      <c r="NA58" s="113"/>
      <c r="NB58" s="113"/>
      <c r="NC58" s="113"/>
      <c r="ND58" s="113"/>
      <c r="NE58" s="113"/>
      <c r="NF58" s="113"/>
      <c r="NG58" s="113"/>
      <c r="NH58" s="113"/>
      <c r="NI58" s="113"/>
      <c r="NJ58" s="113"/>
      <c r="NK58" s="113"/>
      <c r="NL58" s="113"/>
      <c r="NM58" s="113"/>
      <c r="NN58" s="113"/>
      <c r="NO58" s="113"/>
      <c r="NP58" s="113"/>
      <c r="NQ58" s="113"/>
      <c r="NR58" s="113"/>
      <c r="NS58" s="113"/>
      <c r="NT58" s="113"/>
      <c r="NU58" s="113"/>
      <c r="NV58" s="113"/>
      <c r="NW58" s="113"/>
      <c r="NX58" s="113"/>
      <c r="NY58" s="113"/>
      <c r="NZ58" s="113"/>
      <c r="OA58" s="113"/>
      <c r="OB58" s="113"/>
      <c r="OC58" s="113"/>
      <c r="OD58" s="113"/>
      <c r="OE58" s="113"/>
      <c r="OF58" s="113"/>
      <c r="OG58" s="113"/>
      <c r="OH58" s="113"/>
      <c r="OI58" s="113"/>
      <c r="OJ58" s="113"/>
      <c r="OK58" s="113"/>
      <c r="OL58" s="113"/>
      <c r="OM58" s="113"/>
      <c r="ON58" s="113"/>
      <c r="OO58" s="113"/>
      <c r="OP58" s="113"/>
      <c r="OQ58" s="113"/>
      <c r="OR58" s="113"/>
      <c r="OS58" s="113"/>
      <c r="OT58" s="113"/>
      <c r="OU58" s="113"/>
      <c r="OV58" s="113"/>
      <c r="OW58" s="113"/>
      <c r="OX58" s="113"/>
      <c r="OY58" s="113"/>
      <c r="OZ58" s="113"/>
      <c r="PA58" s="113"/>
      <c r="PB58" s="113"/>
      <c r="PC58" s="113"/>
      <c r="PD58" s="113"/>
      <c r="PE58" s="113"/>
      <c r="PF58" s="113"/>
      <c r="PG58" s="113"/>
      <c r="PH58" s="113"/>
      <c r="PI58" s="113"/>
      <c r="PJ58" s="113"/>
      <c r="PK58" s="113"/>
      <c r="PL58" s="113"/>
      <c r="PM58" s="113"/>
      <c r="PN58" s="113"/>
      <c r="PO58" s="113"/>
      <c r="PP58" s="113"/>
      <c r="PQ58" s="113"/>
      <c r="PR58" s="113"/>
      <c r="PS58" s="113"/>
      <c r="PT58" s="113"/>
      <c r="PU58" s="113"/>
      <c r="PV58" s="113"/>
      <c r="PW58" s="113"/>
      <c r="PX58" s="113"/>
      <c r="PY58" s="113"/>
      <c r="PZ58" s="113"/>
      <c r="QA58" s="113"/>
      <c r="QB58" s="113"/>
      <c r="QC58" s="113"/>
      <c r="QD58" s="113"/>
      <c r="QE58" s="113"/>
      <c r="QF58" s="113"/>
      <c r="QG58" s="113"/>
      <c r="QH58" s="113"/>
      <c r="QI58" s="113"/>
      <c r="QJ58" s="113"/>
      <c r="QK58" s="113"/>
      <c r="QL58" s="113"/>
      <c r="QM58" s="113"/>
      <c r="QN58" s="113"/>
      <c r="QO58" s="113"/>
      <c r="QP58" s="113"/>
      <c r="QQ58" s="113"/>
      <c r="QR58" s="113"/>
      <c r="QS58" s="113"/>
      <c r="QT58" s="113"/>
      <c r="QU58" s="113"/>
      <c r="QV58" s="113"/>
      <c r="QW58" s="113"/>
      <c r="QX58" s="113"/>
      <c r="QY58" s="113"/>
      <c r="QZ58" s="113"/>
      <c r="RA58" s="113"/>
      <c r="RB58" s="113"/>
      <c r="RC58" s="113"/>
      <c r="RD58" s="113"/>
      <c r="RE58" s="113"/>
      <c r="RF58" s="113"/>
      <c r="RG58" s="113"/>
      <c r="RH58" s="113"/>
      <c r="RI58" s="113"/>
      <c r="RJ58" s="113"/>
      <c r="RK58" s="113"/>
      <c r="RL58" s="113"/>
      <c r="RM58" s="113"/>
      <c r="RN58" s="113"/>
      <c r="RO58" s="113"/>
      <c r="RP58" s="113"/>
      <c r="RQ58" s="113"/>
      <c r="RR58" s="113"/>
      <c r="RS58" s="113"/>
      <c r="RT58" s="113"/>
      <c r="RU58" s="113"/>
      <c r="RV58" s="113"/>
      <c r="RW58" s="113"/>
      <c r="RX58" s="113"/>
      <c r="RY58" s="113"/>
      <c r="RZ58" s="113"/>
      <c r="SA58" s="113"/>
      <c r="SB58" s="113"/>
      <c r="SC58" s="113"/>
      <c r="SD58" s="113"/>
      <c r="SE58" s="113"/>
      <c r="SF58" s="113"/>
      <c r="SG58" s="113"/>
      <c r="SH58" s="113"/>
      <c r="SI58" s="113"/>
      <c r="SJ58" s="113"/>
      <c r="SK58" s="113"/>
      <c r="SL58" s="113"/>
      <c r="SM58" s="113"/>
      <c r="SN58" s="113"/>
      <c r="SO58" s="113"/>
      <c r="SP58" s="113"/>
      <c r="SQ58" s="113"/>
      <c r="SR58" s="113"/>
      <c r="SS58" s="113"/>
      <c r="ST58" s="113"/>
      <c r="SU58" s="113"/>
      <c r="SV58" s="113"/>
      <c r="SW58" s="113"/>
      <c r="SX58" s="113"/>
      <c r="SY58" s="113"/>
      <c r="SZ58" s="113"/>
      <c r="TA58" s="113"/>
      <c r="TB58" s="113"/>
      <c r="TC58" s="113"/>
      <c r="TD58" s="113"/>
      <c r="TE58" s="113"/>
      <c r="TF58" s="113"/>
      <c r="TG58" s="113"/>
      <c r="TH58" s="113"/>
      <c r="TI58" s="113"/>
      <c r="TJ58" s="113"/>
      <c r="TK58" s="113"/>
      <c r="TL58" s="113"/>
      <c r="TM58" s="113"/>
      <c r="TN58" s="113"/>
      <c r="TO58" s="113"/>
      <c r="TP58" s="113"/>
      <c r="TQ58" s="113"/>
      <c r="TR58" s="113"/>
      <c r="TS58" s="113"/>
      <c r="TT58" s="113"/>
      <c r="TU58" s="113"/>
      <c r="TV58" s="113"/>
      <c r="TW58" s="113"/>
      <c r="TX58" s="113"/>
      <c r="TY58" s="113"/>
      <c r="TZ58" s="113"/>
      <c r="UA58" s="113"/>
      <c r="UB58" s="113"/>
      <c r="UC58" s="113"/>
      <c r="UD58" s="113"/>
      <c r="UE58" s="113"/>
      <c r="UF58" s="113"/>
      <c r="UG58" s="113"/>
      <c r="UH58" s="113"/>
      <c r="UI58" s="113"/>
      <c r="UJ58" s="113"/>
      <c r="UK58" s="113"/>
      <c r="UL58" s="113"/>
      <c r="UM58" s="113"/>
      <c r="UN58" s="113"/>
      <c r="UO58" s="113"/>
      <c r="UP58" s="113"/>
      <c r="UQ58" s="113"/>
      <c r="UR58" s="113"/>
      <c r="US58" s="113"/>
      <c r="UT58" s="113"/>
      <c r="UU58" s="113"/>
      <c r="UV58" s="113"/>
      <c r="UW58" s="113"/>
      <c r="UX58" s="113"/>
      <c r="UY58" s="113"/>
      <c r="UZ58" s="113"/>
      <c r="VA58" s="113"/>
      <c r="VB58" s="113"/>
      <c r="VC58" s="113"/>
      <c r="VD58" s="113"/>
      <c r="VE58" s="113"/>
      <c r="VF58" s="113"/>
      <c r="VG58" s="113"/>
      <c r="VH58" s="113"/>
      <c r="VI58" s="113"/>
      <c r="VJ58" s="113"/>
      <c r="VK58" s="113"/>
      <c r="VL58" s="113"/>
      <c r="VM58" s="113"/>
      <c r="VN58" s="113"/>
      <c r="VO58" s="113"/>
      <c r="VP58" s="113"/>
      <c r="VQ58" s="113"/>
      <c r="VR58" s="113"/>
      <c r="VS58" s="113"/>
      <c r="VT58" s="113"/>
      <c r="VU58" s="113"/>
      <c r="VV58" s="113"/>
      <c r="VW58" s="113"/>
      <c r="VX58" s="113"/>
      <c r="VY58" s="113"/>
      <c r="VZ58" s="113"/>
      <c r="WA58" s="113"/>
      <c r="WB58" s="113"/>
      <c r="WC58" s="113"/>
      <c r="WD58" s="113"/>
      <c r="WE58" s="113"/>
      <c r="WF58" s="113"/>
      <c r="WG58" s="113"/>
      <c r="WH58" s="113"/>
      <c r="WI58" s="113"/>
      <c r="WJ58" s="113"/>
      <c r="WK58" s="113"/>
      <c r="WL58" s="113"/>
      <c r="WM58" s="113"/>
      <c r="WN58" s="113"/>
      <c r="WO58" s="113"/>
      <c r="WP58" s="113"/>
      <c r="WQ58" s="113"/>
      <c r="WR58" s="113"/>
      <c r="WS58" s="113"/>
      <c r="WT58" s="113"/>
      <c r="WU58" s="113"/>
      <c r="WV58" s="113"/>
      <c r="WW58" s="113"/>
      <c r="WX58" s="113"/>
      <c r="WY58" s="113"/>
      <c r="WZ58" s="113"/>
      <c r="XA58" s="113"/>
      <c r="XB58" s="113"/>
      <c r="XC58" s="113"/>
      <c r="XD58" s="113"/>
      <c r="XE58" s="113"/>
      <c r="XF58" s="113"/>
      <c r="XG58" s="113"/>
      <c r="XH58" s="113"/>
      <c r="XI58" s="113"/>
      <c r="XJ58" s="113"/>
      <c r="XK58" s="113"/>
      <c r="XL58" s="113"/>
      <c r="XM58" s="113"/>
      <c r="XN58" s="113"/>
      <c r="XO58" s="113"/>
      <c r="XP58" s="113"/>
      <c r="XQ58" s="113"/>
      <c r="XR58" s="113"/>
      <c r="XS58" s="113"/>
      <c r="XT58" s="113"/>
      <c r="XU58" s="113"/>
      <c r="XV58" s="113"/>
      <c r="XW58" s="113"/>
      <c r="XX58" s="113"/>
      <c r="XY58" s="113"/>
      <c r="XZ58" s="113"/>
      <c r="YA58" s="113"/>
      <c r="YB58" s="113"/>
      <c r="YC58" s="113"/>
      <c r="YD58" s="113"/>
      <c r="YE58" s="113"/>
      <c r="YF58" s="113"/>
      <c r="YG58" s="113"/>
      <c r="YH58" s="113"/>
      <c r="YI58" s="113"/>
      <c r="YJ58" s="113"/>
      <c r="YK58" s="113"/>
      <c r="YL58" s="113"/>
      <c r="YM58" s="113"/>
      <c r="YN58" s="113"/>
      <c r="YO58" s="113"/>
      <c r="YP58" s="113"/>
      <c r="YQ58" s="113"/>
      <c r="YR58" s="113"/>
      <c r="YS58" s="113"/>
      <c r="YT58" s="113"/>
      <c r="YU58" s="113"/>
      <c r="YV58" s="113"/>
      <c r="YW58" s="113"/>
      <c r="YX58" s="113"/>
      <c r="YY58" s="113"/>
      <c r="YZ58" s="113"/>
      <c r="ZA58" s="113"/>
      <c r="ZB58" s="113"/>
      <c r="ZC58" s="113"/>
      <c r="ZD58" s="113"/>
      <c r="ZE58" s="113"/>
      <c r="ZF58" s="113"/>
      <c r="ZG58" s="113"/>
      <c r="ZH58" s="113"/>
      <c r="ZI58" s="113"/>
      <c r="ZJ58" s="113"/>
      <c r="ZK58" s="113"/>
      <c r="ZL58" s="113"/>
      <c r="ZM58" s="113"/>
      <c r="ZN58" s="113"/>
      <c r="ZO58" s="113"/>
      <c r="ZP58" s="113"/>
      <c r="ZQ58" s="113"/>
      <c r="ZR58" s="113"/>
      <c r="ZS58" s="113"/>
      <c r="ZT58" s="113"/>
      <c r="ZU58" s="113"/>
      <c r="ZV58" s="113"/>
      <c r="ZW58" s="113"/>
      <c r="ZX58" s="113"/>
      <c r="ZY58" s="113"/>
      <c r="ZZ58" s="113"/>
      <c r="AAA58" s="113"/>
      <c r="AAB58" s="113"/>
      <c r="AAC58" s="113"/>
      <c r="AAD58" s="113"/>
      <c r="AAE58" s="113"/>
      <c r="AAF58" s="113"/>
      <c r="AAG58" s="113"/>
      <c r="AAH58" s="113"/>
      <c r="AAI58" s="113"/>
      <c r="AAJ58" s="113"/>
      <c r="AAK58" s="113"/>
      <c r="AAL58" s="113"/>
      <c r="AAM58" s="113"/>
      <c r="AAN58" s="113"/>
      <c r="AAO58" s="113"/>
      <c r="AAP58" s="113"/>
      <c r="AAQ58" s="113"/>
      <c r="AAR58" s="113"/>
      <c r="AAS58" s="113"/>
      <c r="AAT58" s="113"/>
      <c r="AAU58" s="113"/>
      <c r="AAV58" s="113"/>
      <c r="AAW58" s="113"/>
      <c r="AAX58" s="113"/>
      <c r="AAY58" s="113"/>
      <c r="AAZ58" s="113"/>
      <c r="ABA58" s="113"/>
      <c r="ABB58" s="113"/>
      <c r="ABC58" s="113"/>
      <c r="ABD58" s="113"/>
      <c r="ABE58" s="113"/>
      <c r="ABF58" s="113"/>
      <c r="ABG58" s="113"/>
      <c r="ABH58" s="113"/>
      <c r="ABI58" s="113"/>
      <c r="ABJ58" s="113"/>
      <c r="ABK58" s="113"/>
      <c r="ABL58" s="113"/>
      <c r="ABM58" s="113"/>
      <c r="ABN58" s="113"/>
      <c r="ABO58" s="113"/>
      <c r="ABP58" s="113"/>
      <c r="ABQ58" s="113"/>
      <c r="ABR58" s="113"/>
      <c r="ABS58" s="113"/>
      <c r="ABT58" s="113"/>
      <c r="ABU58" s="113"/>
      <c r="ABV58" s="113"/>
      <c r="ABW58" s="113"/>
      <c r="ABX58" s="113"/>
      <c r="ABY58" s="113"/>
      <c r="ABZ58" s="113"/>
      <c r="ACA58" s="113"/>
      <c r="ACB58" s="113"/>
      <c r="ACC58" s="113"/>
      <c r="ACD58" s="113"/>
      <c r="ACE58" s="113"/>
      <c r="ACF58" s="113"/>
      <c r="ACG58" s="113"/>
      <c r="ACH58" s="113"/>
      <c r="ACI58" s="113"/>
      <c r="ACJ58" s="113"/>
      <c r="ACK58" s="113"/>
      <c r="ACL58" s="113"/>
      <c r="ACM58" s="113"/>
      <c r="ACN58" s="113"/>
      <c r="ACO58" s="113"/>
      <c r="ACP58" s="113"/>
      <c r="ACQ58" s="113"/>
      <c r="ACR58" s="113"/>
      <c r="ACS58" s="113"/>
      <c r="ACT58" s="113"/>
      <c r="ACU58" s="113"/>
      <c r="ACV58" s="113"/>
      <c r="ACW58" s="113"/>
      <c r="ACX58" s="113"/>
      <c r="ACY58" s="113"/>
      <c r="ACZ58" s="113"/>
      <c r="ADA58" s="113"/>
      <c r="ADB58" s="113"/>
      <c r="ADC58" s="113"/>
    </row>
    <row r="59" spans="1:783" s="145" customFormat="1" ht="14" x14ac:dyDescent="0.3">
      <c r="A59" s="113"/>
      <c r="B59" s="127"/>
      <c r="C59" s="124"/>
      <c r="D59" s="124"/>
      <c r="F59" s="121"/>
      <c r="G59" s="121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3"/>
      <c r="JA59" s="113"/>
      <c r="JB59" s="113"/>
      <c r="JC59" s="113"/>
      <c r="JD59" s="113"/>
      <c r="JE59" s="113"/>
      <c r="JF59" s="113"/>
      <c r="JG59" s="113"/>
      <c r="JH59" s="113"/>
      <c r="JI59" s="113"/>
      <c r="JJ59" s="113"/>
      <c r="JK59" s="113"/>
      <c r="JL59" s="113"/>
      <c r="JM59" s="113"/>
      <c r="JN59" s="113"/>
      <c r="JO59" s="113"/>
      <c r="JP59" s="113"/>
      <c r="JQ59" s="113"/>
      <c r="JR59" s="113"/>
      <c r="JS59" s="113"/>
      <c r="JT59" s="113"/>
      <c r="JU59" s="113"/>
      <c r="JV59" s="113"/>
      <c r="JW59" s="113"/>
      <c r="JX59" s="113"/>
      <c r="JY59" s="113"/>
      <c r="JZ59" s="113"/>
      <c r="KA59" s="113"/>
      <c r="KB59" s="113"/>
      <c r="KC59" s="113"/>
      <c r="KD59" s="113"/>
      <c r="KE59" s="113"/>
      <c r="KF59" s="113"/>
      <c r="KG59" s="113"/>
      <c r="KH59" s="113"/>
      <c r="KI59" s="113"/>
      <c r="KJ59" s="113"/>
      <c r="KK59" s="113"/>
      <c r="KL59" s="113"/>
      <c r="KM59" s="113"/>
      <c r="KN59" s="113"/>
      <c r="KO59" s="113"/>
      <c r="KP59" s="113"/>
      <c r="KQ59" s="113"/>
      <c r="KR59" s="113"/>
      <c r="KS59" s="113"/>
      <c r="KT59" s="113"/>
      <c r="KU59" s="113"/>
      <c r="KV59" s="113"/>
      <c r="KW59" s="113"/>
      <c r="KX59" s="113"/>
      <c r="KY59" s="113"/>
      <c r="KZ59" s="113"/>
      <c r="LA59" s="113"/>
      <c r="LB59" s="113"/>
      <c r="LC59" s="113"/>
      <c r="LD59" s="113"/>
      <c r="LE59" s="113"/>
      <c r="LF59" s="113"/>
      <c r="LG59" s="113"/>
      <c r="LH59" s="113"/>
      <c r="LI59" s="113"/>
      <c r="LJ59" s="113"/>
      <c r="LK59" s="113"/>
      <c r="LL59" s="113"/>
      <c r="LM59" s="113"/>
      <c r="LN59" s="113"/>
      <c r="LO59" s="113"/>
      <c r="LP59" s="113"/>
      <c r="LQ59" s="113"/>
      <c r="LR59" s="113"/>
      <c r="LS59" s="113"/>
      <c r="LT59" s="113"/>
      <c r="LU59" s="113"/>
      <c r="LV59" s="113"/>
      <c r="LW59" s="113"/>
      <c r="LX59" s="113"/>
      <c r="LY59" s="113"/>
      <c r="LZ59" s="113"/>
      <c r="MA59" s="113"/>
      <c r="MB59" s="113"/>
      <c r="MC59" s="113"/>
      <c r="MD59" s="113"/>
      <c r="ME59" s="113"/>
      <c r="MF59" s="113"/>
      <c r="MG59" s="113"/>
      <c r="MH59" s="113"/>
      <c r="MI59" s="113"/>
      <c r="MJ59" s="113"/>
      <c r="MK59" s="113"/>
      <c r="ML59" s="113"/>
      <c r="MM59" s="113"/>
      <c r="MN59" s="113"/>
      <c r="MO59" s="113"/>
      <c r="MP59" s="113"/>
      <c r="MQ59" s="113"/>
      <c r="MR59" s="113"/>
      <c r="MS59" s="113"/>
      <c r="MT59" s="113"/>
      <c r="MU59" s="113"/>
      <c r="MV59" s="113"/>
      <c r="MW59" s="113"/>
      <c r="MX59" s="113"/>
      <c r="MY59" s="113"/>
      <c r="MZ59" s="113"/>
      <c r="NA59" s="113"/>
      <c r="NB59" s="113"/>
      <c r="NC59" s="113"/>
      <c r="ND59" s="113"/>
      <c r="NE59" s="113"/>
      <c r="NF59" s="113"/>
      <c r="NG59" s="113"/>
      <c r="NH59" s="113"/>
      <c r="NI59" s="113"/>
      <c r="NJ59" s="113"/>
      <c r="NK59" s="113"/>
      <c r="NL59" s="113"/>
      <c r="NM59" s="113"/>
      <c r="NN59" s="113"/>
      <c r="NO59" s="113"/>
      <c r="NP59" s="113"/>
      <c r="NQ59" s="113"/>
      <c r="NR59" s="113"/>
      <c r="NS59" s="113"/>
      <c r="NT59" s="113"/>
      <c r="NU59" s="113"/>
      <c r="NV59" s="113"/>
      <c r="NW59" s="113"/>
      <c r="NX59" s="113"/>
      <c r="NY59" s="113"/>
      <c r="NZ59" s="113"/>
      <c r="OA59" s="113"/>
      <c r="OB59" s="113"/>
      <c r="OC59" s="113"/>
      <c r="OD59" s="113"/>
      <c r="OE59" s="113"/>
      <c r="OF59" s="113"/>
      <c r="OG59" s="113"/>
      <c r="OH59" s="113"/>
      <c r="OI59" s="113"/>
      <c r="OJ59" s="113"/>
      <c r="OK59" s="113"/>
      <c r="OL59" s="113"/>
      <c r="OM59" s="113"/>
      <c r="ON59" s="113"/>
      <c r="OO59" s="113"/>
      <c r="OP59" s="113"/>
      <c r="OQ59" s="113"/>
      <c r="OR59" s="113"/>
      <c r="OS59" s="113"/>
      <c r="OT59" s="113"/>
      <c r="OU59" s="113"/>
      <c r="OV59" s="113"/>
      <c r="OW59" s="113"/>
      <c r="OX59" s="113"/>
      <c r="OY59" s="113"/>
      <c r="OZ59" s="113"/>
      <c r="PA59" s="113"/>
      <c r="PB59" s="113"/>
      <c r="PC59" s="113"/>
      <c r="PD59" s="113"/>
      <c r="PE59" s="113"/>
      <c r="PF59" s="113"/>
      <c r="PG59" s="113"/>
      <c r="PH59" s="113"/>
      <c r="PI59" s="113"/>
      <c r="PJ59" s="113"/>
      <c r="PK59" s="113"/>
      <c r="PL59" s="113"/>
      <c r="PM59" s="113"/>
      <c r="PN59" s="113"/>
      <c r="PO59" s="113"/>
      <c r="PP59" s="113"/>
      <c r="PQ59" s="113"/>
      <c r="PR59" s="113"/>
      <c r="PS59" s="113"/>
      <c r="PT59" s="113"/>
      <c r="PU59" s="113"/>
      <c r="PV59" s="113"/>
      <c r="PW59" s="113"/>
      <c r="PX59" s="113"/>
      <c r="PY59" s="113"/>
      <c r="PZ59" s="113"/>
      <c r="QA59" s="113"/>
      <c r="QB59" s="113"/>
      <c r="QC59" s="113"/>
      <c r="QD59" s="113"/>
      <c r="QE59" s="113"/>
      <c r="QF59" s="113"/>
      <c r="QG59" s="113"/>
      <c r="QH59" s="113"/>
      <c r="QI59" s="113"/>
      <c r="QJ59" s="113"/>
      <c r="QK59" s="113"/>
      <c r="QL59" s="113"/>
      <c r="QM59" s="113"/>
      <c r="QN59" s="113"/>
      <c r="QO59" s="113"/>
      <c r="QP59" s="113"/>
      <c r="QQ59" s="113"/>
      <c r="QR59" s="113"/>
      <c r="QS59" s="113"/>
      <c r="QT59" s="113"/>
      <c r="QU59" s="113"/>
      <c r="QV59" s="113"/>
      <c r="QW59" s="113"/>
      <c r="QX59" s="113"/>
      <c r="QY59" s="113"/>
      <c r="QZ59" s="113"/>
      <c r="RA59" s="113"/>
      <c r="RB59" s="113"/>
      <c r="RC59" s="113"/>
      <c r="RD59" s="113"/>
      <c r="RE59" s="113"/>
      <c r="RF59" s="113"/>
      <c r="RG59" s="113"/>
      <c r="RH59" s="113"/>
      <c r="RI59" s="113"/>
      <c r="RJ59" s="113"/>
      <c r="RK59" s="113"/>
      <c r="RL59" s="113"/>
      <c r="RM59" s="113"/>
      <c r="RN59" s="113"/>
      <c r="RO59" s="113"/>
      <c r="RP59" s="113"/>
      <c r="RQ59" s="113"/>
      <c r="RR59" s="113"/>
      <c r="RS59" s="113"/>
      <c r="RT59" s="113"/>
      <c r="RU59" s="113"/>
      <c r="RV59" s="113"/>
      <c r="RW59" s="113"/>
      <c r="RX59" s="113"/>
      <c r="RY59" s="113"/>
      <c r="RZ59" s="113"/>
      <c r="SA59" s="113"/>
      <c r="SB59" s="113"/>
      <c r="SC59" s="113"/>
      <c r="SD59" s="113"/>
      <c r="SE59" s="113"/>
      <c r="SF59" s="113"/>
      <c r="SG59" s="113"/>
      <c r="SH59" s="113"/>
      <c r="SI59" s="113"/>
      <c r="SJ59" s="113"/>
      <c r="SK59" s="113"/>
      <c r="SL59" s="113"/>
      <c r="SM59" s="113"/>
      <c r="SN59" s="113"/>
      <c r="SO59" s="113"/>
      <c r="SP59" s="113"/>
      <c r="SQ59" s="113"/>
      <c r="SR59" s="113"/>
      <c r="SS59" s="113"/>
      <c r="ST59" s="113"/>
      <c r="SU59" s="113"/>
      <c r="SV59" s="113"/>
      <c r="SW59" s="113"/>
      <c r="SX59" s="113"/>
      <c r="SY59" s="113"/>
      <c r="SZ59" s="113"/>
      <c r="TA59" s="113"/>
      <c r="TB59" s="113"/>
      <c r="TC59" s="113"/>
      <c r="TD59" s="113"/>
      <c r="TE59" s="113"/>
      <c r="TF59" s="113"/>
      <c r="TG59" s="113"/>
      <c r="TH59" s="113"/>
      <c r="TI59" s="113"/>
      <c r="TJ59" s="113"/>
      <c r="TK59" s="113"/>
      <c r="TL59" s="113"/>
      <c r="TM59" s="113"/>
      <c r="TN59" s="113"/>
      <c r="TO59" s="113"/>
      <c r="TP59" s="113"/>
      <c r="TQ59" s="113"/>
      <c r="TR59" s="113"/>
      <c r="TS59" s="113"/>
      <c r="TT59" s="113"/>
      <c r="TU59" s="113"/>
      <c r="TV59" s="113"/>
      <c r="TW59" s="113"/>
      <c r="TX59" s="113"/>
      <c r="TY59" s="113"/>
      <c r="TZ59" s="113"/>
      <c r="UA59" s="113"/>
      <c r="UB59" s="113"/>
      <c r="UC59" s="113"/>
      <c r="UD59" s="113"/>
      <c r="UE59" s="113"/>
      <c r="UF59" s="113"/>
      <c r="UG59" s="113"/>
      <c r="UH59" s="113"/>
      <c r="UI59" s="113"/>
      <c r="UJ59" s="113"/>
      <c r="UK59" s="113"/>
      <c r="UL59" s="113"/>
      <c r="UM59" s="113"/>
      <c r="UN59" s="113"/>
      <c r="UO59" s="113"/>
      <c r="UP59" s="113"/>
      <c r="UQ59" s="113"/>
      <c r="UR59" s="113"/>
      <c r="US59" s="113"/>
      <c r="UT59" s="113"/>
      <c r="UU59" s="113"/>
      <c r="UV59" s="113"/>
      <c r="UW59" s="113"/>
      <c r="UX59" s="113"/>
      <c r="UY59" s="113"/>
      <c r="UZ59" s="113"/>
      <c r="VA59" s="113"/>
      <c r="VB59" s="113"/>
      <c r="VC59" s="113"/>
      <c r="VD59" s="113"/>
      <c r="VE59" s="113"/>
      <c r="VF59" s="113"/>
      <c r="VG59" s="113"/>
      <c r="VH59" s="113"/>
      <c r="VI59" s="113"/>
      <c r="VJ59" s="113"/>
      <c r="VK59" s="113"/>
      <c r="VL59" s="113"/>
      <c r="VM59" s="113"/>
      <c r="VN59" s="113"/>
      <c r="VO59" s="113"/>
      <c r="VP59" s="113"/>
      <c r="VQ59" s="113"/>
      <c r="VR59" s="113"/>
      <c r="VS59" s="113"/>
      <c r="VT59" s="113"/>
      <c r="VU59" s="113"/>
      <c r="VV59" s="113"/>
      <c r="VW59" s="113"/>
      <c r="VX59" s="113"/>
      <c r="VY59" s="113"/>
      <c r="VZ59" s="113"/>
      <c r="WA59" s="113"/>
      <c r="WB59" s="113"/>
      <c r="WC59" s="113"/>
      <c r="WD59" s="113"/>
      <c r="WE59" s="113"/>
      <c r="WF59" s="113"/>
      <c r="WG59" s="113"/>
      <c r="WH59" s="113"/>
      <c r="WI59" s="113"/>
      <c r="WJ59" s="113"/>
      <c r="WK59" s="113"/>
      <c r="WL59" s="113"/>
      <c r="WM59" s="113"/>
      <c r="WN59" s="113"/>
      <c r="WO59" s="113"/>
      <c r="WP59" s="113"/>
      <c r="WQ59" s="113"/>
      <c r="WR59" s="113"/>
      <c r="WS59" s="113"/>
      <c r="WT59" s="113"/>
      <c r="WU59" s="113"/>
      <c r="WV59" s="113"/>
      <c r="WW59" s="113"/>
      <c r="WX59" s="113"/>
      <c r="WY59" s="113"/>
      <c r="WZ59" s="113"/>
      <c r="XA59" s="113"/>
      <c r="XB59" s="113"/>
      <c r="XC59" s="113"/>
      <c r="XD59" s="113"/>
      <c r="XE59" s="113"/>
      <c r="XF59" s="113"/>
      <c r="XG59" s="113"/>
      <c r="XH59" s="113"/>
      <c r="XI59" s="113"/>
      <c r="XJ59" s="113"/>
      <c r="XK59" s="113"/>
      <c r="XL59" s="113"/>
      <c r="XM59" s="113"/>
      <c r="XN59" s="113"/>
      <c r="XO59" s="113"/>
      <c r="XP59" s="113"/>
      <c r="XQ59" s="113"/>
      <c r="XR59" s="113"/>
      <c r="XS59" s="113"/>
      <c r="XT59" s="113"/>
      <c r="XU59" s="113"/>
      <c r="XV59" s="113"/>
      <c r="XW59" s="113"/>
      <c r="XX59" s="113"/>
      <c r="XY59" s="113"/>
      <c r="XZ59" s="113"/>
      <c r="YA59" s="113"/>
      <c r="YB59" s="113"/>
      <c r="YC59" s="113"/>
      <c r="YD59" s="113"/>
      <c r="YE59" s="113"/>
      <c r="YF59" s="113"/>
      <c r="YG59" s="113"/>
      <c r="YH59" s="113"/>
      <c r="YI59" s="113"/>
      <c r="YJ59" s="113"/>
      <c r="YK59" s="113"/>
      <c r="YL59" s="113"/>
      <c r="YM59" s="113"/>
      <c r="YN59" s="113"/>
      <c r="YO59" s="113"/>
      <c r="YP59" s="113"/>
      <c r="YQ59" s="113"/>
      <c r="YR59" s="113"/>
      <c r="YS59" s="113"/>
      <c r="YT59" s="113"/>
      <c r="YU59" s="113"/>
      <c r="YV59" s="113"/>
      <c r="YW59" s="113"/>
      <c r="YX59" s="113"/>
      <c r="YY59" s="113"/>
      <c r="YZ59" s="113"/>
      <c r="ZA59" s="113"/>
      <c r="ZB59" s="113"/>
      <c r="ZC59" s="113"/>
      <c r="ZD59" s="113"/>
      <c r="ZE59" s="113"/>
      <c r="ZF59" s="113"/>
      <c r="ZG59" s="113"/>
      <c r="ZH59" s="113"/>
      <c r="ZI59" s="113"/>
      <c r="ZJ59" s="113"/>
      <c r="ZK59" s="113"/>
      <c r="ZL59" s="113"/>
      <c r="ZM59" s="113"/>
      <c r="ZN59" s="113"/>
      <c r="ZO59" s="113"/>
      <c r="ZP59" s="113"/>
      <c r="ZQ59" s="113"/>
      <c r="ZR59" s="113"/>
      <c r="ZS59" s="113"/>
      <c r="ZT59" s="113"/>
      <c r="ZU59" s="113"/>
      <c r="ZV59" s="113"/>
      <c r="ZW59" s="113"/>
      <c r="ZX59" s="113"/>
      <c r="ZY59" s="113"/>
      <c r="ZZ59" s="113"/>
      <c r="AAA59" s="113"/>
      <c r="AAB59" s="113"/>
      <c r="AAC59" s="113"/>
      <c r="AAD59" s="113"/>
      <c r="AAE59" s="113"/>
      <c r="AAF59" s="113"/>
      <c r="AAG59" s="113"/>
      <c r="AAH59" s="113"/>
      <c r="AAI59" s="113"/>
      <c r="AAJ59" s="113"/>
      <c r="AAK59" s="113"/>
      <c r="AAL59" s="113"/>
      <c r="AAM59" s="113"/>
      <c r="AAN59" s="113"/>
      <c r="AAO59" s="113"/>
      <c r="AAP59" s="113"/>
      <c r="AAQ59" s="113"/>
      <c r="AAR59" s="113"/>
      <c r="AAS59" s="113"/>
      <c r="AAT59" s="113"/>
      <c r="AAU59" s="113"/>
      <c r="AAV59" s="113"/>
      <c r="AAW59" s="113"/>
      <c r="AAX59" s="113"/>
      <c r="AAY59" s="113"/>
      <c r="AAZ59" s="113"/>
      <c r="ABA59" s="113"/>
      <c r="ABB59" s="113"/>
      <c r="ABC59" s="113"/>
      <c r="ABD59" s="113"/>
      <c r="ABE59" s="113"/>
      <c r="ABF59" s="113"/>
      <c r="ABG59" s="113"/>
      <c r="ABH59" s="113"/>
      <c r="ABI59" s="113"/>
      <c r="ABJ59" s="113"/>
      <c r="ABK59" s="113"/>
      <c r="ABL59" s="113"/>
      <c r="ABM59" s="113"/>
      <c r="ABN59" s="113"/>
      <c r="ABO59" s="113"/>
      <c r="ABP59" s="113"/>
      <c r="ABQ59" s="113"/>
      <c r="ABR59" s="113"/>
      <c r="ABS59" s="113"/>
      <c r="ABT59" s="113"/>
      <c r="ABU59" s="113"/>
      <c r="ABV59" s="113"/>
      <c r="ABW59" s="113"/>
      <c r="ABX59" s="113"/>
      <c r="ABY59" s="113"/>
      <c r="ABZ59" s="113"/>
      <c r="ACA59" s="113"/>
      <c r="ACB59" s="113"/>
      <c r="ACC59" s="113"/>
      <c r="ACD59" s="113"/>
      <c r="ACE59" s="113"/>
      <c r="ACF59" s="113"/>
      <c r="ACG59" s="113"/>
      <c r="ACH59" s="113"/>
      <c r="ACI59" s="113"/>
      <c r="ACJ59" s="113"/>
      <c r="ACK59" s="113"/>
      <c r="ACL59" s="113"/>
      <c r="ACM59" s="113"/>
      <c r="ACN59" s="113"/>
      <c r="ACO59" s="113"/>
      <c r="ACP59" s="113"/>
      <c r="ACQ59" s="113"/>
      <c r="ACR59" s="113"/>
      <c r="ACS59" s="113"/>
      <c r="ACT59" s="113"/>
      <c r="ACU59" s="113"/>
      <c r="ACV59" s="113"/>
      <c r="ACW59" s="113"/>
      <c r="ACX59" s="113"/>
      <c r="ACY59" s="113"/>
      <c r="ACZ59" s="113"/>
      <c r="ADA59" s="113"/>
      <c r="ADB59" s="113"/>
      <c r="ADC59" s="113"/>
    </row>
    <row r="60" spans="1:783" s="145" customFormat="1" ht="14" x14ac:dyDescent="0.3">
      <c r="A60" s="113"/>
      <c r="B60" s="127"/>
      <c r="C60" s="124"/>
      <c r="D60" s="124"/>
      <c r="F60" s="121"/>
      <c r="G60" s="121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3"/>
      <c r="JB60" s="113"/>
      <c r="JC60" s="113"/>
      <c r="JD60" s="113"/>
      <c r="JE60" s="113"/>
      <c r="JF60" s="113"/>
      <c r="JG60" s="113"/>
      <c r="JH60" s="113"/>
      <c r="JI60" s="113"/>
      <c r="JJ60" s="113"/>
      <c r="JK60" s="113"/>
      <c r="JL60" s="113"/>
      <c r="JM60" s="113"/>
      <c r="JN60" s="113"/>
      <c r="JO60" s="113"/>
      <c r="JP60" s="113"/>
      <c r="JQ60" s="113"/>
      <c r="JR60" s="113"/>
      <c r="JS60" s="113"/>
      <c r="JT60" s="113"/>
      <c r="JU60" s="113"/>
      <c r="JV60" s="113"/>
      <c r="JW60" s="113"/>
      <c r="JX60" s="113"/>
      <c r="JY60" s="113"/>
      <c r="JZ60" s="113"/>
      <c r="KA60" s="113"/>
      <c r="KB60" s="113"/>
      <c r="KC60" s="113"/>
      <c r="KD60" s="113"/>
      <c r="KE60" s="113"/>
      <c r="KF60" s="113"/>
      <c r="KG60" s="113"/>
      <c r="KH60" s="113"/>
      <c r="KI60" s="113"/>
      <c r="KJ60" s="113"/>
      <c r="KK60" s="113"/>
      <c r="KL60" s="113"/>
      <c r="KM60" s="113"/>
      <c r="KN60" s="113"/>
      <c r="KO60" s="113"/>
      <c r="KP60" s="113"/>
      <c r="KQ60" s="113"/>
      <c r="KR60" s="113"/>
      <c r="KS60" s="113"/>
      <c r="KT60" s="113"/>
      <c r="KU60" s="113"/>
      <c r="KV60" s="113"/>
      <c r="KW60" s="113"/>
      <c r="KX60" s="113"/>
      <c r="KY60" s="113"/>
      <c r="KZ60" s="113"/>
      <c r="LA60" s="113"/>
      <c r="LB60" s="113"/>
      <c r="LC60" s="113"/>
      <c r="LD60" s="113"/>
      <c r="LE60" s="113"/>
      <c r="LF60" s="113"/>
      <c r="LG60" s="113"/>
      <c r="LH60" s="113"/>
      <c r="LI60" s="113"/>
      <c r="LJ60" s="113"/>
      <c r="LK60" s="113"/>
      <c r="LL60" s="113"/>
      <c r="LM60" s="113"/>
      <c r="LN60" s="113"/>
      <c r="LO60" s="113"/>
      <c r="LP60" s="113"/>
      <c r="LQ60" s="113"/>
      <c r="LR60" s="113"/>
      <c r="LS60" s="113"/>
      <c r="LT60" s="113"/>
      <c r="LU60" s="113"/>
      <c r="LV60" s="113"/>
      <c r="LW60" s="113"/>
      <c r="LX60" s="113"/>
      <c r="LY60" s="113"/>
      <c r="LZ60" s="113"/>
      <c r="MA60" s="113"/>
      <c r="MB60" s="113"/>
      <c r="MC60" s="113"/>
      <c r="MD60" s="113"/>
      <c r="ME60" s="113"/>
      <c r="MF60" s="113"/>
      <c r="MG60" s="113"/>
      <c r="MH60" s="113"/>
      <c r="MI60" s="113"/>
      <c r="MJ60" s="113"/>
      <c r="MK60" s="113"/>
      <c r="ML60" s="113"/>
      <c r="MM60" s="113"/>
      <c r="MN60" s="113"/>
      <c r="MO60" s="113"/>
      <c r="MP60" s="113"/>
      <c r="MQ60" s="113"/>
      <c r="MR60" s="113"/>
      <c r="MS60" s="113"/>
      <c r="MT60" s="113"/>
      <c r="MU60" s="113"/>
      <c r="MV60" s="113"/>
      <c r="MW60" s="113"/>
      <c r="MX60" s="113"/>
      <c r="MY60" s="113"/>
      <c r="MZ60" s="113"/>
      <c r="NA60" s="113"/>
      <c r="NB60" s="113"/>
      <c r="NC60" s="113"/>
      <c r="ND60" s="113"/>
      <c r="NE60" s="113"/>
      <c r="NF60" s="113"/>
      <c r="NG60" s="113"/>
      <c r="NH60" s="113"/>
      <c r="NI60" s="113"/>
      <c r="NJ60" s="113"/>
      <c r="NK60" s="113"/>
      <c r="NL60" s="113"/>
      <c r="NM60" s="113"/>
      <c r="NN60" s="113"/>
      <c r="NO60" s="113"/>
      <c r="NP60" s="113"/>
      <c r="NQ60" s="113"/>
      <c r="NR60" s="113"/>
      <c r="NS60" s="113"/>
      <c r="NT60" s="113"/>
      <c r="NU60" s="113"/>
      <c r="NV60" s="113"/>
      <c r="NW60" s="113"/>
      <c r="NX60" s="113"/>
      <c r="NY60" s="113"/>
      <c r="NZ60" s="113"/>
      <c r="OA60" s="113"/>
      <c r="OB60" s="113"/>
      <c r="OC60" s="113"/>
      <c r="OD60" s="113"/>
      <c r="OE60" s="113"/>
      <c r="OF60" s="113"/>
      <c r="OG60" s="113"/>
      <c r="OH60" s="113"/>
      <c r="OI60" s="113"/>
      <c r="OJ60" s="113"/>
      <c r="OK60" s="113"/>
      <c r="OL60" s="113"/>
      <c r="OM60" s="113"/>
      <c r="ON60" s="113"/>
      <c r="OO60" s="113"/>
      <c r="OP60" s="113"/>
      <c r="OQ60" s="113"/>
      <c r="OR60" s="113"/>
      <c r="OS60" s="113"/>
      <c r="OT60" s="113"/>
      <c r="OU60" s="113"/>
      <c r="OV60" s="113"/>
      <c r="OW60" s="113"/>
      <c r="OX60" s="113"/>
      <c r="OY60" s="113"/>
      <c r="OZ60" s="113"/>
      <c r="PA60" s="113"/>
      <c r="PB60" s="113"/>
      <c r="PC60" s="113"/>
      <c r="PD60" s="113"/>
      <c r="PE60" s="113"/>
      <c r="PF60" s="113"/>
      <c r="PG60" s="113"/>
      <c r="PH60" s="113"/>
      <c r="PI60" s="113"/>
      <c r="PJ60" s="113"/>
      <c r="PK60" s="113"/>
      <c r="PL60" s="113"/>
      <c r="PM60" s="113"/>
      <c r="PN60" s="113"/>
      <c r="PO60" s="113"/>
      <c r="PP60" s="113"/>
      <c r="PQ60" s="113"/>
      <c r="PR60" s="113"/>
      <c r="PS60" s="113"/>
      <c r="PT60" s="113"/>
      <c r="PU60" s="113"/>
      <c r="PV60" s="113"/>
      <c r="PW60" s="113"/>
      <c r="PX60" s="113"/>
      <c r="PY60" s="113"/>
      <c r="PZ60" s="113"/>
      <c r="QA60" s="113"/>
      <c r="QB60" s="113"/>
      <c r="QC60" s="113"/>
      <c r="QD60" s="113"/>
      <c r="QE60" s="113"/>
      <c r="QF60" s="113"/>
      <c r="QG60" s="113"/>
      <c r="QH60" s="113"/>
      <c r="QI60" s="113"/>
      <c r="QJ60" s="113"/>
      <c r="QK60" s="113"/>
      <c r="QL60" s="113"/>
      <c r="QM60" s="113"/>
      <c r="QN60" s="113"/>
      <c r="QO60" s="113"/>
      <c r="QP60" s="113"/>
      <c r="QQ60" s="113"/>
      <c r="QR60" s="113"/>
      <c r="QS60" s="113"/>
      <c r="QT60" s="113"/>
      <c r="QU60" s="113"/>
      <c r="QV60" s="113"/>
      <c r="QW60" s="113"/>
      <c r="QX60" s="113"/>
      <c r="QY60" s="113"/>
      <c r="QZ60" s="113"/>
      <c r="RA60" s="113"/>
      <c r="RB60" s="113"/>
      <c r="RC60" s="113"/>
      <c r="RD60" s="113"/>
      <c r="RE60" s="113"/>
      <c r="RF60" s="113"/>
      <c r="RG60" s="113"/>
      <c r="RH60" s="113"/>
      <c r="RI60" s="113"/>
      <c r="RJ60" s="113"/>
      <c r="RK60" s="113"/>
      <c r="RL60" s="113"/>
      <c r="RM60" s="113"/>
      <c r="RN60" s="113"/>
      <c r="RO60" s="113"/>
      <c r="RP60" s="113"/>
      <c r="RQ60" s="113"/>
      <c r="RR60" s="113"/>
      <c r="RS60" s="113"/>
      <c r="RT60" s="113"/>
      <c r="RU60" s="113"/>
      <c r="RV60" s="113"/>
      <c r="RW60" s="113"/>
      <c r="RX60" s="113"/>
      <c r="RY60" s="113"/>
      <c r="RZ60" s="113"/>
      <c r="SA60" s="113"/>
      <c r="SB60" s="113"/>
      <c r="SC60" s="113"/>
      <c r="SD60" s="113"/>
      <c r="SE60" s="113"/>
      <c r="SF60" s="113"/>
      <c r="SG60" s="113"/>
      <c r="SH60" s="113"/>
      <c r="SI60" s="113"/>
      <c r="SJ60" s="113"/>
      <c r="SK60" s="113"/>
      <c r="SL60" s="113"/>
      <c r="SM60" s="113"/>
      <c r="SN60" s="113"/>
      <c r="SO60" s="113"/>
      <c r="SP60" s="113"/>
      <c r="SQ60" s="113"/>
      <c r="SR60" s="113"/>
      <c r="SS60" s="113"/>
      <c r="ST60" s="113"/>
      <c r="SU60" s="113"/>
      <c r="SV60" s="113"/>
      <c r="SW60" s="113"/>
      <c r="SX60" s="113"/>
      <c r="SY60" s="113"/>
      <c r="SZ60" s="113"/>
      <c r="TA60" s="113"/>
      <c r="TB60" s="113"/>
      <c r="TC60" s="113"/>
      <c r="TD60" s="113"/>
      <c r="TE60" s="113"/>
      <c r="TF60" s="113"/>
      <c r="TG60" s="113"/>
      <c r="TH60" s="113"/>
      <c r="TI60" s="113"/>
      <c r="TJ60" s="113"/>
      <c r="TK60" s="113"/>
      <c r="TL60" s="113"/>
      <c r="TM60" s="113"/>
      <c r="TN60" s="113"/>
      <c r="TO60" s="113"/>
      <c r="TP60" s="113"/>
      <c r="TQ60" s="113"/>
      <c r="TR60" s="113"/>
      <c r="TS60" s="113"/>
      <c r="TT60" s="113"/>
      <c r="TU60" s="113"/>
      <c r="TV60" s="113"/>
      <c r="TW60" s="113"/>
      <c r="TX60" s="113"/>
      <c r="TY60" s="113"/>
      <c r="TZ60" s="113"/>
      <c r="UA60" s="113"/>
      <c r="UB60" s="113"/>
      <c r="UC60" s="113"/>
      <c r="UD60" s="113"/>
      <c r="UE60" s="113"/>
      <c r="UF60" s="113"/>
      <c r="UG60" s="113"/>
      <c r="UH60" s="113"/>
      <c r="UI60" s="113"/>
      <c r="UJ60" s="113"/>
      <c r="UK60" s="113"/>
      <c r="UL60" s="113"/>
      <c r="UM60" s="113"/>
      <c r="UN60" s="113"/>
      <c r="UO60" s="113"/>
      <c r="UP60" s="113"/>
      <c r="UQ60" s="113"/>
      <c r="UR60" s="113"/>
      <c r="US60" s="113"/>
      <c r="UT60" s="113"/>
      <c r="UU60" s="113"/>
      <c r="UV60" s="113"/>
      <c r="UW60" s="113"/>
      <c r="UX60" s="113"/>
      <c r="UY60" s="113"/>
      <c r="UZ60" s="113"/>
      <c r="VA60" s="113"/>
      <c r="VB60" s="113"/>
      <c r="VC60" s="113"/>
      <c r="VD60" s="113"/>
      <c r="VE60" s="113"/>
      <c r="VF60" s="113"/>
      <c r="VG60" s="113"/>
      <c r="VH60" s="113"/>
      <c r="VI60" s="113"/>
      <c r="VJ60" s="113"/>
      <c r="VK60" s="113"/>
      <c r="VL60" s="113"/>
      <c r="VM60" s="113"/>
      <c r="VN60" s="113"/>
      <c r="VO60" s="113"/>
      <c r="VP60" s="113"/>
      <c r="VQ60" s="113"/>
      <c r="VR60" s="113"/>
      <c r="VS60" s="113"/>
      <c r="VT60" s="113"/>
      <c r="VU60" s="113"/>
      <c r="VV60" s="113"/>
      <c r="VW60" s="113"/>
      <c r="VX60" s="113"/>
      <c r="VY60" s="113"/>
      <c r="VZ60" s="113"/>
      <c r="WA60" s="113"/>
      <c r="WB60" s="113"/>
      <c r="WC60" s="113"/>
      <c r="WD60" s="113"/>
      <c r="WE60" s="113"/>
      <c r="WF60" s="113"/>
      <c r="WG60" s="113"/>
      <c r="WH60" s="113"/>
      <c r="WI60" s="113"/>
      <c r="WJ60" s="113"/>
      <c r="WK60" s="113"/>
      <c r="WL60" s="113"/>
      <c r="WM60" s="113"/>
      <c r="WN60" s="113"/>
      <c r="WO60" s="113"/>
      <c r="WP60" s="113"/>
      <c r="WQ60" s="113"/>
      <c r="WR60" s="113"/>
      <c r="WS60" s="113"/>
      <c r="WT60" s="113"/>
      <c r="WU60" s="113"/>
      <c r="WV60" s="113"/>
      <c r="WW60" s="113"/>
      <c r="WX60" s="113"/>
      <c r="WY60" s="113"/>
      <c r="WZ60" s="113"/>
      <c r="XA60" s="113"/>
      <c r="XB60" s="113"/>
      <c r="XC60" s="113"/>
      <c r="XD60" s="113"/>
      <c r="XE60" s="113"/>
      <c r="XF60" s="113"/>
      <c r="XG60" s="113"/>
      <c r="XH60" s="113"/>
      <c r="XI60" s="113"/>
      <c r="XJ60" s="113"/>
      <c r="XK60" s="113"/>
      <c r="XL60" s="113"/>
      <c r="XM60" s="113"/>
      <c r="XN60" s="113"/>
      <c r="XO60" s="113"/>
      <c r="XP60" s="113"/>
      <c r="XQ60" s="113"/>
      <c r="XR60" s="113"/>
      <c r="XS60" s="113"/>
      <c r="XT60" s="113"/>
      <c r="XU60" s="113"/>
      <c r="XV60" s="113"/>
      <c r="XW60" s="113"/>
      <c r="XX60" s="113"/>
      <c r="XY60" s="113"/>
      <c r="XZ60" s="113"/>
      <c r="YA60" s="113"/>
      <c r="YB60" s="113"/>
      <c r="YC60" s="113"/>
      <c r="YD60" s="113"/>
      <c r="YE60" s="113"/>
      <c r="YF60" s="113"/>
      <c r="YG60" s="113"/>
      <c r="YH60" s="113"/>
      <c r="YI60" s="113"/>
      <c r="YJ60" s="113"/>
      <c r="YK60" s="113"/>
      <c r="YL60" s="113"/>
      <c r="YM60" s="113"/>
      <c r="YN60" s="113"/>
      <c r="YO60" s="113"/>
      <c r="YP60" s="113"/>
      <c r="YQ60" s="113"/>
      <c r="YR60" s="113"/>
      <c r="YS60" s="113"/>
      <c r="YT60" s="113"/>
      <c r="YU60" s="113"/>
      <c r="YV60" s="113"/>
      <c r="YW60" s="113"/>
      <c r="YX60" s="113"/>
      <c r="YY60" s="113"/>
      <c r="YZ60" s="113"/>
      <c r="ZA60" s="113"/>
      <c r="ZB60" s="113"/>
      <c r="ZC60" s="113"/>
      <c r="ZD60" s="113"/>
      <c r="ZE60" s="113"/>
      <c r="ZF60" s="113"/>
      <c r="ZG60" s="113"/>
      <c r="ZH60" s="113"/>
      <c r="ZI60" s="113"/>
      <c r="ZJ60" s="113"/>
      <c r="ZK60" s="113"/>
      <c r="ZL60" s="113"/>
      <c r="ZM60" s="113"/>
      <c r="ZN60" s="113"/>
      <c r="ZO60" s="113"/>
      <c r="ZP60" s="113"/>
      <c r="ZQ60" s="113"/>
      <c r="ZR60" s="113"/>
      <c r="ZS60" s="113"/>
      <c r="ZT60" s="113"/>
      <c r="ZU60" s="113"/>
      <c r="ZV60" s="113"/>
      <c r="ZW60" s="113"/>
      <c r="ZX60" s="113"/>
      <c r="ZY60" s="113"/>
      <c r="ZZ60" s="113"/>
      <c r="AAA60" s="113"/>
      <c r="AAB60" s="113"/>
      <c r="AAC60" s="113"/>
      <c r="AAD60" s="113"/>
      <c r="AAE60" s="113"/>
      <c r="AAF60" s="113"/>
      <c r="AAG60" s="113"/>
      <c r="AAH60" s="113"/>
      <c r="AAI60" s="113"/>
      <c r="AAJ60" s="113"/>
      <c r="AAK60" s="113"/>
      <c r="AAL60" s="113"/>
      <c r="AAM60" s="113"/>
      <c r="AAN60" s="113"/>
      <c r="AAO60" s="113"/>
      <c r="AAP60" s="113"/>
      <c r="AAQ60" s="113"/>
      <c r="AAR60" s="113"/>
      <c r="AAS60" s="113"/>
      <c r="AAT60" s="113"/>
      <c r="AAU60" s="113"/>
      <c r="AAV60" s="113"/>
      <c r="AAW60" s="113"/>
      <c r="AAX60" s="113"/>
      <c r="AAY60" s="113"/>
      <c r="AAZ60" s="113"/>
      <c r="ABA60" s="113"/>
      <c r="ABB60" s="113"/>
      <c r="ABC60" s="113"/>
      <c r="ABD60" s="113"/>
      <c r="ABE60" s="113"/>
      <c r="ABF60" s="113"/>
      <c r="ABG60" s="113"/>
      <c r="ABH60" s="113"/>
      <c r="ABI60" s="113"/>
      <c r="ABJ60" s="113"/>
      <c r="ABK60" s="113"/>
      <c r="ABL60" s="113"/>
      <c r="ABM60" s="113"/>
      <c r="ABN60" s="113"/>
      <c r="ABO60" s="113"/>
      <c r="ABP60" s="113"/>
      <c r="ABQ60" s="113"/>
      <c r="ABR60" s="113"/>
      <c r="ABS60" s="113"/>
      <c r="ABT60" s="113"/>
      <c r="ABU60" s="113"/>
      <c r="ABV60" s="113"/>
      <c r="ABW60" s="113"/>
      <c r="ABX60" s="113"/>
      <c r="ABY60" s="113"/>
      <c r="ABZ60" s="113"/>
      <c r="ACA60" s="113"/>
      <c r="ACB60" s="113"/>
      <c r="ACC60" s="113"/>
      <c r="ACD60" s="113"/>
      <c r="ACE60" s="113"/>
      <c r="ACF60" s="113"/>
      <c r="ACG60" s="113"/>
      <c r="ACH60" s="113"/>
      <c r="ACI60" s="113"/>
      <c r="ACJ60" s="113"/>
      <c r="ACK60" s="113"/>
      <c r="ACL60" s="113"/>
      <c r="ACM60" s="113"/>
      <c r="ACN60" s="113"/>
      <c r="ACO60" s="113"/>
      <c r="ACP60" s="113"/>
      <c r="ACQ60" s="113"/>
      <c r="ACR60" s="113"/>
      <c r="ACS60" s="113"/>
      <c r="ACT60" s="113"/>
      <c r="ACU60" s="113"/>
      <c r="ACV60" s="113"/>
      <c r="ACW60" s="113"/>
      <c r="ACX60" s="113"/>
      <c r="ACY60" s="113"/>
      <c r="ACZ60" s="113"/>
      <c r="ADA60" s="113"/>
      <c r="ADB60" s="113"/>
      <c r="ADC60" s="113"/>
    </row>
    <row r="61" spans="1:783" s="145" customFormat="1" ht="14" x14ac:dyDescent="0.3">
      <c r="A61" s="113"/>
      <c r="B61" s="127"/>
      <c r="C61" s="124"/>
      <c r="D61" s="124"/>
      <c r="F61" s="121"/>
      <c r="G61" s="121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3"/>
      <c r="JB61" s="113"/>
      <c r="JC61" s="113"/>
      <c r="JD61" s="113"/>
      <c r="JE61" s="113"/>
      <c r="JF61" s="113"/>
      <c r="JG61" s="113"/>
      <c r="JH61" s="113"/>
      <c r="JI61" s="113"/>
      <c r="JJ61" s="113"/>
      <c r="JK61" s="113"/>
      <c r="JL61" s="113"/>
      <c r="JM61" s="113"/>
      <c r="JN61" s="113"/>
      <c r="JO61" s="113"/>
      <c r="JP61" s="113"/>
      <c r="JQ61" s="113"/>
      <c r="JR61" s="113"/>
      <c r="JS61" s="113"/>
      <c r="JT61" s="113"/>
      <c r="JU61" s="113"/>
      <c r="JV61" s="113"/>
      <c r="JW61" s="113"/>
      <c r="JX61" s="113"/>
      <c r="JY61" s="113"/>
      <c r="JZ61" s="113"/>
      <c r="KA61" s="113"/>
      <c r="KB61" s="113"/>
      <c r="KC61" s="113"/>
      <c r="KD61" s="113"/>
      <c r="KE61" s="113"/>
      <c r="KF61" s="113"/>
      <c r="KG61" s="113"/>
      <c r="KH61" s="113"/>
      <c r="KI61" s="113"/>
      <c r="KJ61" s="113"/>
      <c r="KK61" s="113"/>
      <c r="KL61" s="113"/>
      <c r="KM61" s="113"/>
      <c r="KN61" s="113"/>
      <c r="KO61" s="113"/>
      <c r="KP61" s="113"/>
      <c r="KQ61" s="113"/>
      <c r="KR61" s="113"/>
      <c r="KS61" s="113"/>
      <c r="KT61" s="113"/>
      <c r="KU61" s="113"/>
      <c r="KV61" s="113"/>
      <c r="KW61" s="113"/>
      <c r="KX61" s="113"/>
      <c r="KY61" s="113"/>
      <c r="KZ61" s="113"/>
      <c r="LA61" s="113"/>
      <c r="LB61" s="113"/>
      <c r="LC61" s="113"/>
      <c r="LD61" s="113"/>
      <c r="LE61" s="113"/>
      <c r="LF61" s="113"/>
      <c r="LG61" s="113"/>
      <c r="LH61" s="113"/>
      <c r="LI61" s="113"/>
      <c r="LJ61" s="113"/>
      <c r="LK61" s="113"/>
      <c r="LL61" s="113"/>
      <c r="LM61" s="113"/>
      <c r="LN61" s="113"/>
      <c r="LO61" s="113"/>
      <c r="LP61" s="113"/>
      <c r="LQ61" s="113"/>
      <c r="LR61" s="113"/>
      <c r="LS61" s="113"/>
      <c r="LT61" s="113"/>
      <c r="LU61" s="113"/>
      <c r="LV61" s="113"/>
      <c r="LW61" s="113"/>
      <c r="LX61" s="113"/>
      <c r="LY61" s="113"/>
      <c r="LZ61" s="113"/>
      <c r="MA61" s="113"/>
      <c r="MB61" s="113"/>
      <c r="MC61" s="113"/>
      <c r="MD61" s="113"/>
      <c r="ME61" s="113"/>
      <c r="MF61" s="113"/>
      <c r="MG61" s="113"/>
      <c r="MH61" s="113"/>
      <c r="MI61" s="113"/>
      <c r="MJ61" s="113"/>
      <c r="MK61" s="113"/>
      <c r="ML61" s="113"/>
      <c r="MM61" s="113"/>
      <c r="MN61" s="113"/>
      <c r="MO61" s="113"/>
      <c r="MP61" s="113"/>
      <c r="MQ61" s="113"/>
      <c r="MR61" s="113"/>
      <c r="MS61" s="113"/>
      <c r="MT61" s="113"/>
      <c r="MU61" s="113"/>
      <c r="MV61" s="113"/>
      <c r="MW61" s="113"/>
      <c r="MX61" s="113"/>
      <c r="MY61" s="113"/>
      <c r="MZ61" s="113"/>
      <c r="NA61" s="113"/>
      <c r="NB61" s="113"/>
      <c r="NC61" s="113"/>
      <c r="ND61" s="113"/>
      <c r="NE61" s="113"/>
      <c r="NF61" s="113"/>
      <c r="NG61" s="113"/>
      <c r="NH61" s="113"/>
      <c r="NI61" s="113"/>
      <c r="NJ61" s="113"/>
      <c r="NK61" s="113"/>
      <c r="NL61" s="113"/>
      <c r="NM61" s="113"/>
      <c r="NN61" s="113"/>
      <c r="NO61" s="113"/>
      <c r="NP61" s="113"/>
      <c r="NQ61" s="113"/>
      <c r="NR61" s="113"/>
      <c r="NS61" s="113"/>
      <c r="NT61" s="113"/>
      <c r="NU61" s="113"/>
      <c r="NV61" s="113"/>
      <c r="NW61" s="113"/>
      <c r="NX61" s="113"/>
      <c r="NY61" s="113"/>
      <c r="NZ61" s="113"/>
      <c r="OA61" s="113"/>
      <c r="OB61" s="113"/>
      <c r="OC61" s="113"/>
      <c r="OD61" s="113"/>
      <c r="OE61" s="113"/>
      <c r="OF61" s="113"/>
      <c r="OG61" s="113"/>
      <c r="OH61" s="113"/>
      <c r="OI61" s="113"/>
      <c r="OJ61" s="113"/>
      <c r="OK61" s="113"/>
      <c r="OL61" s="113"/>
      <c r="OM61" s="113"/>
      <c r="ON61" s="113"/>
      <c r="OO61" s="113"/>
      <c r="OP61" s="113"/>
      <c r="OQ61" s="113"/>
      <c r="OR61" s="113"/>
      <c r="OS61" s="113"/>
      <c r="OT61" s="113"/>
      <c r="OU61" s="113"/>
      <c r="OV61" s="113"/>
      <c r="OW61" s="113"/>
      <c r="OX61" s="113"/>
      <c r="OY61" s="113"/>
      <c r="OZ61" s="113"/>
      <c r="PA61" s="113"/>
      <c r="PB61" s="113"/>
      <c r="PC61" s="113"/>
      <c r="PD61" s="113"/>
      <c r="PE61" s="113"/>
      <c r="PF61" s="113"/>
      <c r="PG61" s="113"/>
      <c r="PH61" s="113"/>
      <c r="PI61" s="113"/>
      <c r="PJ61" s="113"/>
      <c r="PK61" s="113"/>
      <c r="PL61" s="113"/>
      <c r="PM61" s="113"/>
      <c r="PN61" s="113"/>
      <c r="PO61" s="113"/>
      <c r="PP61" s="113"/>
      <c r="PQ61" s="113"/>
      <c r="PR61" s="113"/>
      <c r="PS61" s="113"/>
      <c r="PT61" s="113"/>
      <c r="PU61" s="113"/>
      <c r="PV61" s="113"/>
      <c r="PW61" s="113"/>
      <c r="PX61" s="113"/>
      <c r="PY61" s="113"/>
      <c r="PZ61" s="113"/>
      <c r="QA61" s="113"/>
      <c r="QB61" s="113"/>
      <c r="QC61" s="113"/>
      <c r="QD61" s="113"/>
      <c r="QE61" s="113"/>
      <c r="QF61" s="113"/>
      <c r="QG61" s="113"/>
      <c r="QH61" s="113"/>
      <c r="QI61" s="113"/>
      <c r="QJ61" s="113"/>
      <c r="QK61" s="113"/>
      <c r="QL61" s="113"/>
      <c r="QM61" s="113"/>
      <c r="QN61" s="113"/>
      <c r="QO61" s="113"/>
      <c r="QP61" s="113"/>
      <c r="QQ61" s="113"/>
      <c r="QR61" s="113"/>
      <c r="QS61" s="113"/>
      <c r="QT61" s="113"/>
      <c r="QU61" s="113"/>
      <c r="QV61" s="113"/>
      <c r="QW61" s="113"/>
      <c r="QX61" s="113"/>
      <c r="QY61" s="113"/>
      <c r="QZ61" s="113"/>
      <c r="RA61" s="113"/>
      <c r="RB61" s="113"/>
      <c r="RC61" s="113"/>
      <c r="RD61" s="113"/>
      <c r="RE61" s="113"/>
      <c r="RF61" s="113"/>
      <c r="RG61" s="113"/>
      <c r="RH61" s="113"/>
      <c r="RI61" s="113"/>
      <c r="RJ61" s="113"/>
      <c r="RK61" s="113"/>
      <c r="RL61" s="113"/>
      <c r="RM61" s="113"/>
      <c r="RN61" s="113"/>
      <c r="RO61" s="113"/>
      <c r="RP61" s="113"/>
      <c r="RQ61" s="113"/>
      <c r="RR61" s="113"/>
      <c r="RS61" s="113"/>
      <c r="RT61" s="113"/>
      <c r="RU61" s="113"/>
      <c r="RV61" s="113"/>
      <c r="RW61" s="113"/>
      <c r="RX61" s="113"/>
      <c r="RY61" s="113"/>
      <c r="RZ61" s="113"/>
      <c r="SA61" s="113"/>
      <c r="SB61" s="113"/>
      <c r="SC61" s="113"/>
      <c r="SD61" s="113"/>
      <c r="SE61" s="113"/>
      <c r="SF61" s="113"/>
      <c r="SG61" s="113"/>
      <c r="SH61" s="113"/>
      <c r="SI61" s="113"/>
      <c r="SJ61" s="113"/>
      <c r="SK61" s="113"/>
      <c r="SL61" s="113"/>
      <c r="SM61" s="113"/>
      <c r="SN61" s="113"/>
      <c r="SO61" s="113"/>
      <c r="SP61" s="113"/>
      <c r="SQ61" s="113"/>
      <c r="SR61" s="113"/>
      <c r="SS61" s="113"/>
      <c r="ST61" s="113"/>
      <c r="SU61" s="113"/>
      <c r="SV61" s="113"/>
      <c r="SW61" s="113"/>
      <c r="SX61" s="113"/>
      <c r="SY61" s="113"/>
      <c r="SZ61" s="113"/>
      <c r="TA61" s="113"/>
      <c r="TB61" s="113"/>
      <c r="TC61" s="113"/>
      <c r="TD61" s="113"/>
      <c r="TE61" s="113"/>
      <c r="TF61" s="113"/>
      <c r="TG61" s="113"/>
      <c r="TH61" s="113"/>
      <c r="TI61" s="113"/>
      <c r="TJ61" s="113"/>
      <c r="TK61" s="113"/>
      <c r="TL61" s="113"/>
      <c r="TM61" s="113"/>
      <c r="TN61" s="113"/>
      <c r="TO61" s="113"/>
      <c r="TP61" s="113"/>
      <c r="TQ61" s="113"/>
      <c r="TR61" s="113"/>
      <c r="TS61" s="113"/>
      <c r="TT61" s="113"/>
      <c r="TU61" s="113"/>
      <c r="TV61" s="113"/>
      <c r="TW61" s="113"/>
      <c r="TX61" s="113"/>
      <c r="TY61" s="113"/>
      <c r="TZ61" s="113"/>
      <c r="UA61" s="113"/>
      <c r="UB61" s="113"/>
      <c r="UC61" s="113"/>
      <c r="UD61" s="113"/>
      <c r="UE61" s="113"/>
      <c r="UF61" s="113"/>
      <c r="UG61" s="113"/>
      <c r="UH61" s="113"/>
      <c r="UI61" s="113"/>
      <c r="UJ61" s="113"/>
      <c r="UK61" s="113"/>
      <c r="UL61" s="113"/>
      <c r="UM61" s="113"/>
      <c r="UN61" s="113"/>
      <c r="UO61" s="113"/>
      <c r="UP61" s="113"/>
      <c r="UQ61" s="113"/>
      <c r="UR61" s="113"/>
      <c r="US61" s="113"/>
      <c r="UT61" s="113"/>
      <c r="UU61" s="113"/>
      <c r="UV61" s="113"/>
      <c r="UW61" s="113"/>
      <c r="UX61" s="113"/>
      <c r="UY61" s="113"/>
      <c r="UZ61" s="113"/>
      <c r="VA61" s="113"/>
      <c r="VB61" s="113"/>
      <c r="VC61" s="113"/>
      <c r="VD61" s="113"/>
      <c r="VE61" s="113"/>
      <c r="VF61" s="113"/>
      <c r="VG61" s="113"/>
      <c r="VH61" s="113"/>
      <c r="VI61" s="113"/>
      <c r="VJ61" s="113"/>
      <c r="VK61" s="113"/>
      <c r="VL61" s="113"/>
      <c r="VM61" s="113"/>
      <c r="VN61" s="113"/>
      <c r="VO61" s="113"/>
      <c r="VP61" s="113"/>
      <c r="VQ61" s="113"/>
      <c r="VR61" s="113"/>
      <c r="VS61" s="113"/>
      <c r="VT61" s="113"/>
      <c r="VU61" s="113"/>
      <c r="VV61" s="113"/>
      <c r="VW61" s="113"/>
      <c r="VX61" s="113"/>
      <c r="VY61" s="113"/>
      <c r="VZ61" s="113"/>
      <c r="WA61" s="113"/>
      <c r="WB61" s="113"/>
      <c r="WC61" s="113"/>
      <c r="WD61" s="113"/>
      <c r="WE61" s="113"/>
      <c r="WF61" s="113"/>
      <c r="WG61" s="113"/>
      <c r="WH61" s="113"/>
      <c r="WI61" s="113"/>
      <c r="WJ61" s="113"/>
      <c r="WK61" s="113"/>
      <c r="WL61" s="113"/>
      <c r="WM61" s="113"/>
      <c r="WN61" s="113"/>
      <c r="WO61" s="113"/>
      <c r="WP61" s="113"/>
      <c r="WQ61" s="113"/>
      <c r="WR61" s="113"/>
      <c r="WS61" s="113"/>
      <c r="WT61" s="113"/>
      <c r="WU61" s="113"/>
      <c r="WV61" s="113"/>
      <c r="WW61" s="113"/>
      <c r="WX61" s="113"/>
      <c r="WY61" s="113"/>
      <c r="WZ61" s="113"/>
      <c r="XA61" s="113"/>
      <c r="XB61" s="113"/>
      <c r="XC61" s="113"/>
      <c r="XD61" s="113"/>
      <c r="XE61" s="113"/>
      <c r="XF61" s="113"/>
      <c r="XG61" s="113"/>
      <c r="XH61" s="113"/>
      <c r="XI61" s="113"/>
      <c r="XJ61" s="113"/>
      <c r="XK61" s="113"/>
      <c r="XL61" s="113"/>
      <c r="XM61" s="113"/>
      <c r="XN61" s="113"/>
      <c r="XO61" s="113"/>
      <c r="XP61" s="113"/>
      <c r="XQ61" s="113"/>
      <c r="XR61" s="113"/>
      <c r="XS61" s="113"/>
      <c r="XT61" s="113"/>
      <c r="XU61" s="113"/>
      <c r="XV61" s="113"/>
      <c r="XW61" s="113"/>
      <c r="XX61" s="113"/>
      <c r="XY61" s="113"/>
      <c r="XZ61" s="113"/>
      <c r="YA61" s="113"/>
      <c r="YB61" s="113"/>
      <c r="YC61" s="113"/>
      <c r="YD61" s="113"/>
      <c r="YE61" s="113"/>
      <c r="YF61" s="113"/>
      <c r="YG61" s="113"/>
      <c r="YH61" s="113"/>
      <c r="YI61" s="113"/>
      <c r="YJ61" s="113"/>
      <c r="YK61" s="113"/>
      <c r="YL61" s="113"/>
      <c r="YM61" s="113"/>
      <c r="YN61" s="113"/>
      <c r="YO61" s="113"/>
      <c r="YP61" s="113"/>
      <c r="YQ61" s="113"/>
      <c r="YR61" s="113"/>
      <c r="YS61" s="113"/>
      <c r="YT61" s="113"/>
      <c r="YU61" s="113"/>
      <c r="YV61" s="113"/>
      <c r="YW61" s="113"/>
      <c r="YX61" s="113"/>
      <c r="YY61" s="113"/>
      <c r="YZ61" s="113"/>
      <c r="ZA61" s="113"/>
      <c r="ZB61" s="113"/>
      <c r="ZC61" s="113"/>
      <c r="ZD61" s="113"/>
      <c r="ZE61" s="113"/>
      <c r="ZF61" s="113"/>
      <c r="ZG61" s="113"/>
      <c r="ZH61" s="113"/>
      <c r="ZI61" s="113"/>
      <c r="ZJ61" s="113"/>
      <c r="ZK61" s="113"/>
      <c r="ZL61" s="113"/>
      <c r="ZM61" s="113"/>
      <c r="ZN61" s="113"/>
      <c r="ZO61" s="113"/>
      <c r="ZP61" s="113"/>
      <c r="ZQ61" s="113"/>
      <c r="ZR61" s="113"/>
      <c r="ZS61" s="113"/>
      <c r="ZT61" s="113"/>
      <c r="ZU61" s="113"/>
      <c r="ZV61" s="113"/>
      <c r="ZW61" s="113"/>
      <c r="ZX61" s="113"/>
      <c r="ZY61" s="113"/>
      <c r="ZZ61" s="113"/>
      <c r="AAA61" s="113"/>
      <c r="AAB61" s="113"/>
      <c r="AAC61" s="113"/>
      <c r="AAD61" s="113"/>
      <c r="AAE61" s="113"/>
      <c r="AAF61" s="113"/>
      <c r="AAG61" s="113"/>
      <c r="AAH61" s="113"/>
      <c r="AAI61" s="113"/>
      <c r="AAJ61" s="113"/>
      <c r="AAK61" s="113"/>
      <c r="AAL61" s="113"/>
      <c r="AAM61" s="113"/>
      <c r="AAN61" s="113"/>
      <c r="AAO61" s="113"/>
      <c r="AAP61" s="113"/>
      <c r="AAQ61" s="113"/>
      <c r="AAR61" s="113"/>
      <c r="AAS61" s="113"/>
      <c r="AAT61" s="113"/>
      <c r="AAU61" s="113"/>
      <c r="AAV61" s="113"/>
      <c r="AAW61" s="113"/>
      <c r="AAX61" s="113"/>
      <c r="AAY61" s="113"/>
      <c r="AAZ61" s="113"/>
      <c r="ABA61" s="113"/>
      <c r="ABB61" s="113"/>
      <c r="ABC61" s="113"/>
      <c r="ABD61" s="113"/>
      <c r="ABE61" s="113"/>
      <c r="ABF61" s="113"/>
      <c r="ABG61" s="113"/>
      <c r="ABH61" s="113"/>
      <c r="ABI61" s="113"/>
      <c r="ABJ61" s="113"/>
      <c r="ABK61" s="113"/>
      <c r="ABL61" s="113"/>
      <c r="ABM61" s="113"/>
      <c r="ABN61" s="113"/>
      <c r="ABO61" s="113"/>
      <c r="ABP61" s="113"/>
      <c r="ABQ61" s="113"/>
      <c r="ABR61" s="113"/>
      <c r="ABS61" s="113"/>
      <c r="ABT61" s="113"/>
      <c r="ABU61" s="113"/>
      <c r="ABV61" s="113"/>
      <c r="ABW61" s="113"/>
      <c r="ABX61" s="113"/>
      <c r="ABY61" s="113"/>
      <c r="ABZ61" s="113"/>
      <c r="ACA61" s="113"/>
      <c r="ACB61" s="113"/>
      <c r="ACC61" s="113"/>
      <c r="ACD61" s="113"/>
      <c r="ACE61" s="113"/>
      <c r="ACF61" s="113"/>
      <c r="ACG61" s="113"/>
      <c r="ACH61" s="113"/>
      <c r="ACI61" s="113"/>
      <c r="ACJ61" s="113"/>
      <c r="ACK61" s="113"/>
      <c r="ACL61" s="113"/>
      <c r="ACM61" s="113"/>
      <c r="ACN61" s="113"/>
      <c r="ACO61" s="113"/>
      <c r="ACP61" s="113"/>
      <c r="ACQ61" s="113"/>
      <c r="ACR61" s="113"/>
      <c r="ACS61" s="113"/>
      <c r="ACT61" s="113"/>
      <c r="ACU61" s="113"/>
      <c r="ACV61" s="113"/>
      <c r="ACW61" s="113"/>
      <c r="ACX61" s="113"/>
      <c r="ACY61" s="113"/>
      <c r="ACZ61" s="113"/>
      <c r="ADA61" s="113"/>
      <c r="ADB61" s="113"/>
      <c r="ADC61" s="113"/>
    </row>
    <row r="62" spans="1:783" s="145" customFormat="1" ht="14" x14ac:dyDescent="0.3">
      <c r="A62" s="113"/>
      <c r="B62" s="127"/>
      <c r="C62" s="124"/>
      <c r="D62" s="124"/>
      <c r="F62" s="121"/>
      <c r="G62" s="121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3"/>
      <c r="JB62" s="113"/>
      <c r="JC62" s="113"/>
      <c r="JD62" s="113"/>
      <c r="JE62" s="113"/>
      <c r="JF62" s="113"/>
      <c r="JG62" s="113"/>
      <c r="JH62" s="113"/>
      <c r="JI62" s="113"/>
      <c r="JJ62" s="113"/>
      <c r="JK62" s="113"/>
      <c r="JL62" s="113"/>
      <c r="JM62" s="113"/>
      <c r="JN62" s="113"/>
      <c r="JO62" s="113"/>
      <c r="JP62" s="113"/>
      <c r="JQ62" s="113"/>
      <c r="JR62" s="113"/>
      <c r="JS62" s="113"/>
      <c r="JT62" s="113"/>
      <c r="JU62" s="113"/>
      <c r="JV62" s="113"/>
      <c r="JW62" s="113"/>
      <c r="JX62" s="113"/>
      <c r="JY62" s="113"/>
      <c r="JZ62" s="113"/>
      <c r="KA62" s="113"/>
      <c r="KB62" s="113"/>
      <c r="KC62" s="113"/>
      <c r="KD62" s="113"/>
      <c r="KE62" s="113"/>
      <c r="KF62" s="113"/>
      <c r="KG62" s="113"/>
      <c r="KH62" s="113"/>
      <c r="KI62" s="113"/>
      <c r="KJ62" s="113"/>
      <c r="KK62" s="113"/>
      <c r="KL62" s="113"/>
      <c r="KM62" s="113"/>
      <c r="KN62" s="113"/>
      <c r="KO62" s="113"/>
      <c r="KP62" s="113"/>
      <c r="KQ62" s="113"/>
      <c r="KR62" s="113"/>
      <c r="KS62" s="113"/>
      <c r="KT62" s="113"/>
      <c r="KU62" s="113"/>
      <c r="KV62" s="113"/>
      <c r="KW62" s="113"/>
      <c r="KX62" s="113"/>
      <c r="KY62" s="113"/>
      <c r="KZ62" s="113"/>
      <c r="LA62" s="113"/>
      <c r="LB62" s="113"/>
      <c r="LC62" s="113"/>
      <c r="LD62" s="113"/>
      <c r="LE62" s="113"/>
      <c r="LF62" s="113"/>
      <c r="LG62" s="113"/>
      <c r="LH62" s="113"/>
      <c r="LI62" s="113"/>
      <c r="LJ62" s="113"/>
      <c r="LK62" s="113"/>
      <c r="LL62" s="113"/>
      <c r="LM62" s="113"/>
      <c r="LN62" s="113"/>
      <c r="LO62" s="113"/>
      <c r="LP62" s="113"/>
      <c r="LQ62" s="113"/>
      <c r="LR62" s="113"/>
      <c r="LS62" s="113"/>
      <c r="LT62" s="113"/>
      <c r="LU62" s="113"/>
      <c r="LV62" s="113"/>
      <c r="LW62" s="113"/>
      <c r="LX62" s="113"/>
      <c r="LY62" s="113"/>
      <c r="LZ62" s="113"/>
      <c r="MA62" s="113"/>
      <c r="MB62" s="113"/>
      <c r="MC62" s="113"/>
      <c r="MD62" s="113"/>
      <c r="ME62" s="113"/>
      <c r="MF62" s="113"/>
      <c r="MG62" s="113"/>
      <c r="MH62" s="113"/>
      <c r="MI62" s="113"/>
      <c r="MJ62" s="113"/>
      <c r="MK62" s="113"/>
      <c r="ML62" s="113"/>
      <c r="MM62" s="113"/>
      <c r="MN62" s="113"/>
      <c r="MO62" s="113"/>
      <c r="MP62" s="113"/>
      <c r="MQ62" s="113"/>
      <c r="MR62" s="113"/>
      <c r="MS62" s="113"/>
      <c r="MT62" s="113"/>
      <c r="MU62" s="113"/>
      <c r="MV62" s="113"/>
      <c r="MW62" s="113"/>
      <c r="MX62" s="113"/>
      <c r="MY62" s="113"/>
      <c r="MZ62" s="113"/>
      <c r="NA62" s="113"/>
      <c r="NB62" s="113"/>
      <c r="NC62" s="113"/>
      <c r="ND62" s="113"/>
      <c r="NE62" s="113"/>
      <c r="NF62" s="113"/>
      <c r="NG62" s="113"/>
      <c r="NH62" s="113"/>
      <c r="NI62" s="113"/>
      <c r="NJ62" s="113"/>
      <c r="NK62" s="113"/>
      <c r="NL62" s="113"/>
      <c r="NM62" s="113"/>
      <c r="NN62" s="113"/>
      <c r="NO62" s="113"/>
      <c r="NP62" s="113"/>
      <c r="NQ62" s="113"/>
      <c r="NR62" s="113"/>
      <c r="NS62" s="113"/>
      <c r="NT62" s="113"/>
      <c r="NU62" s="113"/>
      <c r="NV62" s="113"/>
      <c r="NW62" s="113"/>
      <c r="NX62" s="113"/>
      <c r="NY62" s="113"/>
      <c r="NZ62" s="113"/>
      <c r="OA62" s="113"/>
      <c r="OB62" s="113"/>
      <c r="OC62" s="113"/>
      <c r="OD62" s="113"/>
      <c r="OE62" s="113"/>
      <c r="OF62" s="113"/>
      <c r="OG62" s="113"/>
      <c r="OH62" s="113"/>
      <c r="OI62" s="113"/>
      <c r="OJ62" s="113"/>
      <c r="OK62" s="113"/>
      <c r="OL62" s="113"/>
      <c r="OM62" s="113"/>
      <c r="ON62" s="113"/>
      <c r="OO62" s="113"/>
      <c r="OP62" s="113"/>
      <c r="OQ62" s="113"/>
      <c r="OR62" s="113"/>
      <c r="OS62" s="113"/>
      <c r="OT62" s="113"/>
      <c r="OU62" s="113"/>
      <c r="OV62" s="113"/>
      <c r="OW62" s="113"/>
      <c r="OX62" s="113"/>
      <c r="OY62" s="113"/>
      <c r="OZ62" s="113"/>
      <c r="PA62" s="113"/>
      <c r="PB62" s="113"/>
      <c r="PC62" s="113"/>
      <c r="PD62" s="113"/>
      <c r="PE62" s="113"/>
      <c r="PF62" s="113"/>
      <c r="PG62" s="113"/>
      <c r="PH62" s="113"/>
      <c r="PI62" s="113"/>
      <c r="PJ62" s="113"/>
      <c r="PK62" s="113"/>
      <c r="PL62" s="113"/>
      <c r="PM62" s="113"/>
      <c r="PN62" s="113"/>
      <c r="PO62" s="113"/>
      <c r="PP62" s="113"/>
      <c r="PQ62" s="113"/>
      <c r="PR62" s="113"/>
      <c r="PS62" s="113"/>
      <c r="PT62" s="113"/>
      <c r="PU62" s="113"/>
      <c r="PV62" s="113"/>
      <c r="PW62" s="113"/>
      <c r="PX62" s="113"/>
      <c r="PY62" s="113"/>
      <c r="PZ62" s="113"/>
      <c r="QA62" s="113"/>
      <c r="QB62" s="113"/>
      <c r="QC62" s="113"/>
      <c r="QD62" s="113"/>
      <c r="QE62" s="113"/>
      <c r="QF62" s="113"/>
      <c r="QG62" s="113"/>
      <c r="QH62" s="113"/>
      <c r="QI62" s="113"/>
      <c r="QJ62" s="113"/>
      <c r="QK62" s="113"/>
      <c r="QL62" s="113"/>
      <c r="QM62" s="113"/>
      <c r="QN62" s="113"/>
      <c r="QO62" s="113"/>
      <c r="QP62" s="113"/>
      <c r="QQ62" s="113"/>
      <c r="QR62" s="113"/>
      <c r="QS62" s="113"/>
      <c r="QT62" s="113"/>
      <c r="QU62" s="113"/>
      <c r="QV62" s="113"/>
      <c r="QW62" s="113"/>
      <c r="QX62" s="113"/>
      <c r="QY62" s="113"/>
      <c r="QZ62" s="113"/>
      <c r="RA62" s="113"/>
      <c r="RB62" s="113"/>
      <c r="RC62" s="113"/>
      <c r="RD62" s="113"/>
      <c r="RE62" s="113"/>
      <c r="RF62" s="113"/>
      <c r="RG62" s="113"/>
      <c r="RH62" s="113"/>
      <c r="RI62" s="113"/>
      <c r="RJ62" s="113"/>
      <c r="RK62" s="113"/>
      <c r="RL62" s="113"/>
      <c r="RM62" s="113"/>
      <c r="RN62" s="113"/>
      <c r="RO62" s="113"/>
      <c r="RP62" s="113"/>
      <c r="RQ62" s="113"/>
      <c r="RR62" s="113"/>
      <c r="RS62" s="113"/>
      <c r="RT62" s="113"/>
      <c r="RU62" s="113"/>
      <c r="RV62" s="113"/>
      <c r="RW62" s="113"/>
      <c r="RX62" s="113"/>
      <c r="RY62" s="113"/>
      <c r="RZ62" s="113"/>
      <c r="SA62" s="113"/>
      <c r="SB62" s="113"/>
      <c r="SC62" s="113"/>
      <c r="SD62" s="113"/>
      <c r="SE62" s="113"/>
      <c r="SF62" s="113"/>
      <c r="SG62" s="113"/>
      <c r="SH62" s="113"/>
      <c r="SI62" s="113"/>
      <c r="SJ62" s="113"/>
      <c r="SK62" s="113"/>
      <c r="SL62" s="113"/>
      <c r="SM62" s="113"/>
      <c r="SN62" s="113"/>
      <c r="SO62" s="113"/>
      <c r="SP62" s="113"/>
      <c r="SQ62" s="113"/>
      <c r="SR62" s="113"/>
      <c r="SS62" s="113"/>
      <c r="ST62" s="113"/>
      <c r="SU62" s="113"/>
      <c r="SV62" s="113"/>
      <c r="SW62" s="113"/>
      <c r="SX62" s="113"/>
      <c r="SY62" s="113"/>
      <c r="SZ62" s="113"/>
      <c r="TA62" s="113"/>
      <c r="TB62" s="113"/>
      <c r="TC62" s="113"/>
      <c r="TD62" s="113"/>
      <c r="TE62" s="113"/>
      <c r="TF62" s="113"/>
      <c r="TG62" s="113"/>
      <c r="TH62" s="113"/>
      <c r="TI62" s="113"/>
      <c r="TJ62" s="113"/>
      <c r="TK62" s="113"/>
      <c r="TL62" s="113"/>
      <c r="TM62" s="113"/>
      <c r="TN62" s="113"/>
      <c r="TO62" s="113"/>
      <c r="TP62" s="113"/>
      <c r="TQ62" s="113"/>
      <c r="TR62" s="113"/>
      <c r="TS62" s="113"/>
      <c r="TT62" s="113"/>
      <c r="TU62" s="113"/>
      <c r="TV62" s="113"/>
      <c r="TW62" s="113"/>
      <c r="TX62" s="113"/>
      <c r="TY62" s="113"/>
      <c r="TZ62" s="113"/>
      <c r="UA62" s="113"/>
      <c r="UB62" s="113"/>
      <c r="UC62" s="113"/>
      <c r="UD62" s="113"/>
      <c r="UE62" s="113"/>
      <c r="UF62" s="113"/>
      <c r="UG62" s="113"/>
      <c r="UH62" s="113"/>
      <c r="UI62" s="113"/>
      <c r="UJ62" s="113"/>
      <c r="UK62" s="113"/>
      <c r="UL62" s="113"/>
      <c r="UM62" s="113"/>
      <c r="UN62" s="113"/>
      <c r="UO62" s="113"/>
      <c r="UP62" s="113"/>
      <c r="UQ62" s="113"/>
      <c r="UR62" s="113"/>
      <c r="US62" s="113"/>
      <c r="UT62" s="113"/>
      <c r="UU62" s="113"/>
      <c r="UV62" s="113"/>
      <c r="UW62" s="113"/>
      <c r="UX62" s="113"/>
      <c r="UY62" s="113"/>
      <c r="UZ62" s="113"/>
      <c r="VA62" s="113"/>
      <c r="VB62" s="113"/>
      <c r="VC62" s="113"/>
      <c r="VD62" s="113"/>
      <c r="VE62" s="113"/>
      <c r="VF62" s="113"/>
      <c r="VG62" s="113"/>
      <c r="VH62" s="113"/>
      <c r="VI62" s="113"/>
      <c r="VJ62" s="113"/>
      <c r="VK62" s="113"/>
      <c r="VL62" s="113"/>
      <c r="VM62" s="113"/>
      <c r="VN62" s="113"/>
      <c r="VO62" s="113"/>
      <c r="VP62" s="113"/>
      <c r="VQ62" s="113"/>
      <c r="VR62" s="113"/>
      <c r="VS62" s="113"/>
      <c r="VT62" s="113"/>
      <c r="VU62" s="113"/>
      <c r="VV62" s="113"/>
      <c r="VW62" s="113"/>
      <c r="VX62" s="113"/>
      <c r="VY62" s="113"/>
      <c r="VZ62" s="113"/>
      <c r="WA62" s="113"/>
      <c r="WB62" s="113"/>
      <c r="WC62" s="113"/>
      <c r="WD62" s="113"/>
      <c r="WE62" s="113"/>
      <c r="WF62" s="113"/>
      <c r="WG62" s="113"/>
      <c r="WH62" s="113"/>
      <c r="WI62" s="113"/>
      <c r="WJ62" s="113"/>
      <c r="WK62" s="113"/>
      <c r="WL62" s="113"/>
      <c r="WM62" s="113"/>
      <c r="WN62" s="113"/>
      <c r="WO62" s="113"/>
      <c r="WP62" s="113"/>
      <c r="WQ62" s="113"/>
      <c r="WR62" s="113"/>
      <c r="WS62" s="113"/>
      <c r="WT62" s="113"/>
      <c r="WU62" s="113"/>
      <c r="WV62" s="113"/>
      <c r="WW62" s="113"/>
      <c r="WX62" s="113"/>
      <c r="WY62" s="113"/>
      <c r="WZ62" s="113"/>
      <c r="XA62" s="113"/>
      <c r="XB62" s="113"/>
      <c r="XC62" s="113"/>
      <c r="XD62" s="113"/>
      <c r="XE62" s="113"/>
      <c r="XF62" s="113"/>
      <c r="XG62" s="113"/>
      <c r="XH62" s="113"/>
      <c r="XI62" s="113"/>
      <c r="XJ62" s="113"/>
      <c r="XK62" s="113"/>
      <c r="XL62" s="113"/>
      <c r="XM62" s="113"/>
      <c r="XN62" s="113"/>
      <c r="XO62" s="113"/>
      <c r="XP62" s="113"/>
      <c r="XQ62" s="113"/>
      <c r="XR62" s="113"/>
      <c r="XS62" s="113"/>
      <c r="XT62" s="113"/>
      <c r="XU62" s="113"/>
      <c r="XV62" s="113"/>
      <c r="XW62" s="113"/>
      <c r="XX62" s="113"/>
      <c r="XY62" s="113"/>
      <c r="XZ62" s="113"/>
      <c r="YA62" s="113"/>
      <c r="YB62" s="113"/>
      <c r="YC62" s="113"/>
      <c r="YD62" s="113"/>
      <c r="YE62" s="113"/>
      <c r="YF62" s="113"/>
      <c r="YG62" s="113"/>
      <c r="YH62" s="113"/>
      <c r="YI62" s="113"/>
      <c r="YJ62" s="113"/>
      <c r="YK62" s="113"/>
      <c r="YL62" s="113"/>
      <c r="YM62" s="113"/>
      <c r="YN62" s="113"/>
      <c r="YO62" s="113"/>
      <c r="YP62" s="113"/>
      <c r="YQ62" s="113"/>
      <c r="YR62" s="113"/>
      <c r="YS62" s="113"/>
      <c r="YT62" s="113"/>
      <c r="YU62" s="113"/>
      <c r="YV62" s="113"/>
      <c r="YW62" s="113"/>
      <c r="YX62" s="113"/>
      <c r="YY62" s="113"/>
      <c r="YZ62" s="113"/>
      <c r="ZA62" s="113"/>
      <c r="ZB62" s="113"/>
      <c r="ZC62" s="113"/>
      <c r="ZD62" s="113"/>
      <c r="ZE62" s="113"/>
      <c r="ZF62" s="113"/>
      <c r="ZG62" s="113"/>
      <c r="ZH62" s="113"/>
      <c r="ZI62" s="113"/>
      <c r="ZJ62" s="113"/>
      <c r="ZK62" s="113"/>
      <c r="ZL62" s="113"/>
      <c r="ZM62" s="113"/>
      <c r="ZN62" s="113"/>
      <c r="ZO62" s="113"/>
      <c r="ZP62" s="113"/>
      <c r="ZQ62" s="113"/>
      <c r="ZR62" s="113"/>
      <c r="ZS62" s="113"/>
      <c r="ZT62" s="113"/>
      <c r="ZU62" s="113"/>
      <c r="ZV62" s="113"/>
      <c r="ZW62" s="113"/>
      <c r="ZX62" s="113"/>
      <c r="ZY62" s="113"/>
      <c r="ZZ62" s="113"/>
      <c r="AAA62" s="113"/>
      <c r="AAB62" s="113"/>
      <c r="AAC62" s="113"/>
      <c r="AAD62" s="113"/>
      <c r="AAE62" s="113"/>
      <c r="AAF62" s="113"/>
      <c r="AAG62" s="113"/>
      <c r="AAH62" s="113"/>
      <c r="AAI62" s="113"/>
      <c r="AAJ62" s="113"/>
      <c r="AAK62" s="113"/>
      <c r="AAL62" s="113"/>
      <c r="AAM62" s="113"/>
      <c r="AAN62" s="113"/>
      <c r="AAO62" s="113"/>
      <c r="AAP62" s="113"/>
      <c r="AAQ62" s="113"/>
      <c r="AAR62" s="113"/>
      <c r="AAS62" s="113"/>
      <c r="AAT62" s="113"/>
      <c r="AAU62" s="113"/>
      <c r="AAV62" s="113"/>
      <c r="AAW62" s="113"/>
      <c r="AAX62" s="113"/>
      <c r="AAY62" s="113"/>
      <c r="AAZ62" s="113"/>
      <c r="ABA62" s="113"/>
      <c r="ABB62" s="113"/>
      <c r="ABC62" s="113"/>
      <c r="ABD62" s="113"/>
      <c r="ABE62" s="113"/>
      <c r="ABF62" s="113"/>
      <c r="ABG62" s="113"/>
      <c r="ABH62" s="113"/>
      <c r="ABI62" s="113"/>
      <c r="ABJ62" s="113"/>
      <c r="ABK62" s="113"/>
      <c r="ABL62" s="113"/>
      <c r="ABM62" s="113"/>
      <c r="ABN62" s="113"/>
      <c r="ABO62" s="113"/>
      <c r="ABP62" s="113"/>
      <c r="ABQ62" s="113"/>
      <c r="ABR62" s="113"/>
      <c r="ABS62" s="113"/>
      <c r="ABT62" s="113"/>
      <c r="ABU62" s="113"/>
      <c r="ABV62" s="113"/>
      <c r="ABW62" s="113"/>
      <c r="ABX62" s="113"/>
      <c r="ABY62" s="113"/>
      <c r="ABZ62" s="113"/>
      <c r="ACA62" s="113"/>
      <c r="ACB62" s="113"/>
      <c r="ACC62" s="113"/>
      <c r="ACD62" s="113"/>
      <c r="ACE62" s="113"/>
      <c r="ACF62" s="113"/>
      <c r="ACG62" s="113"/>
      <c r="ACH62" s="113"/>
      <c r="ACI62" s="113"/>
      <c r="ACJ62" s="113"/>
      <c r="ACK62" s="113"/>
      <c r="ACL62" s="113"/>
      <c r="ACM62" s="113"/>
      <c r="ACN62" s="113"/>
      <c r="ACO62" s="113"/>
      <c r="ACP62" s="113"/>
      <c r="ACQ62" s="113"/>
      <c r="ACR62" s="113"/>
      <c r="ACS62" s="113"/>
      <c r="ACT62" s="113"/>
      <c r="ACU62" s="113"/>
      <c r="ACV62" s="113"/>
      <c r="ACW62" s="113"/>
      <c r="ACX62" s="113"/>
      <c r="ACY62" s="113"/>
      <c r="ACZ62" s="113"/>
      <c r="ADA62" s="113"/>
      <c r="ADB62" s="113"/>
      <c r="ADC62" s="113"/>
    </row>
    <row r="63" spans="1:783" s="152" customFormat="1" x14ac:dyDescent="0.3">
      <c r="A63" s="149"/>
      <c r="B63" s="150"/>
      <c r="C63" s="151"/>
      <c r="D63" s="151"/>
      <c r="F63" s="153"/>
      <c r="G63" s="153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9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9"/>
      <c r="DF63" s="149"/>
      <c r="DG63" s="149"/>
      <c r="DH63" s="149"/>
      <c r="DI63" s="149"/>
      <c r="DJ63" s="149"/>
      <c r="DK63" s="149"/>
      <c r="DL63" s="149"/>
      <c r="DM63" s="149"/>
      <c r="DN63" s="149"/>
      <c r="DO63" s="149"/>
      <c r="DP63" s="149"/>
      <c r="DQ63" s="149"/>
      <c r="DR63" s="149"/>
      <c r="DS63" s="149"/>
      <c r="DT63" s="149"/>
      <c r="DU63" s="149"/>
      <c r="DV63" s="149"/>
      <c r="DW63" s="149"/>
      <c r="DX63" s="149"/>
      <c r="DY63" s="149"/>
      <c r="DZ63" s="149"/>
      <c r="EA63" s="149"/>
      <c r="EB63" s="149"/>
      <c r="EC63" s="149"/>
      <c r="ED63" s="149"/>
      <c r="EE63" s="149"/>
      <c r="EF63" s="149"/>
      <c r="EG63" s="149"/>
      <c r="EH63" s="149"/>
      <c r="EI63" s="149"/>
      <c r="EJ63" s="149"/>
      <c r="EK63" s="149"/>
      <c r="EL63" s="149"/>
      <c r="EM63" s="149"/>
      <c r="EN63" s="149"/>
      <c r="EO63" s="149"/>
      <c r="EP63" s="149"/>
      <c r="EQ63" s="149"/>
      <c r="ER63" s="149"/>
      <c r="ES63" s="149"/>
      <c r="ET63" s="149"/>
      <c r="EU63" s="149"/>
      <c r="EV63" s="149"/>
      <c r="EW63" s="149"/>
      <c r="EX63" s="149"/>
      <c r="EY63" s="149"/>
      <c r="EZ63" s="149"/>
      <c r="FA63" s="149"/>
      <c r="FB63" s="149"/>
      <c r="FC63" s="149"/>
      <c r="FD63" s="149"/>
      <c r="FE63" s="149"/>
      <c r="FF63" s="149"/>
      <c r="FG63" s="149"/>
      <c r="FH63" s="149"/>
      <c r="FI63" s="149"/>
      <c r="FJ63" s="149"/>
      <c r="FK63" s="149"/>
      <c r="FL63" s="149"/>
      <c r="FM63" s="149"/>
      <c r="FN63" s="149"/>
      <c r="FO63" s="149"/>
      <c r="FP63" s="149"/>
      <c r="FQ63" s="149"/>
      <c r="FR63" s="149"/>
      <c r="FS63" s="149"/>
      <c r="FT63" s="149"/>
      <c r="FU63" s="149"/>
      <c r="FV63" s="149"/>
      <c r="FW63" s="149"/>
      <c r="FX63" s="149"/>
      <c r="FY63" s="149"/>
      <c r="FZ63" s="149"/>
      <c r="GA63" s="149"/>
      <c r="GB63" s="149"/>
      <c r="GC63" s="149"/>
      <c r="GD63" s="149"/>
      <c r="GE63" s="149"/>
      <c r="GF63" s="149"/>
      <c r="GG63" s="149"/>
      <c r="GH63" s="149"/>
      <c r="GI63" s="149"/>
      <c r="GJ63" s="149"/>
      <c r="GK63" s="149"/>
      <c r="GL63" s="149"/>
      <c r="GM63" s="149"/>
      <c r="GN63" s="149"/>
      <c r="GO63" s="149"/>
      <c r="GP63" s="149"/>
      <c r="GQ63" s="149"/>
      <c r="GR63" s="149"/>
      <c r="GS63" s="149"/>
      <c r="GT63" s="149"/>
      <c r="GU63" s="149"/>
      <c r="GV63" s="149"/>
      <c r="GW63" s="149"/>
      <c r="GX63" s="149"/>
      <c r="GY63" s="149"/>
      <c r="GZ63" s="149"/>
      <c r="HA63" s="149"/>
      <c r="HB63" s="149"/>
      <c r="HC63" s="149"/>
      <c r="HD63" s="149"/>
      <c r="HE63" s="149"/>
      <c r="HF63" s="149"/>
      <c r="HG63" s="149"/>
      <c r="HH63" s="149"/>
      <c r="HI63" s="149"/>
      <c r="HJ63" s="149"/>
      <c r="HK63" s="149"/>
      <c r="HL63" s="149"/>
      <c r="HM63" s="149"/>
      <c r="HN63" s="149"/>
      <c r="HO63" s="149"/>
      <c r="HP63" s="149"/>
      <c r="HQ63" s="149"/>
      <c r="HR63" s="149"/>
      <c r="HS63" s="149"/>
      <c r="HT63" s="149"/>
      <c r="HU63" s="149"/>
      <c r="HV63" s="149"/>
      <c r="HW63" s="149"/>
      <c r="HX63" s="149"/>
      <c r="HY63" s="149"/>
      <c r="HZ63" s="149"/>
      <c r="IA63" s="149"/>
      <c r="IB63" s="149"/>
      <c r="IC63" s="149"/>
      <c r="ID63" s="149"/>
      <c r="IE63" s="149"/>
      <c r="IF63" s="149"/>
      <c r="IG63" s="149"/>
      <c r="IH63" s="149"/>
      <c r="II63" s="149"/>
      <c r="IJ63" s="149"/>
      <c r="IK63" s="149"/>
      <c r="IL63" s="149"/>
      <c r="IM63" s="149"/>
      <c r="IN63" s="149"/>
      <c r="IO63" s="149"/>
      <c r="IP63" s="149"/>
      <c r="IQ63" s="149"/>
      <c r="IR63" s="149"/>
      <c r="IS63" s="149"/>
      <c r="IT63" s="149"/>
      <c r="IU63" s="149"/>
      <c r="IV63" s="149"/>
      <c r="IW63" s="149"/>
      <c r="IX63" s="149"/>
      <c r="IY63" s="149"/>
      <c r="IZ63" s="149"/>
      <c r="JA63" s="149"/>
      <c r="JB63" s="149"/>
      <c r="JC63" s="149"/>
      <c r="JD63" s="149"/>
      <c r="JE63" s="149"/>
      <c r="JF63" s="149"/>
      <c r="JG63" s="149"/>
      <c r="JH63" s="149"/>
      <c r="JI63" s="149"/>
      <c r="JJ63" s="149"/>
      <c r="JK63" s="149"/>
      <c r="JL63" s="149"/>
      <c r="JM63" s="149"/>
      <c r="JN63" s="149"/>
      <c r="JO63" s="149"/>
      <c r="JP63" s="149"/>
      <c r="JQ63" s="149"/>
      <c r="JR63" s="149"/>
      <c r="JS63" s="149"/>
      <c r="JT63" s="149"/>
      <c r="JU63" s="149"/>
      <c r="JV63" s="149"/>
      <c r="JW63" s="149"/>
      <c r="JX63" s="149"/>
      <c r="JY63" s="149"/>
      <c r="JZ63" s="149"/>
      <c r="KA63" s="149"/>
      <c r="KB63" s="149"/>
      <c r="KC63" s="149"/>
      <c r="KD63" s="149"/>
      <c r="KE63" s="149"/>
      <c r="KF63" s="149"/>
      <c r="KG63" s="149"/>
      <c r="KH63" s="149"/>
      <c r="KI63" s="149"/>
      <c r="KJ63" s="149"/>
      <c r="KK63" s="149"/>
      <c r="KL63" s="149"/>
      <c r="KM63" s="149"/>
      <c r="KN63" s="149"/>
      <c r="KO63" s="149"/>
      <c r="KP63" s="149"/>
      <c r="KQ63" s="149"/>
      <c r="KR63" s="149"/>
      <c r="KS63" s="149"/>
      <c r="KT63" s="149"/>
      <c r="KU63" s="149"/>
      <c r="KV63" s="149"/>
      <c r="KW63" s="149"/>
      <c r="KX63" s="149"/>
      <c r="KY63" s="149"/>
      <c r="KZ63" s="149"/>
      <c r="LA63" s="149"/>
      <c r="LB63" s="149"/>
      <c r="LC63" s="149"/>
      <c r="LD63" s="149"/>
      <c r="LE63" s="149"/>
      <c r="LF63" s="149"/>
      <c r="LG63" s="149"/>
      <c r="LH63" s="149"/>
      <c r="LI63" s="149"/>
      <c r="LJ63" s="149"/>
      <c r="LK63" s="149"/>
      <c r="LL63" s="149"/>
      <c r="LM63" s="149"/>
      <c r="LN63" s="149"/>
      <c r="LO63" s="149"/>
      <c r="LP63" s="149"/>
      <c r="LQ63" s="149"/>
      <c r="LR63" s="149"/>
      <c r="LS63" s="149"/>
      <c r="LT63" s="149"/>
      <c r="LU63" s="149"/>
      <c r="LV63" s="149"/>
      <c r="LW63" s="149"/>
      <c r="LX63" s="149"/>
      <c r="LY63" s="149"/>
      <c r="LZ63" s="149"/>
      <c r="MA63" s="149"/>
      <c r="MB63" s="149"/>
      <c r="MC63" s="149"/>
      <c r="MD63" s="149"/>
      <c r="ME63" s="149"/>
      <c r="MF63" s="149"/>
      <c r="MG63" s="149"/>
      <c r="MH63" s="149"/>
      <c r="MI63" s="149"/>
      <c r="MJ63" s="149"/>
      <c r="MK63" s="149"/>
      <c r="ML63" s="149"/>
      <c r="MM63" s="149"/>
      <c r="MN63" s="149"/>
      <c r="MO63" s="149"/>
      <c r="MP63" s="149"/>
      <c r="MQ63" s="149"/>
      <c r="MR63" s="149"/>
      <c r="MS63" s="149"/>
      <c r="MT63" s="149"/>
      <c r="MU63" s="149"/>
      <c r="MV63" s="149"/>
      <c r="MW63" s="149"/>
      <c r="MX63" s="149"/>
      <c r="MY63" s="149"/>
      <c r="MZ63" s="149"/>
      <c r="NA63" s="149"/>
      <c r="NB63" s="149"/>
      <c r="NC63" s="149"/>
      <c r="ND63" s="149"/>
      <c r="NE63" s="149"/>
      <c r="NF63" s="149"/>
      <c r="NG63" s="149"/>
      <c r="NH63" s="149"/>
      <c r="NI63" s="149"/>
      <c r="NJ63" s="149"/>
      <c r="NK63" s="149"/>
      <c r="NL63" s="149"/>
      <c r="NM63" s="149"/>
      <c r="NN63" s="149"/>
      <c r="NO63" s="149"/>
      <c r="NP63" s="149"/>
      <c r="NQ63" s="149"/>
      <c r="NR63" s="149"/>
      <c r="NS63" s="149"/>
      <c r="NT63" s="149"/>
      <c r="NU63" s="149"/>
      <c r="NV63" s="149"/>
      <c r="NW63" s="149"/>
      <c r="NX63" s="149"/>
      <c r="NY63" s="149"/>
      <c r="NZ63" s="149"/>
      <c r="OA63" s="149"/>
      <c r="OB63" s="149"/>
      <c r="OC63" s="149"/>
      <c r="OD63" s="149"/>
      <c r="OE63" s="149"/>
      <c r="OF63" s="149"/>
      <c r="OG63" s="149"/>
      <c r="OH63" s="149"/>
      <c r="OI63" s="149"/>
      <c r="OJ63" s="149"/>
      <c r="OK63" s="149"/>
      <c r="OL63" s="149"/>
      <c r="OM63" s="149"/>
      <c r="ON63" s="149"/>
      <c r="OO63" s="149"/>
      <c r="OP63" s="149"/>
      <c r="OQ63" s="149"/>
      <c r="OR63" s="149"/>
      <c r="OS63" s="149"/>
      <c r="OT63" s="149"/>
      <c r="OU63" s="149"/>
      <c r="OV63" s="149"/>
      <c r="OW63" s="149"/>
      <c r="OX63" s="149"/>
      <c r="OY63" s="149"/>
      <c r="OZ63" s="149"/>
      <c r="PA63" s="149"/>
      <c r="PB63" s="149"/>
      <c r="PC63" s="149"/>
      <c r="PD63" s="149"/>
      <c r="PE63" s="149"/>
      <c r="PF63" s="149"/>
      <c r="PG63" s="149"/>
      <c r="PH63" s="149"/>
      <c r="PI63" s="149"/>
      <c r="PJ63" s="149"/>
      <c r="PK63" s="149"/>
      <c r="PL63" s="149"/>
      <c r="PM63" s="149"/>
      <c r="PN63" s="149"/>
      <c r="PO63" s="149"/>
      <c r="PP63" s="149"/>
      <c r="PQ63" s="149"/>
      <c r="PR63" s="149"/>
      <c r="PS63" s="149"/>
      <c r="PT63" s="149"/>
      <c r="PU63" s="149"/>
      <c r="PV63" s="149"/>
      <c r="PW63" s="149"/>
      <c r="PX63" s="149"/>
      <c r="PY63" s="149"/>
      <c r="PZ63" s="149"/>
      <c r="QA63" s="149"/>
      <c r="QB63" s="149"/>
      <c r="QC63" s="149"/>
      <c r="QD63" s="149"/>
      <c r="QE63" s="149"/>
      <c r="QF63" s="149"/>
      <c r="QG63" s="149"/>
      <c r="QH63" s="149"/>
      <c r="QI63" s="149"/>
      <c r="QJ63" s="149"/>
      <c r="QK63" s="149"/>
      <c r="QL63" s="149"/>
      <c r="QM63" s="149"/>
      <c r="QN63" s="149"/>
      <c r="QO63" s="149"/>
      <c r="QP63" s="149"/>
      <c r="QQ63" s="149"/>
      <c r="QR63" s="149"/>
      <c r="QS63" s="149"/>
      <c r="QT63" s="149"/>
      <c r="QU63" s="149"/>
      <c r="QV63" s="149"/>
      <c r="QW63" s="149"/>
      <c r="QX63" s="149"/>
      <c r="QY63" s="149"/>
      <c r="QZ63" s="149"/>
      <c r="RA63" s="149"/>
      <c r="RB63" s="149"/>
      <c r="RC63" s="149"/>
      <c r="RD63" s="149"/>
      <c r="RE63" s="149"/>
      <c r="RF63" s="149"/>
      <c r="RG63" s="149"/>
      <c r="RH63" s="149"/>
      <c r="RI63" s="149"/>
      <c r="RJ63" s="149"/>
      <c r="RK63" s="149"/>
      <c r="RL63" s="149"/>
      <c r="RM63" s="149"/>
      <c r="RN63" s="149"/>
      <c r="RO63" s="149"/>
      <c r="RP63" s="149"/>
      <c r="RQ63" s="149"/>
      <c r="RR63" s="149"/>
      <c r="RS63" s="149"/>
      <c r="RT63" s="149"/>
      <c r="RU63" s="149"/>
      <c r="RV63" s="149"/>
      <c r="RW63" s="149"/>
      <c r="RX63" s="149"/>
      <c r="RY63" s="149"/>
      <c r="RZ63" s="149"/>
      <c r="SA63" s="149"/>
      <c r="SB63" s="149"/>
      <c r="SC63" s="149"/>
      <c r="SD63" s="149"/>
      <c r="SE63" s="149"/>
      <c r="SF63" s="149"/>
      <c r="SG63" s="149"/>
      <c r="SH63" s="149"/>
      <c r="SI63" s="149"/>
      <c r="SJ63" s="149"/>
      <c r="SK63" s="149"/>
      <c r="SL63" s="149"/>
      <c r="SM63" s="149"/>
      <c r="SN63" s="149"/>
      <c r="SO63" s="149"/>
      <c r="SP63" s="149"/>
      <c r="SQ63" s="149"/>
      <c r="SR63" s="149"/>
      <c r="SS63" s="149"/>
      <c r="ST63" s="149"/>
      <c r="SU63" s="149"/>
      <c r="SV63" s="149"/>
      <c r="SW63" s="149"/>
      <c r="SX63" s="149"/>
      <c r="SY63" s="149"/>
      <c r="SZ63" s="149"/>
      <c r="TA63" s="149"/>
      <c r="TB63" s="149"/>
      <c r="TC63" s="149"/>
      <c r="TD63" s="149"/>
      <c r="TE63" s="149"/>
      <c r="TF63" s="149"/>
      <c r="TG63" s="149"/>
      <c r="TH63" s="149"/>
      <c r="TI63" s="149"/>
      <c r="TJ63" s="149"/>
      <c r="TK63" s="149"/>
      <c r="TL63" s="149"/>
      <c r="TM63" s="149"/>
      <c r="TN63" s="149"/>
      <c r="TO63" s="149"/>
      <c r="TP63" s="149"/>
      <c r="TQ63" s="149"/>
      <c r="TR63" s="149"/>
      <c r="TS63" s="149"/>
      <c r="TT63" s="149"/>
      <c r="TU63" s="149"/>
      <c r="TV63" s="149"/>
      <c r="TW63" s="149"/>
      <c r="TX63" s="149"/>
      <c r="TY63" s="149"/>
      <c r="TZ63" s="149"/>
      <c r="UA63" s="149"/>
      <c r="UB63" s="149"/>
      <c r="UC63" s="149"/>
      <c r="UD63" s="149"/>
      <c r="UE63" s="149"/>
      <c r="UF63" s="149"/>
      <c r="UG63" s="149"/>
      <c r="UH63" s="149"/>
      <c r="UI63" s="149"/>
      <c r="UJ63" s="149"/>
      <c r="UK63" s="149"/>
      <c r="UL63" s="149"/>
      <c r="UM63" s="149"/>
      <c r="UN63" s="149"/>
      <c r="UO63" s="149"/>
      <c r="UP63" s="149"/>
      <c r="UQ63" s="149"/>
      <c r="UR63" s="149"/>
      <c r="US63" s="149"/>
      <c r="UT63" s="149"/>
      <c r="UU63" s="149"/>
      <c r="UV63" s="149"/>
      <c r="UW63" s="149"/>
      <c r="UX63" s="149"/>
      <c r="UY63" s="149"/>
      <c r="UZ63" s="149"/>
      <c r="VA63" s="149"/>
      <c r="VB63" s="149"/>
      <c r="VC63" s="149"/>
      <c r="VD63" s="149"/>
      <c r="VE63" s="149"/>
      <c r="VF63" s="149"/>
      <c r="VG63" s="149"/>
      <c r="VH63" s="149"/>
      <c r="VI63" s="149"/>
      <c r="VJ63" s="149"/>
      <c r="VK63" s="149"/>
      <c r="VL63" s="149"/>
      <c r="VM63" s="149"/>
      <c r="VN63" s="149"/>
      <c r="VO63" s="149"/>
      <c r="VP63" s="149"/>
      <c r="VQ63" s="149"/>
      <c r="VR63" s="149"/>
      <c r="VS63" s="149"/>
      <c r="VT63" s="149"/>
      <c r="VU63" s="149"/>
      <c r="VV63" s="149"/>
      <c r="VW63" s="149"/>
      <c r="VX63" s="149"/>
      <c r="VY63" s="149"/>
      <c r="VZ63" s="149"/>
      <c r="WA63" s="149"/>
      <c r="WB63" s="149"/>
      <c r="WC63" s="149"/>
      <c r="WD63" s="149"/>
      <c r="WE63" s="149"/>
      <c r="WF63" s="149"/>
      <c r="WG63" s="149"/>
      <c r="WH63" s="149"/>
      <c r="WI63" s="149"/>
      <c r="WJ63" s="149"/>
      <c r="WK63" s="149"/>
      <c r="WL63" s="149"/>
      <c r="WM63" s="149"/>
      <c r="WN63" s="149"/>
      <c r="WO63" s="149"/>
      <c r="WP63" s="149"/>
      <c r="WQ63" s="149"/>
      <c r="WR63" s="149"/>
      <c r="WS63" s="149"/>
      <c r="WT63" s="149"/>
      <c r="WU63" s="149"/>
      <c r="WV63" s="149"/>
      <c r="WW63" s="149"/>
      <c r="WX63" s="149"/>
      <c r="WY63" s="149"/>
      <c r="WZ63" s="149"/>
      <c r="XA63" s="149"/>
      <c r="XB63" s="149"/>
      <c r="XC63" s="149"/>
      <c r="XD63" s="149"/>
      <c r="XE63" s="149"/>
      <c r="XF63" s="149"/>
      <c r="XG63" s="149"/>
      <c r="XH63" s="149"/>
      <c r="XI63" s="149"/>
      <c r="XJ63" s="149"/>
      <c r="XK63" s="149"/>
      <c r="XL63" s="149"/>
      <c r="XM63" s="149"/>
      <c r="XN63" s="149"/>
      <c r="XO63" s="149"/>
      <c r="XP63" s="149"/>
      <c r="XQ63" s="149"/>
      <c r="XR63" s="149"/>
      <c r="XS63" s="149"/>
      <c r="XT63" s="149"/>
      <c r="XU63" s="149"/>
      <c r="XV63" s="149"/>
      <c r="XW63" s="149"/>
      <c r="XX63" s="149"/>
      <c r="XY63" s="149"/>
      <c r="XZ63" s="149"/>
      <c r="YA63" s="149"/>
      <c r="YB63" s="149"/>
      <c r="YC63" s="149"/>
      <c r="YD63" s="149"/>
      <c r="YE63" s="149"/>
      <c r="YF63" s="149"/>
      <c r="YG63" s="149"/>
      <c r="YH63" s="149"/>
      <c r="YI63" s="149"/>
      <c r="YJ63" s="149"/>
      <c r="YK63" s="149"/>
      <c r="YL63" s="149"/>
      <c r="YM63" s="149"/>
      <c r="YN63" s="149"/>
      <c r="YO63" s="149"/>
      <c r="YP63" s="149"/>
      <c r="YQ63" s="149"/>
      <c r="YR63" s="149"/>
      <c r="YS63" s="149"/>
      <c r="YT63" s="149"/>
      <c r="YU63" s="149"/>
      <c r="YV63" s="149"/>
      <c r="YW63" s="149"/>
      <c r="YX63" s="149"/>
      <c r="YY63" s="149"/>
      <c r="YZ63" s="149"/>
      <c r="ZA63" s="149"/>
      <c r="ZB63" s="149"/>
      <c r="ZC63" s="149"/>
      <c r="ZD63" s="149"/>
      <c r="ZE63" s="149"/>
      <c r="ZF63" s="149"/>
      <c r="ZG63" s="149"/>
      <c r="ZH63" s="149"/>
      <c r="ZI63" s="149"/>
      <c r="ZJ63" s="149"/>
      <c r="ZK63" s="149"/>
      <c r="ZL63" s="149"/>
      <c r="ZM63" s="149"/>
      <c r="ZN63" s="149"/>
      <c r="ZO63" s="149"/>
      <c r="ZP63" s="149"/>
      <c r="ZQ63" s="149"/>
      <c r="ZR63" s="149"/>
      <c r="ZS63" s="149"/>
      <c r="ZT63" s="149"/>
      <c r="ZU63" s="149"/>
      <c r="ZV63" s="149"/>
      <c r="ZW63" s="149"/>
      <c r="ZX63" s="149"/>
      <c r="ZY63" s="149"/>
      <c r="ZZ63" s="149"/>
      <c r="AAA63" s="149"/>
      <c r="AAB63" s="149"/>
      <c r="AAC63" s="149"/>
      <c r="AAD63" s="149"/>
      <c r="AAE63" s="149"/>
      <c r="AAF63" s="149"/>
      <c r="AAG63" s="149"/>
      <c r="AAH63" s="149"/>
      <c r="AAI63" s="149"/>
      <c r="AAJ63" s="149"/>
      <c r="AAK63" s="149"/>
      <c r="AAL63" s="149"/>
      <c r="AAM63" s="149"/>
      <c r="AAN63" s="149"/>
      <c r="AAO63" s="149"/>
      <c r="AAP63" s="149"/>
      <c r="AAQ63" s="149"/>
      <c r="AAR63" s="149"/>
      <c r="AAS63" s="149"/>
      <c r="AAT63" s="149"/>
      <c r="AAU63" s="149"/>
      <c r="AAV63" s="149"/>
      <c r="AAW63" s="149"/>
      <c r="AAX63" s="149"/>
      <c r="AAY63" s="149"/>
      <c r="AAZ63" s="149"/>
      <c r="ABA63" s="149"/>
      <c r="ABB63" s="149"/>
      <c r="ABC63" s="149"/>
      <c r="ABD63" s="149"/>
      <c r="ABE63" s="149"/>
      <c r="ABF63" s="149"/>
      <c r="ABG63" s="149"/>
      <c r="ABH63" s="149"/>
      <c r="ABI63" s="149"/>
      <c r="ABJ63" s="149"/>
      <c r="ABK63" s="149"/>
      <c r="ABL63" s="149"/>
      <c r="ABM63" s="149"/>
      <c r="ABN63" s="149"/>
      <c r="ABO63" s="149"/>
      <c r="ABP63" s="149"/>
      <c r="ABQ63" s="149"/>
      <c r="ABR63" s="149"/>
      <c r="ABS63" s="149"/>
      <c r="ABT63" s="149"/>
      <c r="ABU63" s="149"/>
      <c r="ABV63" s="149"/>
      <c r="ABW63" s="149"/>
      <c r="ABX63" s="149"/>
      <c r="ABY63" s="149"/>
      <c r="ABZ63" s="149"/>
      <c r="ACA63" s="149"/>
      <c r="ACB63" s="149"/>
      <c r="ACC63" s="149"/>
      <c r="ACD63" s="149"/>
      <c r="ACE63" s="149"/>
      <c r="ACF63" s="149"/>
      <c r="ACG63" s="149"/>
      <c r="ACH63" s="149"/>
      <c r="ACI63" s="149"/>
      <c r="ACJ63" s="149"/>
      <c r="ACK63" s="149"/>
      <c r="ACL63" s="149"/>
      <c r="ACM63" s="149"/>
      <c r="ACN63" s="149"/>
      <c r="ACO63" s="149"/>
      <c r="ACP63" s="149"/>
      <c r="ACQ63" s="149"/>
      <c r="ACR63" s="149"/>
      <c r="ACS63" s="149"/>
      <c r="ACT63" s="149"/>
      <c r="ACU63" s="149"/>
      <c r="ACV63" s="149"/>
      <c r="ACW63" s="149"/>
      <c r="ACX63" s="149"/>
      <c r="ACY63" s="149"/>
      <c r="ACZ63" s="149"/>
      <c r="ADA63" s="149"/>
      <c r="ADB63" s="149"/>
      <c r="ADC63" s="149"/>
    </row>
    <row r="64" spans="1:783" s="152" customFormat="1" x14ac:dyDescent="0.3">
      <c r="A64" s="149"/>
      <c r="B64" s="150"/>
      <c r="C64" s="151"/>
      <c r="D64" s="151"/>
      <c r="F64" s="153"/>
      <c r="G64" s="153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9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9"/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9"/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9"/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9"/>
      <c r="ES64" s="149"/>
      <c r="ET64" s="149"/>
      <c r="EU64" s="149"/>
      <c r="EV64" s="149"/>
      <c r="EW64" s="149"/>
      <c r="EX64" s="149"/>
      <c r="EY64" s="149"/>
      <c r="EZ64" s="149"/>
      <c r="FA64" s="149"/>
      <c r="FB64" s="149"/>
      <c r="FC64" s="149"/>
      <c r="FD64" s="149"/>
      <c r="FE64" s="149"/>
      <c r="FF64" s="149"/>
      <c r="FG64" s="149"/>
      <c r="FH64" s="149"/>
      <c r="FI64" s="149"/>
      <c r="FJ64" s="149"/>
      <c r="FK64" s="149"/>
      <c r="FL64" s="149"/>
      <c r="FM64" s="149"/>
      <c r="FN64" s="149"/>
      <c r="FO64" s="149"/>
      <c r="FP64" s="149"/>
      <c r="FQ64" s="149"/>
      <c r="FR64" s="149"/>
      <c r="FS64" s="149"/>
      <c r="FT64" s="149"/>
      <c r="FU64" s="149"/>
      <c r="FV64" s="149"/>
      <c r="FW64" s="149"/>
      <c r="FX64" s="149"/>
      <c r="FY64" s="149"/>
      <c r="FZ64" s="149"/>
      <c r="GA64" s="149"/>
      <c r="GB64" s="149"/>
      <c r="GC64" s="149"/>
      <c r="GD64" s="149"/>
      <c r="GE64" s="149"/>
      <c r="GF64" s="149"/>
      <c r="GG64" s="149"/>
      <c r="GH64" s="149"/>
      <c r="GI64" s="149"/>
      <c r="GJ64" s="149"/>
      <c r="GK64" s="149"/>
      <c r="GL64" s="149"/>
      <c r="GM64" s="149"/>
      <c r="GN64" s="149"/>
      <c r="GO64" s="149"/>
      <c r="GP64" s="149"/>
      <c r="GQ64" s="149"/>
      <c r="GR64" s="149"/>
      <c r="GS64" s="149"/>
      <c r="GT64" s="149"/>
      <c r="GU64" s="149"/>
      <c r="GV64" s="149"/>
      <c r="GW64" s="149"/>
      <c r="GX64" s="149"/>
      <c r="GY64" s="149"/>
      <c r="GZ64" s="149"/>
      <c r="HA64" s="149"/>
      <c r="HB64" s="149"/>
      <c r="HC64" s="149"/>
      <c r="HD64" s="149"/>
      <c r="HE64" s="149"/>
      <c r="HF64" s="149"/>
      <c r="HG64" s="149"/>
      <c r="HH64" s="149"/>
      <c r="HI64" s="149"/>
      <c r="HJ64" s="149"/>
      <c r="HK64" s="149"/>
      <c r="HL64" s="149"/>
      <c r="HM64" s="149"/>
      <c r="HN64" s="149"/>
      <c r="HO64" s="149"/>
      <c r="HP64" s="149"/>
      <c r="HQ64" s="149"/>
      <c r="HR64" s="149"/>
      <c r="HS64" s="149"/>
      <c r="HT64" s="149"/>
      <c r="HU64" s="149"/>
      <c r="HV64" s="149"/>
      <c r="HW64" s="149"/>
      <c r="HX64" s="149"/>
      <c r="HY64" s="149"/>
      <c r="HZ64" s="149"/>
      <c r="IA64" s="149"/>
      <c r="IB64" s="149"/>
      <c r="IC64" s="149"/>
      <c r="ID64" s="149"/>
      <c r="IE64" s="149"/>
      <c r="IF64" s="149"/>
      <c r="IG64" s="149"/>
      <c r="IH64" s="149"/>
      <c r="II64" s="149"/>
      <c r="IJ64" s="149"/>
      <c r="IK64" s="149"/>
      <c r="IL64" s="149"/>
      <c r="IM64" s="149"/>
      <c r="IN64" s="149"/>
      <c r="IO64" s="149"/>
      <c r="IP64" s="149"/>
      <c r="IQ64" s="149"/>
      <c r="IR64" s="149"/>
      <c r="IS64" s="149"/>
      <c r="IT64" s="149"/>
      <c r="IU64" s="149"/>
      <c r="IV64" s="149"/>
      <c r="IW64" s="149"/>
      <c r="IX64" s="149"/>
      <c r="IY64" s="149"/>
      <c r="IZ64" s="149"/>
      <c r="JA64" s="149"/>
      <c r="JB64" s="149"/>
      <c r="JC64" s="149"/>
      <c r="JD64" s="149"/>
      <c r="JE64" s="149"/>
      <c r="JF64" s="149"/>
      <c r="JG64" s="149"/>
      <c r="JH64" s="149"/>
      <c r="JI64" s="149"/>
      <c r="JJ64" s="149"/>
      <c r="JK64" s="149"/>
      <c r="JL64" s="149"/>
      <c r="JM64" s="149"/>
      <c r="JN64" s="149"/>
      <c r="JO64" s="149"/>
      <c r="JP64" s="149"/>
      <c r="JQ64" s="149"/>
      <c r="JR64" s="149"/>
      <c r="JS64" s="149"/>
      <c r="JT64" s="149"/>
      <c r="JU64" s="149"/>
      <c r="JV64" s="149"/>
      <c r="JW64" s="149"/>
      <c r="JX64" s="149"/>
      <c r="JY64" s="149"/>
      <c r="JZ64" s="149"/>
      <c r="KA64" s="149"/>
      <c r="KB64" s="149"/>
      <c r="KC64" s="149"/>
      <c r="KD64" s="149"/>
      <c r="KE64" s="149"/>
      <c r="KF64" s="149"/>
      <c r="KG64" s="149"/>
      <c r="KH64" s="149"/>
      <c r="KI64" s="149"/>
      <c r="KJ64" s="149"/>
      <c r="KK64" s="149"/>
      <c r="KL64" s="149"/>
      <c r="KM64" s="149"/>
      <c r="KN64" s="149"/>
      <c r="KO64" s="149"/>
      <c r="KP64" s="149"/>
      <c r="KQ64" s="149"/>
      <c r="KR64" s="149"/>
      <c r="KS64" s="149"/>
      <c r="KT64" s="149"/>
      <c r="KU64" s="149"/>
      <c r="KV64" s="149"/>
      <c r="KW64" s="149"/>
      <c r="KX64" s="149"/>
      <c r="KY64" s="149"/>
      <c r="KZ64" s="149"/>
      <c r="LA64" s="149"/>
      <c r="LB64" s="149"/>
      <c r="LC64" s="149"/>
      <c r="LD64" s="149"/>
      <c r="LE64" s="149"/>
      <c r="LF64" s="149"/>
      <c r="LG64" s="149"/>
      <c r="LH64" s="149"/>
      <c r="LI64" s="149"/>
      <c r="LJ64" s="149"/>
      <c r="LK64" s="149"/>
      <c r="LL64" s="149"/>
      <c r="LM64" s="149"/>
      <c r="LN64" s="149"/>
      <c r="LO64" s="149"/>
      <c r="LP64" s="149"/>
      <c r="LQ64" s="149"/>
      <c r="LR64" s="149"/>
      <c r="LS64" s="149"/>
      <c r="LT64" s="149"/>
      <c r="LU64" s="149"/>
      <c r="LV64" s="149"/>
      <c r="LW64" s="149"/>
      <c r="LX64" s="149"/>
      <c r="LY64" s="149"/>
      <c r="LZ64" s="149"/>
      <c r="MA64" s="149"/>
      <c r="MB64" s="149"/>
      <c r="MC64" s="149"/>
      <c r="MD64" s="149"/>
      <c r="ME64" s="149"/>
      <c r="MF64" s="149"/>
      <c r="MG64" s="149"/>
      <c r="MH64" s="149"/>
      <c r="MI64" s="149"/>
      <c r="MJ64" s="149"/>
      <c r="MK64" s="149"/>
      <c r="ML64" s="149"/>
      <c r="MM64" s="149"/>
      <c r="MN64" s="149"/>
      <c r="MO64" s="149"/>
      <c r="MP64" s="149"/>
      <c r="MQ64" s="149"/>
      <c r="MR64" s="149"/>
      <c r="MS64" s="149"/>
      <c r="MT64" s="149"/>
      <c r="MU64" s="149"/>
      <c r="MV64" s="149"/>
      <c r="MW64" s="149"/>
      <c r="MX64" s="149"/>
      <c r="MY64" s="149"/>
      <c r="MZ64" s="149"/>
      <c r="NA64" s="149"/>
      <c r="NB64" s="149"/>
      <c r="NC64" s="149"/>
      <c r="ND64" s="149"/>
      <c r="NE64" s="149"/>
      <c r="NF64" s="149"/>
      <c r="NG64" s="149"/>
      <c r="NH64" s="149"/>
      <c r="NI64" s="149"/>
      <c r="NJ64" s="149"/>
      <c r="NK64" s="149"/>
      <c r="NL64" s="149"/>
      <c r="NM64" s="149"/>
      <c r="NN64" s="149"/>
      <c r="NO64" s="149"/>
      <c r="NP64" s="149"/>
      <c r="NQ64" s="149"/>
      <c r="NR64" s="149"/>
      <c r="NS64" s="149"/>
      <c r="NT64" s="149"/>
      <c r="NU64" s="149"/>
      <c r="NV64" s="149"/>
      <c r="NW64" s="149"/>
      <c r="NX64" s="149"/>
      <c r="NY64" s="149"/>
      <c r="NZ64" s="149"/>
      <c r="OA64" s="149"/>
      <c r="OB64" s="149"/>
      <c r="OC64" s="149"/>
      <c r="OD64" s="149"/>
      <c r="OE64" s="149"/>
      <c r="OF64" s="149"/>
      <c r="OG64" s="149"/>
      <c r="OH64" s="149"/>
      <c r="OI64" s="149"/>
      <c r="OJ64" s="149"/>
      <c r="OK64" s="149"/>
      <c r="OL64" s="149"/>
      <c r="OM64" s="149"/>
      <c r="ON64" s="149"/>
      <c r="OO64" s="149"/>
      <c r="OP64" s="149"/>
      <c r="OQ64" s="149"/>
      <c r="OR64" s="149"/>
      <c r="OS64" s="149"/>
      <c r="OT64" s="149"/>
      <c r="OU64" s="149"/>
      <c r="OV64" s="149"/>
      <c r="OW64" s="149"/>
      <c r="OX64" s="149"/>
      <c r="OY64" s="149"/>
      <c r="OZ64" s="149"/>
      <c r="PA64" s="149"/>
      <c r="PB64" s="149"/>
      <c r="PC64" s="149"/>
      <c r="PD64" s="149"/>
      <c r="PE64" s="149"/>
      <c r="PF64" s="149"/>
      <c r="PG64" s="149"/>
      <c r="PH64" s="149"/>
      <c r="PI64" s="149"/>
      <c r="PJ64" s="149"/>
      <c r="PK64" s="149"/>
      <c r="PL64" s="149"/>
      <c r="PM64" s="149"/>
      <c r="PN64" s="149"/>
      <c r="PO64" s="149"/>
      <c r="PP64" s="149"/>
      <c r="PQ64" s="149"/>
      <c r="PR64" s="149"/>
      <c r="PS64" s="149"/>
      <c r="PT64" s="149"/>
      <c r="PU64" s="149"/>
      <c r="PV64" s="149"/>
      <c r="PW64" s="149"/>
      <c r="PX64" s="149"/>
      <c r="PY64" s="149"/>
      <c r="PZ64" s="149"/>
      <c r="QA64" s="149"/>
      <c r="QB64" s="149"/>
      <c r="QC64" s="149"/>
      <c r="QD64" s="149"/>
      <c r="QE64" s="149"/>
      <c r="QF64" s="149"/>
      <c r="QG64" s="149"/>
      <c r="QH64" s="149"/>
      <c r="QI64" s="149"/>
      <c r="QJ64" s="149"/>
      <c r="QK64" s="149"/>
      <c r="QL64" s="149"/>
      <c r="QM64" s="149"/>
      <c r="QN64" s="149"/>
      <c r="QO64" s="149"/>
      <c r="QP64" s="149"/>
      <c r="QQ64" s="149"/>
      <c r="QR64" s="149"/>
      <c r="QS64" s="149"/>
      <c r="QT64" s="149"/>
      <c r="QU64" s="149"/>
      <c r="QV64" s="149"/>
      <c r="QW64" s="149"/>
      <c r="QX64" s="149"/>
      <c r="QY64" s="149"/>
      <c r="QZ64" s="149"/>
      <c r="RA64" s="149"/>
      <c r="RB64" s="149"/>
      <c r="RC64" s="149"/>
      <c r="RD64" s="149"/>
      <c r="RE64" s="149"/>
      <c r="RF64" s="149"/>
      <c r="RG64" s="149"/>
      <c r="RH64" s="149"/>
      <c r="RI64" s="149"/>
      <c r="RJ64" s="149"/>
      <c r="RK64" s="149"/>
      <c r="RL64" s="149"/>
      <c r="RM64" s="149"/>
      <c r="RN64" s="149"/>
      <c r="RO64" s="149"/>
      <c r="RP64" s="149"/>
      <c r="RQ64" s="149"/>
      <c r="RR64" s="149"/>
      <c r="RS64" s="149"/>
      <c r="RT64" s="149"/>
      <c r="RU64" s="149"/>
      <c r="RV64" s="149"/>
      <c r="RW64" s="149"/>
      <c r="RX64" s="149"/>
      <c r="RY64" s="149"/>
      <c r="RZ64" s="149"/>
      <c r="SA64" s="149"/>
      <c r="SB64" s="149"/>
      <c r="SC64" s="149"/>
      <c r="SD64" s="149"/>
      <c r="SE64" s="149"/>
      <c r="SF64" s="149"/>
      <c r="SG64" s="149"/>
      <c r="SH64" s="149"/>
      <c r="SI64" s="149"/>
      <c r="SJ64" s="149"/>
      <c r="SK64" s="149"/>
      <c r="SL64" s="149"/>
      <c r="SM64" s="149"/>
      <c r="SN64" s="149"/>
      <c r="SO64" s="149"/>
      <c r="SP64" s="149"/>
      <c r="SQ64" s="149"/>
      <c r="SR64" s="149"/>
      <c r="SS64" s="149"/>
      <c r="ST64" s="149"/>
      <c r="SU64" s="149"/>
      <c r="SV64" s="149"/>
      <c r="SW64" s="149"/>
      <c r="SX64" s="149"/>
      <c r="SY64" s="149"/>
      <c r="SZ64" s="149"/>
      <c r="TA64" s="149"/>
      <c r="TB64" s="149"/>
      <c r="TC64" s="149"/>
      <c r="TD64" s="149"/>
      <c r="TE64" s="149"/>
      <c r="TF64" s="149"/>
      <c r="TG64" s="149"/>
      <c r="TH64" s="149"/>
      <c r="TI64" s="149"/>
      <c r="TJ64" s="149"/>
      <c r="TK64" s="149"/>
      <c r="TL64" s="149"/>
      <c r="TM64" s="149"/>
      <c r="TN64" s="149"/>
      <c r="TO64" s="149"/>
      <c r="TP64" s="149"/>
      <c r="TQ64" s="149"/>
      <c r="TR64" s="149"/>
      <c r="TS64" s="149"/>
      <c r="TT64" s="149"/>
      <c r="TU64" s="149"/>
      <c r="TV64" s="149"/>
      <c r="TW64" s="149"/>
      <c r="TX64" s="149"/>
      <c r="TY64" s="149"/>
      <c r="TZ64" s="149"/>
      <c r="UA64" s="149"/>
      <c r="UB64" s="149"/>
      <c r="UC64" s="149"/>
      <c r="UD64" s="149"/>
      <c r="UE64" s="149"/>
      <c r="UF64" s="149"/>
      <c r="UG64" s="149"/>
      <c r="UH64" s="149"/>
      <c r="UI64" s="149"/>
      <c r="UJ64" s="149"/>
      <c r="UK64" s="149"/>
      <c r="UL64" s="149"/>
      <c r="UM64" s="149"/>
      <c r="UN64" s="149"/>
      <c r="UO64" s="149"/>
      <c r="UP64" s="149"/>
      <c r="UQ64" s="149"/>
      <c r="UR64" s="149"/>
      <c r="US64" s="149"/>
      <c r="UT64" s="149"/>
      <c r="UU64" s="149"/>
      <c r="UV64" s="149"/>
      <c r="UW64" s="149"/>
      <c r="UX64" s="149"/>
      <c r="UY64" s="149"/>
      <c r="UZ64" s="149"/>
      <c r="VA64" s="149"/>
      <c r="VB64" s="149"/>
      <c r="VC64" s="149"/>
      <c r="VD64" s="149"/>
      <c r="VE64" s="149"/>
      <c r="VF64" s="149"/>
      <c r="VG64" s="149"/>
      <c r="VH64" s="149"/>
      <c r="VI64" s="149"/>
      <c r="VJ64" s="149"/>
      <c r="VK64" s="149"/>
      <c r="VL64" s="149"/>
      <c r="VM64" s="149"/>
      <c r="VN64" s="149"/>
      <c r="VO64" s="149"/>
      <c r="VP64" s="149"/>
      <c r="VQ64" s="149"/>
      <c r="VR64" s="149"/>
      <c r="VS64" s="149"/>
      <c r="VT64" s="149"/>
      <c r="VU64" s="149"/>
      <c r="VV64" s="149"/>
      <c r="VW64" s="149"/>
      <c r="VX64" s="149"/>
      <c r="VY64" s="149"/>
      <c r="VZ64" s="149"/>
      <c r="WA64" s="149"/>
      <c r="WB64" s="149"/>
      <c r="WC64" s="149"/>
      <c r="WD64" s="149"/>
      <c r="WE64" s="149"/>
      <c r="WF64" s="149"/>
      <c r="WG64" s="149"/>
      <c r="WH64" s="149"/>
      <c r="WI64" s="149"/>
      <c r="WJ64" s="149"/>
      <c r="WK64" s="149"/>
      <c r="WL64" s="149"/>
      <c r="WM64" s="149"/>
      <c r="WN64" s="149"/>
      <c r="WO64" s="149"/>
      <c r="WP64" s="149"/>
      <c r="WQ64" s="149"/>
      <c r="WR64" s="149"/>
      <c r="WS64" s="149"/>
      <c r="WT64" s="149"/>
      <c r="WU64" s="149"/>
      <c r="WV64" s="149"/>
      <c r="WW64" s="149"/>
      <c r="WX64" s="149"/>
      <c r="WY64" s="149"/>
      <c r="WZ64" s="149"/>
      <c r="XA64" s="149"/>
      <c r="XB64" s="149"/>
      <c r="XC64" s="149"/>
      <c r="XD64" s="149"/>
      <c r="XE64" s="149"/>
      <c r="XF64" s="149"/>
      <c r="XG64" s="149"/>
      <c r="XH64" s="149"/>
      <c r="XI64" s="149"/>
      <c r="XJ64" s="149"/>
      <c r="XK64" s="149"/>
      <c r="XL64" s="149"/>
      <c r="XM64" s="149"/>
      <c r="XN64" s="149"/>
      <c r="XO64" s="149"/>
      <c r="XP64" s="149"/>
      <c r="XQ64" s="149"/>
      <c r="XR64" s="149"/>
      <c r="XS64" s="149"/>
      <c r="XT64" s="149"/>
      <c r="XU64" s="149"/>
      <c r="XV64" s="149"/>
      <c r="XW64" s="149"/>
      <c r="XX64" s="149"/>
      <c r="XY64" s="149"/>
      <c r="XZ64" s="149"/>
      <c r="YA64" s="149"/>
      <c r="YB64" s="149"/>
      <c r="YC64" s="149"/>
      <c r="YD64" s="149"/>
      <c r="YE64" s="149"/>
      <c r="YF64" s="149"/>
      <c r="YG64" s="149"/>
      <c r="YH64" s="149"/>
      <c r="YI64" s="149"/>
      <c r="YJ64" s="149"/>
      <c r="YK64" s="149"/>
      <c r="YL64" s="149"/>
      <c r="YM64" s="149"/>
      <c r="YN64" s="149"/>
      <c r="YO64" s="149"/>
      <c r="YP64" s="149"/>
      <c r="YQ64" s="149"/>
      <c r="YR64" s="149"/>
      <c r="YS64" s="149"/>
      <c r="YT64" s="149"/>
      <c r="YU64" s="149"/>
      <c r="YV64" s="149"/>
      <c r="YW64" s="149"/>
      <c r="YX64" s="149"/>
      <c r="YY64" s="149"/>
      <c r="YZ64" s="149"/>
      <c r="ZA64" s="149"/>
      <c r="ZB64" s="149"/>
      <c r="ZC64" s="149"/>
      <c r="ZD64" s="149"/>
      <c r="ZE64" s="149"/>
      <c r="ZF64" s="149"/>
      <c r="ZG64" s="149"/>
      <c r="ZH64" s="149"/>
      <c r="ZI64" s="149"/>
      <c r="ZJ64" s="149"/>
      <c r="ZK64" s="149"/>
      <c r="ZL64" s="149"/>
      <c r="ZM64" s="149"/>
      <c r="ZN64" s="149"/>
      <c r="ZO64" s="149"/>
      <c r="ZP64" s="149"/>
      <c r="ZQ64" s="149"/>
      <c r="ZR64" s="149"/>
      <c r="ZS64" s="149"/>
      <c r="ZT64" s="149"/>
      <c r="ZU64" s="149"/>
      <c r="ZV64" s="149"/>
      <c r="ZW64" s="149"/>
      <c r="ZX64" s="149"/>
      <c r="ZY64" s="149"/>
      <c r="ZZ64" s="149"/>
      <c r="AAA64" s="149"/>
      <c r="AAB64" s="149"/>
      <c r="AAC64" s="149"/>
      <c r="AAD64" s="149"/>
      <c r="AAE64" s="149"/>
      <c r="AAF64" s="149"/>
      <c r="AAG64" s="149"/>
      <c r="AAH64" s="149"/>
      <c r="AAI64" s="149"/>
      <c r="AAJ64" s="149"/>
      <c r="AAK64" s="149"/>
      <c r="AAL64" s="149"/>
      <c r="AAM64" s="149"/>
      <c r="AAN64" s="149"/>
      <c r="AAO64" s="149"/>
      <c r="AAP64" s="149"/>
      <c r="AAQ64" s="149"/>
      <c r="AAR64" s="149"/>
      <c r="AAS64" s="149"/>
      <c r="AAT64" s="149"/>
      <c r="AAU64" s="149"/>
      <c r="AAV64" s="149"/>
      <c r="AAW64" s="149"/>
      <c r="AAX64" s="149"/>
      <c r="AAY64" s="149"/>
      <c r="AAZ64" s="149"/>
      <c r="ABA64" s="149"/>
      <c r="ABB64" s="149"/>
      <c r="ABC64" s="149"/>
      <c r="ABD64" s="149"/>
      <c r="ABE64" s="149"/>
      <c r="ABF64" s="149"/>
      <c r="ABG64" s="149"/>
      <c r="ABH64" s="149"/>
      <c r="ABI64" s="149"/>
      <c r="ABJ64" s="149"/>
      <c r="ABK64" s="149"/>
      <c r="ABL64" s="149"/>
      <c r="ABM64" s="149"/>
      <c r="ABN64" s="149"/>
      <c r="ABO64" s="149"/>
      <c r="ABP64" s="149"/>
      <c r="ABQ64" s="149"/>
      <c r="ABR64" s="149"/>
      <c r="ABS64" s="149"/>
      <c r="ABT64" s="149"/>
      <c r="ABU64" s="149"/>
      <c r="ABV64" s="149"/>
      <c r="ABW64" s="149"/>
      <c r="ABX64" s="149"/>
      <c r="ABY64" s="149"/>
      <c r="ABZ64" s="149"/>
      <c r="ACA64" s="149"/>
      <c r="ACB64" s="149"/>
      <c r="ACC64" s="149"/>
      <c r="ACD64" s="149"/>
      <c r="ACE64" s="149"/>
      <c r="ACF64" s="149"/>
      <c r="ACG64" s="149"/>
      <c r="ACH64" s="149"/>
      <c r="ACI64" s="149"/>
      <c r="ACJ64" s="149"/>
      <c r="ACK64" s="149"/>
      <c r="ACL64" s="149"/>
      <c r="ACM64" s="149"/>
      <c r="ACN64" s="149"/>
      <c r="ACO64" s="149"/>
      <c r="ACP64" s="149"/>
      <c r="ACQ64" s="149"/>
      <c r="ACR64" s="149"/>
      <c r="ACS64" s="149"/>
      <c r="ACT64" s="149"/>
      <c r="ACU64" s="149"/>
      <c r="ACV64" s="149"/>
      <c r="ACW64" s="149"/>
      <c r="ACX64" s="149"/>
      <c r="ACY64" s="149"/>
      <c r="ACZ64" s="149"/>
      <c r="ADA64" s="149"/>
      <c r="ADB64" s="149"/>
      <c r="ADC64" s="149"/>
    </row>
    <row r="65" spans="1:783" s="152" customFormat="1" x14ac:dyDescent="0.3">
      <c r="A65" s="149"/>
      <c r="B65" s="150"/>
      <c r="C65" s="151"/>
      <c r="D65" s="151"/>
      <c r="F65" s="153"/>
      <c r="G65" s="153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  <c r="EC65" s="149"/>
      <c r="ED65" s="149"/>
      <c r="EE65" s="149"/>
      <c r="EF65" s="149"/>
      <c r="EG65" s="149"/>
      <c r="EH65" s="149"/>
      <c r="EI65" s="149"/>
      <c r="EJ65" s="149"/>
      <c r="EK65" s="149"/>
      <c r="EL65" s="149"/>
      <c r="EM65" s="149"/>
      <c r="EN65" s="149"/>
      <c r="EO65" s="149"/>
      <c r="EP65" s="149"/>
      <c r="EQ65" s="149"/>
      <c r="ER65" s="149"/>
      <c r="ES65" s="149"/>
      <c r="ET65" s="149"/>
      <c r="EU65" s="149"/>
      <c r="EV65" s="149"/>
      <c r="EW65" s="149"/>
      <c r="EX65" s="149"/>
      <c r="EY65" s="149"/>
      <c r="EZ65" s="149"/>
      <c r="FA65" s="149"/>
      <c r="FB65" s="149"/>
      <c r="FC65" s="149"/>
      <c r="FD65" s="149"/>
      <c r="FE65" s="149"/>
      <c r="FF65" s="149"/>
      <c r="FG65" s="149"/>
      <c r="FH65" s="149"/>
      <c r="FI65" s="149"/>
      <c r="FJ65" s="149"/>
      <c r="FK65" s="149"/>
      <c r="FL65" s="149"/>
      <c r="FM65" s="149"/>
      <c r="FN65" s="149"/>
      <c r="FO65" s="149"/>
      <c r="FP65" s="149"/>
      <c r="FQ65" s="149"/>
      <c r="FR65" s="149"/>
      <c r="FS65" s="149"/>
      <c r="FT65" s="149"/>
      <c r="FU65" s="149"/>
      <c r="FV65" s="149"/>
      <c r="FW65" s="149"/>
      <c r="FX65" s="149"/>
      <c r="FY65" s="149"/>
      <c r="FZ65" s="149"/>
      <c r="GA65" s="149"/>
      <c r="GB65" s="149"/>
      <c r="GC65" s="149"/>
      <c r="GD65" s="149"/>
      <c r="GE65" s="149"/>
      <c r="GF65" s="149"/>
      <c r="GG65" s="149"/>
      <c r="GH65" s="149"/>
      <c r="GI65" s="149"/>
      <c r="GJ65" s="149"/>
      <c r="GK65" s="149"/>
      <c r="GL65" s="149"/>
      <c r="GM65" s="149"/>
      <c r="GN65" s="149"/>
      <c r="GO65" s="149"/>
      <c r="GP65" s="149"/>
      <c r="GQ65" s="149"/>
      <c r="GR65" s="149"/>
      <c r="GS65" s="149"/>
      <c r="GT65" s="149"/>
      <c r="GU65" s="149"/>
      <c r="GV65" s="149"/>
      <c r="GW65" s="149"/>
      <c r="GX65" s="149"/>
      <c r="GY65" s="149"/>
      <c r="GZ65" s="149"/>
      <c r="HA65" s="149"/>
      <c r="HB65" s="149"/>
      <c r="HC65" s="149"/>
      <c r="HD65" s="149"/>
      <c r="HE65" s="149"/>
      <c r="HF65" s="149"/>
      <c r="HG65" s="149"/>
      <c r="HH65" s="149"/>
      <c r="HI65" s="149"/>
      <c r="HJ65" s="149"/>
      <c r="HK65" s="149"/>
      <c r="HL65" s="149"/>
      <c r="HM65" s="149"/>
      <c r="HN65" s="149"/>
      <c r="HO65" s="149"/>
      <c r="HP65" s="149"/>
      <c r="HQ65" s="149"/>
      <c r="HR65" s="149"/>
      <c r="HS65" s="149"/>
      <c r="HT65" s="149"/>
      <c r="HU65" s="149"/>
      <c r="HV65" s="149"/>
      <c r="HW65" s="149"/>
      <c r="HX65" s="149"/>
      <c r="HY65" s="149"/>
      <c r="HZ65" s="149"/>
      <c r="IA65" s="149"/>
      <c r="IB65" s="149"/>
      <c r="IC65" s="149"/>
      <c r="ID65" s="149"/>
      <c r="IE65" s="149"/>
      <c r="IF65" s="149"/>
      <c r="IG65" s="149"/>
      <c r="IH65" s="149"/>
      <c r="II65" s="149"/>
      <c r="IJ65" s="149"/>
      <c r="IK65" s="149"/>
      <c r="IL65" s="149"/>
      <c r="IM65" s="149"/>
      <c r="IN65" s="149"/>
      <c r="IO65" s="149"/>
      <c r="IP65" s="149"/>
      <c r="IQ65" s="149"/>
      <c r="IR65" s="149"/>
      <c r="IS65" s="149"/>
      <c r="IT65" s="149"/>
      <c r="IU65" s="149"/>
      <c r="IV65" s="149"/>
      <c r="IW65" s="149"/>
      <c r="IX65" s="149"/>
      <c r="IY65" s="149"/>
      <c r="IZ65" s="149"/>
      <c r="JA65" s="149"/>
      <c r="JB65" s="149"/>
      <c r="JC65" s="149"/>
      <c r="JD65" s="149"/>
      <c r="JE65" s="149"/>
      <c r="JF65" s="149"/>
      <c r="JG65" s="149"/>
      <c r="JH65" s="149"/>
      <c r="JI65" s="149"/>
      <c r="JJ65" s="149"/>
      <c r="JK65" s="149"/>
      <c r="JL65" s="149"/>
      <c r="JM65" s="149"/>
      <c r="JN65" s="149"/>
      <c r="JO65" s="149"/>
      <c r="JP65" s="149"/>
      <c r="JQ65" s="149"/>
      <c r="JR65" s="149"/>
      <c r="JS65" s="149"/>
      <c r="JT65" s="149"/>
      <c r="JU65" s="149"/>
      <c r="JV65" s="149"/>
      <c r="JW65" s="149"/>
      <c r="JX65" s="149"/>
      <c r="JY65" s="149"/>
      <c r="JZ65" s="149"/>
      <c r="KA65" s="149"/>
      <c r="KB65" s="149"/>
      <c r="KC65" s="149"/>
      <c r="KD65" s="149"/>
      <c r="KE65" s="149"/>
      <c r="KF65" s="149"/>
      <c r="KG65" s="149"/>
      <c r="KH65" s="149"/>
      <c r="KI65" s="149"/>
      <c r="KJ65" s="149"/>
      <c r="KK65" s="149"/>
      <c r="KL65" s="149"/>
      <c r="KM65" s="149"/>
      <c r="KN65" s="149"/>
      <c r="KO65" s="149"/>
      <c r="KP65" s="149"/>
      <c r="KQ65" s="149"/>
      <c r="KR65" s="149"/>
      <c r="KS65" s="149"/>
      <c r="KT65" s="149"/>
      <c r="KU65" s="149"/>
      <c r="KV65" s="149"/>
      <c r="KW65" s="149"/>
      <c r="KX65" s="149"/>
      <c r="KY65" s="149"/>
      <c r="KZ65" s="149"/>
      <c r="LA65" s="149"/>
      <c r="LB65" s="149"/>
      <c r="LC65" s="149"/>
      <c r="LD65" s="149"/>
      <c r="LE65" s="149"/>
      <c r="LF65" s="149"/>
      <c r="LG65" s="149"/>
      <c r="LH65" s="149"/>
      <c r="LI65" s="149"/>
      <c r="LJ65" s="149"/>
      <c r="LK65" s="149"/>
      <c r="LL65" s="149"/>
      <c r="LM65" s="149"/>
      <c r="LN65" s="149"/>
      <c r="LO65" s="149"/>
      <c r="LP65" s="149"/>
      <c r="LQ65" s="149"/>
      <c r="LR65" s="149"/>
      <c r="LS65" s="149"/>
      <c r="LT65" s="149"/>
      <c r="LU65" s="149"/>
      <c r="LV65" s="149"/>
      <c r="LW65" s="149"/>
      <c r="LX65" s="149"/>
      <c r="LY65" s="149"/>
      <c r="LZ65" s="149"/>
      <c r="MA65" s="149"/>
      <c r="MB65" s="149"/>
      <c r="MC65" s="149"/>
      <c r="MD65" s="149"/>
      <c r="ME65" s="149"/>
      <c r="MF65" s="149"/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  <c r="ZL65" s="149"/>
      <c r="ZM65" s="149"/>
      <c r="ZN65" s="149"/>
      <c r="ZO65" s="149"/>
      <c r="ZP65" s="149"/>
      <c r="ZQ65" s="149"/>
      <c r="ZR65" s="149"/>
      <c r="ZS65" s="149"/>
      <c r="ZT65" s="149"/>
      <c r="ZU65" s="149"/>
      <c r="ZV65" s="149"/>
      <c r="ZW65" s="149"/>
      <c r="ZX65" s="149"/>
      <c r="ZY65" s="149"/>
      <c r="ZZ65" s="149"/>
      <c r="AAA65" s="149"/>
      <c r="AAB65" s="149"/>
      <c r="AAC65" s="149"/>
      <c r="AAD65" s="149"/>
      <c r="AAE65" s="149"/>
      <c r="AAF65" s="149"/>
      <c r="AAG65" s="149"/>
      <c r="AAH65" s="149"/>
      <c r="AAI65" s="149"/>
      <c r="AAJ65" s="149"/>
      <c r="AAK65" s="149"/>
      <c r="AAL65" s="149"/>
      <c r="AAM65" s="149"/>
      <c r="AAN65" s="149"/>
      <c r="AAO65" s="149"/>
      <c r="AAP65" s="149"/>
      <c r="AAQ65" s="149"/>
      <c r="AAR65" s="149"/>
      <c r="AAS65" s="149"/>
      <c r="AAT65" s="149"/>
      <c r="AAU65" s="149"/>
      <c r="AAV65" s="149"/>
      <c r="AAW65" s="149"/>
      <c r="AAX65" s="149"/>
      <c r="AAY65" s="149"/>
      <c r="AAZ65" s="149"/>
      <c r="ABA65" s="149"/>
      <c r="ABB65" s="149"/>
      <c r="ABC65" s="149"/>
      <c r="ABD65" s="149"/>
      <c r="ABE65" s="149"/>
      <c r="ABF65" s="149"/>
      <c r="ABG65" s="149"/>
      <c r="ABH65" s="149"/>
      <c r="ABI65" s="149"/>
      <c r="ABJ65" s="149"/>
      <c r="ABK65" s="149"/>
      <c r="ABL65" s="149"/>
      <c r="ABM65" s="149"/>
      <c r="ABN65" s="149"/>
      <c r="ABO65" s="149"/>
      <c r="ABP65" s="149"/>
      <c r="ABQ65" s="149"/>
      <c r="ABR65" s="149"/>
      <c r="ABS65" s="149"/>
      <c r="ABT65" s="149"/>
      <c r="ABU65" s="149"/>
      <c r="ABV65" s="149"/>
      <c r="ABW65" s="149"/>
      <c r="ABX65" s="149"/>
      <c r="ABY65" s="149"/>
      <c r="ABZ65" s="149"/>
      <c r="ACA65" s="149"/>
      <c r="ACB65" s="149"/>
      <c r="ACC65" s="149"/>
      <c r="ACD65" s="149"/>
      <c r="ACE65" s="149"/>
      <c r="ACF65" s="149"/>
      <c r="ACG65" s="149"/>
      <c r="ACH65" s="149"/>
      <c r="ACI65" s="149"/>
      <c r="ACJ65" s="149"/>
      <c r="ACK65" s="149"/>
      <c r="ACL65" s="149"/>
      <c r="ACM65" s="149"/>
      <c r="ACN65" s="149"/>
      <c r="ACO65" s="149"/>
      <c r="ACP65" s="149"/>
      <c r="ACQ65" s="149"/>
      <c r="ACR65" s="149"/>
      <c r="ACS65" s="149"/>
      <c r="ACT65" s="149"/>
      <c r="ACU65" s="149"/>
      <c r="ACV65" s="149"/>
      <c r="ACW65" s="149"/>
      <c r="ACX65" s="149"/>
      <c r="ACY65" s="149"/>
      <c r="ACZ65" s="149"/>
      <c r="ADA65" s="149"/>
      <c r="ADB65" s="149"/>
      <c r="ADC65" s="149"/>
    </row>
    <row r="66" spans="1:783" s="152" customFormat="1" x14ac:dyDescent="0.3">
      <c r="A66" s="149"/>
      <c r="B66" s="150"/>
      <c r="C66" s="151"/>
      <c r="D66" s="151"/>
      <c r="F66" s="153"/>
      <c r="G66" s="153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  <c r="EC66" s="149"/>
      <c r="ED66" s="149"/>
      <c r="EE66" s="149"/>
      <c r="EF66" s="149"/>
      <c r="EG66" s="149"/>
      <c r="EH66" s="149"/>
      <c r="EI66" s="149"/>
      <c r="EJ66" s="149"/>
      <c r="EK66" s="149"/>
      <c r="EL66" s="149"/>
      <c r="EM66" s="149"/>
      <c r="EN66" s="149"/>
      <c r="EO66" s="149"/>
      <c r="EP66" s="149"/>
      <c r="EQ66" s="149"/>
      <c r="ER66" s="149"/>
      <c r="ES66" s="149"/>
      <c r="ET66" s="149"/>
      <c r="EU66" s="149"/>
      <c r="EV66" s="149"/>
      <c r="EW66" s="149"/>
      <c r="EX66" s="149"/>
      <c r="EY66" s="149"/>
      <c r="EZ66" s="149"/>
      <c r="FA66" s="149"/>
      <c r="FB66" s="149"/>
      <c r="FC66" s="149"/>
      <c r="FD66" s="149"/>
      <c r="FE66" s="149"/>
      <c r="FF66" s="149"/>
      <c r="FG66" s="149"/>
      <c r="FH66" s="149"/>
      <c r="FI66" s="149"/>
      <c r="FJ66" s="149"/>
      <c r="FK66" s="149"/>
      <c r="FL66" s="149"/>
      <c r="FM66" s="149"/>
      <c r="FN66" s="149"/>
      <c r="FO66" s="149"/>
      <c r="FP66" s="149"/>
      <c r="FQ66" s="149"/>
      <c r="FR66" s="149"/>
      <c r="FS66" s="149"/>
      <c r="FT66" s="149"/>
      <c r="FU66" s="149"/>
      <c r="FV66" s="149"/>
      <c r="FW66" s="149"/>
      <c r="FX66" s="149"/>
      <c r="FY66" s="149"/>
      <c r="FZ66" s="149"/>
      <c r="GA66" s="149"/>
      <c r="GB66" s="149"/>
      <c r="GC66" s="149"/>
      <c r="GD66" s="149"/>
      <c r="GE66" s="149"/>
      <c r="GF66" s="149"/>
      <c r="GG66" s="149"/>
      <c r="GH66" s="149"/>
      <c r="GI66" s="149"/>
      <c r="GJ66" s="149"/>
      <c r="GK66" s="149"/>
      <c r="GL66" s="149"/>
      <c r="GM66" s="149"/>
      <c r="GN66" s="149"/>
      <c r="GO66" s="149"/>
      <c r="GP66" s="149"/>
      <c r="GQ66" s="149"/>
      <c r="GR66" s="149"/>
      <c r="GS66" s="149"/>
      <c r="GT66" s="149"/>
      <c r="GU66" s="149"/>
      <c r="GV66" s="149"/>
      <c r="GW66" s="149"/>
      <c r="GX66" s="149"/>
      <c r="GY66" s="149"/>
      <c r="GZ66" s="149"/>
      <c r="HA66" s="149"/>
      <c r="HB66" s="149"/>
      <c r="HC66" s="149"/>
      <c r="HD66" s="149"/>
      <c r="HE66" s="149"/>
      <c r="HF66" s="149"/>
      <c r="HG66" s="149"/>
      <c r="HH66" s="149"/>
      <c r="HI66" s="149"/>
      <c r="HJ66" s="149"/>
      <c r="HK66" s="149"/>
      <c r="HL66" s="149"/>
      <c r="HM66" s="149"/>
      <c r="HN66" s="149"/>
      <c r="HO66" s="149"/>
      <c r="HP66" s="149"/>
      <c r="HQ66" s="149"/>
      <c r="HR66" s="149"/>
      <c r="HS66" s="149"/>
      <c r="HT66" s="149"/>
      <c r="HU66" s="149"/>
      <c r="HV66" s="149"/>
      <c r="HW66" s="149"/>
      <c r="HX66" s="149"/>
      <c r="HY66" s="149"/>
      <c r="HZ66" s="149"/>
      <c r="IA66" s="149"/>
      <c r="IB66" s="149"/>
      <c r="IC66" s="149"/>
      <c r="ID66" s="149"/>
      <c r="IE66" s="149"/>
      <c r="IF66" s="149"/>
      <c r="IG66" s="149"/>
      <c r="IH66" s="149"/>
      <c r="II66" s="149"/>
      <c r="IJ66" s="149"/>
      <c r="IK66" s="149"/>
      <c r="IL66" s="149"/>
      <c r="IM66" s="149"/>
      <c r="IN66" s="149"/>
      <c r="IO66" s="149"/>
      <c r="IP66" s="149"/>
      <c r="IQ66" s="149"/>
      <c r="IR66" s="149"/>
      <c r="IS66" s="149"/>
      <c r="IT66" s="149"/>
      <c r="IU66" s="149"/>
      <c r="IV66" s="149"/>
      <c r="IW66" s="149"/>
      <c r="IX66" s="149"/>
      <c r="IY66" s="149"/>
      <c r="IZ66" s="149"/>
      <c r="JA66" s="149"/>
      <c r="JB66" s="149"/>
      <c r="JC66" s="149"/>
      <c r="JD66" s="149"/>
      <c r="JE66" s="149"/>
      <c r="JF66" s="149"/>
      <c r="JG66" s="149"/>
      <c r="JH66" s="149"/>
      <c r="JI66" s="149"/>
      <c r="JJ66" s="149"/>
      <c r="JK66" s="149"/>
      <c r="JL66" s="149"/>
      <c r="JM66" s="149"/>
      <c r="JN66" s="149"/>
      <c r="JO66" s="149"/>
      <c r="JP66" s="149"/>
      <c r="JQ66" s="149"/>
      <c r="JR66" s="149"/>
      <c r="JS66" s="149"/>
      <c r="JT66" s="149"/>
      <c r="JU66" s="149"/>
      <c r="JV66" s="149"/>
      <c r="JW66" s="149"/>
      <c r="JX66" s="149"/>
      <c r="JY66" s="149"/>
      <c r="JZ66" s="149"/>
      <c r="KA66" s="149"/>
      <c r="KB66" s="149"/>
      <c r="KC66" s="149"/>
      <c r="KD66" s="149"/>
      <c r="KE66" s="149"/>
      <c r="KF66" s="149"/>
      <c r="KG66" s="149"/>
      <c r="KH66" s="149"/>
      <c r="KI66" s="149"/>
      <c r="KJ66" s="149"/>
      <c r="KK66" s="149"/>
      <c r="KL66" s="149"/>
      <c r="KM66" s="149"/>
      <c r="KN66" s="149"/>
      <c r="KO66" s="149"/>
      <c r="KP66" s="149"/>
      <c r="KQ66" s="149"/>
      <c r="KR66" s="149"/>
      <c r="KS66" s="149"/>
      <c r="KT66" s="149"/>
      <c r="KU66" s="149"/>
      <c r="KV66" s="149"/>
      <c r="KW66" s="149"/>
      <c r="KX66" s="149"/>
      <c r="KY66" s="149"/>
      <c r="KZ66" s="149"/>
      <c r="LA66" s="149"/>
      <c r="LB66" s="149"/>
      <c r="LC66" s="149"/>
      <c r="LD66" s="149"/>
      <c r="LE66" s="149"/>
      <c r="LF66" s="149"/>
      <c r="LG66" s="149"/>
      <c r="LH66" s="149"/>
      <c r="LI66" s="149"/>
      <c r="LJ66" s="149"/>
      <c r="LK66" s="149"/>
      <c r="LL66" s="149"/>
      <c r="LM66" s="149"/>
      <c r="LN66" s="149"/>
      <c r="LO66" s="149"/>
      <c r="LP66" s="149"/>
      <c r="LQ66" s="149"/>
      <c r="LR66" s="149"/>
      <c r="LS66" s="149"/>
      <c r="LT66" s="149"/>
      <c r="LU66" s="149"/>
      <c r="LV66" s="149"/>
      <c r="LW66" s="149"/>
      <c r="LX66" s="149"/>
      <c r="LY66" s="149"/>
      <c r="LZ66" s="149"/>
      <c r="MA66" s="149"/>
      <c r="MB66" s="149"/>
      <c r="MC66" s="149"/>
      <c r="MD66" s="149"/>
      <c r="ME66" s="149"/>
      <c r="MF66" s="149"/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  <c r="ZL66" s="149"/>
      <c r="ZM66" s="149"/>
      <c r="ZN66" s="149"/>
      <c r="ZO66" s="149"/>
      <c r="ZP66" s="149"/>
      <c r="ZQ66" s="149"/>
      <c r="ZR66" s="149"/>
      <c r="ZS66" s="149"/>
      <c r="ZT66" s="149"/>
      <c r="ZU66" s="149"/>
      <c r="ZV66" s="149"/>
      <c r="ZW66" s="149"/>
      <c r="ZX66" s="149"/>
      <c r="ZY66" s="149"/>
      <c r="ZZ66" s="149"/>
      <c r="AAA66" s="149"/>
      <c r="AAB66" s="149"/>
      <c r="AAC66" s="149"/>
      <c r="AAD66" s="149"/>
      <c r="AAE66" s="149"/>
      <c r="AAF66" s="149"/>
      <c r="AAG66" s="149"/>
      <c r="AAH66" s="149"/>
      <c r="AAI66" s="149"/>
      <c r="AAJ66" s="149"/>
      <c r="AAK66" s="149"/>
      <c r="AAL66" s="149"/>
      <c r="AAM66" s="149"/>
      <c r="AAN66" s="149"/>
      <c r="AAO66" s="149"/>
      <c r="AAP66" s="149"/>
      <c r="AAQ66" s="149"/>
      <c r="AAR66" s="149"/>
      <c r="AAS66" s="149"/>
      <c r="AAT66" s="149"/>
      <c r="AAU66" s="149"/>
      <c r="AAV66" s="149"/>
      <c r="AAW66" s="149"/>
      <c r="AAX66" s="149"/>
      <c r="AAY66" s="149"/>
      <c r="AAZ66" s="149"/>
      <c r="ABA66" s="149"/>
      <c r="ABB66" s="149"/>
      <c r="ABC66" s="149"/>
      <c r="ABD66" s="149"/>
      <c r="ABE66" s="149"/>
      <c r="ABF66" s="149"/>
      <c r="ABG66" s="149"/>
      <c r="ABH66" s="149"/>
      <c r="ABI66" s="149"/>
      <c r="ABJ66" s="149"/>
      <c r="ABK66" s="149"/>
      <c r="ABL66" s="149"/>
      <c r="ABM66" s="149"/>
      <c r="ABN66" s="149"/>
      <c r="ABO66" s="149"/>
      <c r="ABP66" s="149"/>
      <c r="ABQ66" s="149"/>
      <c r="ABR66" s="149"/>
      <c r="ABS66" s="149"/>
      <c r="ABT66" s="149"/>
      <c r="ABU66" s="149"/>
      <c r="ABV66" s="149"/>
      <c r="ABW66" s="149"/>
      <c r="ABX66" s="149"/>
      <c r="ABY66" s="149"/>
      <c r="ABZ66" s="149"/>
      <c r="ACA66" s="149"/>
      <c r="ACB66" s="149"/>
      <c r="ACC66" s="149"/>
      <c r="ACD66" s="149"/>
      <c r="ACE66" s="149"/>
      <c r="ACF66" s="149"/>
      <c r="ACG66" s="149"/>
      <c r="ACH66" s="149"/>
      <c r="ACI66" s="149"/>
      <c r="ACJ66" s="149"/>
      <c r="ACK66" s="149"/>
      <c r="ACL66" s="149"/>
      <c r="ACM66" s="149"/>
      <c r="ACN66" s="149"/>
      <c r="ACO66" s="149"/>
      <c r="ACP66" s="149"/>
      <c r="ACQ66" s="149"/>
      <c r="ACR66" s="149"/>
      <c r="ACS66" s="149"/>
      <c r="ACT66" s="149"/>
      <c r="ACU66" s="149"/>
      <c r="ACV66" s="149"/>
      <c r="ACW66" s="149"/>
      <c r="ACX66" s="149"/>
      <c r="ACY66" s="149"/>
      <c r="ACZ66" s="149"/>
      <c r="ADA66" s="149"/>
      <c r="ADB66" s="149"/>
      <c r="ADC66" s="149"/>
    </row>
    <row r="67" spans="1:783" s="152" customFormat="1" x14ac:dyDescent="0.3">
      <c r="A67" s="149"/>
      <c r="B67" s="150"/>
      <c r="C67" s="151"/>
      <c r="D67" s="151"/>
      <c r="F67" s="153"/>
      <c r="G67" s="153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9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9"/>
      <c r="ES67" s="149"/>
      <c r="ET67" s="149"/>
      <c r="EU67" s="149"/>
      <c r="EV67" s="149"/>
      <c r="EW67" s="149"/>
      <c r="EX67" s="149"/>
      <c r="EY67" s="149"/>
      <c r="EZ67" s="149"/>
      <c r="FA67" s="149"/>
      <c r="FB67" s="149"/>
      <c r="FC67" s="149"/>
      <c r="FD67" s="149"/>
      <c r="FE67" s="149"/>
      <c r="FF67" s="149"/>
      <c r="FG67" s="149"/>
      <c r="FH67" s="149"/>
      <c r="FI67" s="149"/>
      <c r="FJ67" s="149"/>
      <c r="FK67" s="149"/>
      <c r="FL67" s="149"/>
      <c r="FM67" s="149"/>
      <c r="FN67" s="149"/>
      <c r="FO67" s="149"/>
      <c r="FP67" s="149"/>
      <c r="FQ67" s="149"/>
      <c r="FR67" s="149"/>
      <c r="FS67" s="149"/>
      <c r="FT67" s="149"/>
      <c r="FU67" s="149"/>
      <c r="FV67" s="149"/>
      <c r="FW67" s="149"/>
      <c r="FX67" s="149"/>
      <c r="FY67" s="149"/>
      <c r="FZ67" s="149"/>
      <c r="GA67" s="149"/>
      <c r="GB67" s="149"/>
      <c r="GC67" s="149"/>
      <c r="GD67" s="149"/>
      <c r="GE67" s="149"/>
      <c r="GF67" s="149"/>
      <c r="GG67" s="149"/>
      <c r="GH67" s="149"/>
      <c r="GI67" s="149"/>
      <c r="GJ67" s="149"/>
      <c r="GK67" s="149"/>
      <c r="GL67" s="149"/>
      <c r="GM67" s="149"/>
      <c r="GN67" s="149"/>
      <c r="GO67" s="149"/>
      <c r="GP67" s="149"/>
      <c r="GQ67" s="149"/>
      <c r="GR67" s="149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9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9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9"/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9"/>
      <c r="IS67" s="149"/>
      <c r="IT67" s="149"/>
      <c r="IU67" s="149"/>
      <c r="IV67" s="149"/>
      <c r="IW67" s="149"/>
      <c r="IX67" s="149"/>
      <c r="IY67" s="149"/>
      <c r="IZ67" s="149"/>
      <c r="JA67" s="149"/>
      <c r="JB67" s="149"/>
      <c r="JC67" s="149"/>
      <c r="JD67" s="149"/>
      <c r="JE67" s="149"/>
      <c r="JF67" s="149"/>
      <c r="JG67" s="149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9"/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9"/>
      <c r="KF67" s="149"/>
      <c r="KG67" s="149"/>
      <c r="KH67" s="149"/>
      <c r="KI67" s="149"/>
      <c r="KJ67" s="149"/>
      <c r="KK67" s="149"/>
      <c r="KL67" s="149"/>
      <c r="KM67" s="149"/>
      <c r="KN67" s="149"/>
      <c r="KO67" s="149"/>
      <c r="KP67" s="149"/>
      <c r="KQ67" s="149"/>
      <c r="KR67" s="149"/>
      <c r="KS67" s="149"/>
      <c r="KT67" s="149"/>
      <c r="KU67" s="149"/>
      <c r="KV67" s="149"/>
      <c r="KW67" s="149"/>
      <c r="KX67" s="149"/>
      <c r="KY67" s="149"/>
      <c r="KZ67" s="149"/>
      <c r="LA67" s="149"/>
      <c r="LB67" s="149"/>
      <c r="LC67" s="149"/>
      <c r="LD67" s="149"/>
      <c r="LE67" s="149"/>
      <c r="LF67" s="149"/>
      <c r="LG67" s="149"/>
      <c r="LH67" s="149"/>
      <c r="LI67" s="149"/>
      <c r="LJ67" s="149"/>
      <c r="LK67" s="149"/>
      <c r="LL67" s="149"/>
      <c r="LM67" s="149"/>
      <c r="LN67" s="149"/>
      <c r="LO67" s="149"/>
      <c r="LP67" s="149"/>
      <c r="LQ67" s="149"/>
      <c r="LR67" s="149"/>
      <c r="LS67" s="149"/>
      <c r="LT67" s="149"/>
      <c r="LU67" s="149"/>
      <c r="LV67" s="149"/>
      <c r="LW67" s="149"/>
      <c r="LX67" s="149"/>
      <c r="LY67" s="149"/>
      <c r="LZ67" s="149"/>
      <c r="MA67" s="149"/>
      <c r="MB67" s="149"/>
      <c r="MC67" s="149"/>
      <c r="MD67" s="149"/>
      <c r="ME67" s="149"/>
      <c r="MF67" s="149"/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  <c r="ZL67" s="149"/>
      <c r="ZM67" s="149"/>
      <c r="ZN67" s="149"/>
      <c r="ZO67" s="149"/>
      <c r="ZP67" s="149"/>
      <c r="ZQ67" s="149"/>
      <c r="ZR67" s="149"/>
      <c r="ZS67" s="149"/>
      <c r="ZT67" s="149"/>
      <c r="ZU67" s="149"/>
      <c r="ZV67" s="149"/>
      <c r="ZW67" s="149"/>
      <c r="ZX67" s="149"/>
      <c r="ZY67" s="149"/>
      <c r="ZZ67" s="149"/>
      <c r="AAA67" s="149"/>
      <c r="AAB67" s="149"/>
      <c r="AAC67" s="149"/>
      <c r="AAD67" s="149"/>
      <c r="AAE67" s="149"/>
      <c r="AAF67" s="149"/>
      <c r="AAG67" s="149"/>
      <c r="AAH67" s="149"/>
      <c r="AAI67" s="149"/>
      <c r="AAJ67" s="149"/>
      <c r="AAK67" s="149"/>
      <c r="AAL67" s="149"/>
      <c r="AAM67" s="149"/>
      <c r="AAN67" s="149"/>
      <c r="AAO67" s="149"/>
      <c r="AAP67" s="149"/>
      <c r="AAQ67" s="149"/>
      <c r="AAR67" s="149"/>
      <c r="AAS67" s="149"/>
      <c r="AAT67" s="149"/>
      <c r="AAU67" s="149"/>
      <c r="AAV67" s="149"/>
      <c r="AAW67" s="149"/>
      <c r="AAX67" s="149"/>
      <c r="AAY67" s="149"/>
      <c r="AAZ67" s="149"/>
      <c r="ABA67" s="149"/>
      <c r="ABB67" s="149"/>
      <c r="ABC67" s="149"/>
      <c r="ABD67" s="149"/>
      <c r="ABE67" s="149"/>
      <c r="ABF67" s="149"/>
      <c r="ABG67" s="149"/>
      <c r="ABH67" s="149"/>
      <c r="ABI67" s="149"/>
      <c r="ABJ67" s="149"/>
      <c r="ABK67" s="149"/>
      <c r="ABL67" s="149"/>
      <c r="ABM67" s="149"/>
      <c r="ABN67" s="149"/>
      <c r="ABO67" s="149"/>
      <c r="ABP67" s="149"/>
      <c r="ABQ67" s="149"/>
      <c r="ABR67" s="149"/>
      <c r="ABS67" s="149"/>
      <c r="ABT67" s="149"/>
      <c r="ABU67" s="149"/>
      <c r="ABV67" s="149"/>
      <c r="ABW67" s="149"/>
      <c r="ABX67" s="149"/>
      <c r="ABY67" s="149"/>
      <c r="ABZ67" s="149"/>
      <c r="ACA67" s="149"/>
      <c r="ACB67" s="149"/>
      <c r="ACC67" s="149"/>
      <c r="ACD67" s="149"/>
      <c r="ACE67" s="149"/>
      <c r="ACF67" s="149"/>
      <c r="ACG67" s="149"/>
      <c r="ACH67" s="149"/>
      <c r="ACI67" s="149"/>
      <c r="ACJ67" s="149"/>
      <c r="ACK67" s="149"/>
      <c r="ACL67" s="149"/>
      <c r="ACM67" s="149"/>
      <c r="ACN67" s="149"/>
      <c r="ACO67" s="149"/>
      <c r="ACP67" s="149"/>
      <c r="ACQ67" s="149"/>
      <c r="ACR67" s="149"/>
      <c r="ACS67" s="149"/>
      <c r="ACT67" s="149"/>
      <c r="ACU67" s="149"/>
      <c r="ACV67" s="149"/>
      <c r="ACW67" s="149"/>
      <c r="ACX67" s="149"/>
      <c r="ACY67" s="149"/>
      <c r="ACZ67" s="149"/>
      <c r="ADA67" s="149"/>
      <c r="ADB67" s="149"/>
      <c r="ADC67" s="149"/>
    </row>
    <row r="68" spans="1:783" s="152" customFormat="1" x14ac:dyDescent="0.3">
      <c r="A68" s="149"/>
      <c r="B68" s="150"/>
      <c r="C68" s="151"/>
      <c r="D68" s="151"/>
      <c r="F68" s="153"/>
      <c r="G68" s="153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9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9"/>
      <c r="ES68" s="149"/>
      <c r="ET68" s="149"/>
      <c r="EU68" s="149"/>
      <c r="EV68" s="149"/>
      <c r="EW68" s="149"/>
      <c r="EX68" s="149"/>
      <c r="EY68" s="149"/>
      <c r="EZ68" s="149"/>
      <c r="FA68" s="149"/>
      <c r="FB68" s="149"/>
      <c r="FC68" s="149"/>
      <c r="FD68" s="149"/>
      <c r="FE68" s="149"/>
      <c r="FF68" s="149"/>
      <c r="FG68" s="149"/>
      <c r="FH68" s="149"/>
      <c r="FI68" s="149"/>
      <c r="FJ68" s="149"/>
      <c r="FK68" s="149"/>
      <c r="FL68" s="149"/>
      <c r="FM68" s="149"/>
      <c r="FN68" s="149"/>
      <c r="FO68" s="149"/>
      <c r="FP68" s="149"/>
      <c r="FQ68" s="149"/>
      <c r="FR68" s="149"/>
      <c r="FS68" s="149"/>
      <c r="FT68" s="149"/>
      <c r="FU68" s="149"/>
      <c r="FV68" s="149"/>
      <c r="FW68" s="149"/>
      <c r="FX68" s="149"/>
      <c r="FY68" s="149"/>
      <c r="FZ68" s="149"/>
      <c r="GA68" s="149"/>
      <c r="GB68" s="149"/>
      <c r="GC68" s="149"/>
      <c r="GD68" s="149"/>
      <c r="GE68" s="149"/>
      <c r="GF68" s="149"/>
      <c r="GG68" s="149"/>
      <c r="GH68" s="149"/>
      <c r="GI68" s="149"/>
      <c r="GJ68" s="149"/>
      <c r="GK68" s="149"/>
      <c r="GL68" s="149"/>
      <c r="GM68" s="149"/>
      <c r="GN68" s="149"/>
      <c r="GO68" s="149"/>
      <c r="GP68" s="149"/>
      <c r="GQ68" s="149"/>
      <c r="GR68" s="149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9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9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9"/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9"/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9"/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9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9"/>
      <c r="KF68" s="149"/>
      <c r="KG68" s="149"/>
      <c r="KH68" s="149"/>
      <c r="KI68" s="149"/>
      <c r="KJ68" s="149"/>
      <c r="KK68" s="149"/>
      <c r="KL68" s="149"/>
      <c r="KM68" s="149"/>
      <c r="KN68" s="149"/>
      <c r="KO68" s="149"/>
      <c r="KP68" s="149"/>
      <c r="KQ68" s="149"/>
      <c r="KR68" s="149"/>
      <c r="KS68" s="149"/>
      <c r="KT68" s="149"/>
      <c r="KU68" s="149"/>
      <c r="KV68" s="149"/>
      <c r="KW68" s="149"/>
      <c r="KX68" s="149"/>
      <c r="KY68" s="149"/>
      <c r="KZ68" s="149"/>
      <c r="LA68" s="149"/>
      <c r="LB68" s="149"/>
      <c r="LC68" s="149"/>
      <c r="LD68" s="149"/>
      <c r="LE68" s="149"/>
      <c r="LF68" s="149"/>
      <c r="LG68" s="149"/>
      <c r="LH68" s="149"/>
      <c r="LI68" s="149"/>
      <c r="LJ68" s="149"/>
      <c r="LK68" s="149"/>
      <c r="LL68" s="149"/>
      <c r="LM68" s="149"/>
      <c r="LN68" s="149"/>
      <c r="LO68" s="149"/>
      <c r="LP68" s="149"/>
      <c r="LQ68" s="149"/>
      <c r="LR68" s="149"/>
      <c r="LS68" s="149"/>
      <c r="LT68" s="149"/>
      <c r="LU68" s="149"/>
      <c r="LV68" s="149"/>
      <c r="LW68" s="149"/>
      <c r="LX68" s="149"/>
      <c r="LY68" s="149"/>
      <c r="LZ68" s="149"/>
      <c r="MA68" s="149"/>
      <c r="MB68" s="149"/>
      <c r="MC68" s="149"/>
      <c r="MD68" s="149"/>
      <c r="ME68" s="149"/>
      <c r="MF68" s="149"/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  <c r="ZL68" s="149"/>
      <c r="ZM68" s="149"/>
      <c r="ZN68" s="149"/>
      <c r="ZO68" s="149"/>
      <c r="ZP68" s="149"/>
      <c r="ZQ68" s="149"/>
      <c r="ZR68" s="149"/>
      <c r="ZS68" s="149"/>
      <c r="ZT68" s="149"/>
      <c r="ZU68" s="149"/>
      <c r="ZV68" s="149"/>
      <c r="ZW68" s="149"/>
      <c r="ZX68" s="149"/>
      <c r="ZY68" s="149"/>
      <c r="ZZ68" s="149"/>
      <c r="AAA68" s="149"/>
      <c r="AAB68" s="149"/>
      <c r="AAC68" s="149"/>
      <c r="AAD68" s="149"/>
      <c r="AAE68" s="149"/>
      <c r="AAF68" s="149"/>
      <c r="AAG68" s="149"/>
      <c r="AAH68" s="149"/>
      <c r="AAI68" s="149"/>
      <c r="AAJ68" s="149"/>
      <c r="AAK68" s="149"/>
      <c r="AAL68" s="149"/>
      <c r="AAM68" s="149"/>
      <c r="AAN68" s="149"/>
      <c r="AAO68" s="149"/>
      <c r="AAP68" s="149"/>
      <c r="AAQ68" s="149"/>
      <c r="AAR68" s="149"/>
      <c r="AAS68" s="149"/>
      <c r="AAT68" s="149"/>
      <c r="AAU68" s="149"/>
      <c r="AAV68" s="149"/>
      <c r="AAW68" s="149"/>
      <c r="AAX68" s="149"/>
      <c r="AAY68" s="149"/>
      <c r="AAZ68" s="149"/>
      <c r="ABA68" s="149"/>
      <c r="ABB68" s="149"/>
      <c r="ABC68" s="149"/>
      <c r="ABD68" s="149"/>
      <c r="ABE68" s="149"/>
      <c r="ABF68" s="149"/>
      <c r="ABG68" s="149"/>
      <c r="ABH68" s="149"/>
      <c r="ABI68" s="149"/>
      <c r="ABJ68" s="149"/>
      <c r="ABK68" s="149"/>
      <c r="ABL68" s="149"/>
      <c r="ABM68" s="149"/>
      <c r="ABN68" s="149"/>
      <c r="ABO68" s="149"/>
      <c r="ABP68" s="149"/>
      <c r="ABQ68" s="149"/>
      <c r="ABR68" s="149"/>
      <c r="ABS68" s="149"/>
      <c r="ABT68" s="149"/>
      <c r="ABU68" s="149"/>
      <c r="ABV68" s="149"/>
      <c r="ABW68" s="149"/>
      <c r="ABX68" s="149"/>
      <c r="ABY68" s="149"/>
      <c r="ABZ68" s="149"/>
      <c r="ACA68" s="149"/>
      <c r="ACB68" s="149"/>
      <c r="ACC68" s="149"/>
      <c r="ACD68" s="149"/>
      <c r="ACE68" s="149"/>
      <c r="ACF68" s="149"/>
      <c r="ACG68" s="149"/>
      <c r="ACH68" s="149"/>
      <c r="ACI68" s="149"/>
      <c r="ACJ68" s="149"/>
      <c r="ACK68" s="149"/>
      <c r="ACL68" s="149"/>
      <c r="ACM68" s="149"/>
      <c r="ACN68" s="149"/>
      <c r="ACO68" s="149"/>
      <c r="ACP68" s="149"/>
      <c r="ACQ68" s="149"/>
      <c r="ACR68" s="149"/>
      <c r="ACS68" s="149"/>
      <c r="ACT68" s="149"/>
      <c r="ACU68" s="149"/>
      <c r="ACV68" s="149"/>
      <c r="ACW68" s="149"/>
      <c r="ACX68" s="149"/>
      <c r="ACY68" s="149"/>
      <c r="ACZ68" s="149"/>
      <c r="ADA68" s="149"/>
      <c r="ADB68" s="149"/>
      <c r="ADC68" s="149"/>
    </row>
  </sheetData>
  <mergeCells count="1">
    <mergeCell ref="A1:D1"/>
  </mergeCell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5B254-F358-4E4C-97C0-E7045D7B1859}">
  <dimension ref="A1:L47"/>
  <sheetViews>
    <sheetView workbookViewId="0">
      <selection activeCell="F26" sqref="F26"/>
    </sheetView>
  </sheetViews>
  <sheetFormatPr baseColWidth="10" defaultColWidth="10" defaultRowHeight="15.5" x14ac:dyDescent="0.35"/>
  <cols>
    <col min="1" max="1" width="9.765625" style="238" customWidth="1"/>
    <col min="2" max="2" width="39.23046875" style="239" customWidth="1"/>
    <col min="3" max="3" width="14.61328125" style="240" customWidth="1"/>
    <col min="4" max="4" width="14.61328125" style="237" customWidth="1"/>
    <col min="5" max="5" width="14.61328125" style="176" customWidth="1"/>
    <col min="6" max="6" width="14.61328125" style="234" customWidth="1"/>
    <col min="7" max="7" width="18.4609375" style="234" customWidth="1"/>
    <col min="8" max="16384" width="10" style="234"/>
  </cols>
  <sheetData>
    <row r="1" spans="1:12" s="213" customFormat="1" ht="16" thickBot="1" x14ac:dyDescent="0.35">
      <c r="A1" s="579" t="s">
        <v>161</v>
      </c>
      <c r="B1" s="580"/>
      <c r="C1" s="580"/>
      <c r="D1" s="581"/>
      <c r="E1" s="180"/>
      <c r="F1" s="181"/>
    </row>
    <row r="2" spans="1:12" s="218" customFormat="1" ht="28.5" thickBot="1" x14ac:dyDescent="0.35">
      <c r="A2" s="182" t="s">
        <v>118</v>
      </c>
      <c r="B2" s="183" t="s">
        <v>119</v>
      </c>
      <c r="C2" s="214" t="s">
        <v>133</v>
      </c>
      <c r="D2" s="185" t="s">
        <v>134</v>
      </c>
      <c r="E2" s="582" t="s">
        <v>122</v>
      </c>
      <c r="F2" s="583"/>
      <c r="G2" s="157"/>
      <c r="H2" s="215"/>
      <c r="I2" s="216"/>
      <c r="J2" s="160"/>
      <c r="K2" s="160"/>
      <c r="L2" s="217"/>
    </row>
    <row r="3" spans="1:12" s="217" customFormat="1" ht="28" x14ac:dyDescent="0.3">
      <c r="A3" s="284">
        <v>40200</v>
      </c>
      <c r="B3" s="285" t="s">
        <v>162</v>
      </c>
      <c r="C3" s="286">
        <v>10599.15</v>
      </c>
      <c r="D3" s="287">
        <v>10231.35</v>
      </c>
      <c r="E3" s="223"/>
      <c r="F3" s="224" t="s">
        <v>163</v>
      </c>
      <c r="G3" s="225"/>
      <c r="H3" s="215"/>
      <c r="I3" s="216"/>
      <c r="J3" s="165"/>
      <c r="K3" s="165"/>
    </row>
    <row r="4" spans="1:12" s="217" customFormat="1" ht="28" x14ac:dyDescent="0.3">
      <c r="A4" s="219">
        <v>40300</v>
      </c>
      <c r="B4" s="265" t="s">
        <v>164</v>
      </c>
      <c r="C4" s="227">
        <v>47630.31</v>
      </c>
      <c r="D4" s="193">
        <v>43243.5</v>
      </c>
      <c r="E4" s="228"/>
      <c r="F4" s="229" t="s">
        <v>163</v>
      </c>
      <c r="G4" s="225"/>
      <c r="H4" s="215"/>
      <c r="I4" s="216"/>
      <c r="J4" s="165"/>
      <c r="K4" s="165"/>
    </row>
    <row r="5" spans="1:12" s="217" customFormat="1" ht="14.5" thickBot="1" x14ac:dyDescent="0.35">
      <c r="A5" s="288"/>
      <c r="B5" s="289"/>
      <c r="C5" s="227"/>
      <c r="D5" s="193"/>
      <c r="E5" s="228"/>
      <c r="F5" s="229"/>
      <c r="G5" s="216"/>
      <c r="H5" s="215"/>
      <c r="I5" s="216"/>
      <c r="J5" s="165"/>
      <c r="K5" s="165"/>
    </row>
    <row r="6" spans="1:12" s="217" customFormat="1" ht="14.5" thickBot="1" x14ac:dyDescent="0.35">
      <c r="A6" s="197"/>
      <c r="B6" s="198" t="s">
        <v>131</v>
      </c>
      <c r="C6" s="230">
        <f>SUM(C3:C5)</f>
        <v>58229.46</v>
      </c>
      <c r="D6" s="200">
        <f>SUM(D3:D5)</f>
        <v>53474.85</v>
      </c>
      <c r="E6" s="201"/>
      <c r="F6" s="202"/>
      <c r="G6" s="216"/>
    </row>
    <row r="7" spans="1:12" s="235" customFormat="1" x14ac:dyDescent="0.35">
      <c r="A7" s="231"/>
      <c r="B7" s="232"/>
      <c r="C7" s="233"/>
      <c r="D7" s="234"/>
      <c r="E7" s="172"/>
      <c r="G7" s="234"/>
    </row>
    <row r="8" spans="1:12" x14ac:dyDescent="0.35">
      <c r="A8" s="234"/>
      <c r="B8" s="236"/>
      <c r="C8" s="234"/>
    </row>
    <row r="9" spans="1:12" x14ac:dyDescent="0.35">
      <c r="A9" s="234"/>
      <c r="B9" s="236"/>
      <c r="C9" s="234"/>
    </row>
    <row r="10" spans="1:12" x14ac:dyDescent="0.35">
      <c r="A10" s="234"/>
      <c r="B10" s="236"/>
      <c r="C10" s="234"/>
    </row>
    <row r="11" spans="1:12" x14ac:dyDescent="0.35">
      <c r="A11" s="234"/>
      <c r="B11" s="236"/>
      <c r="C11" s="234"/>
    </row>
    <row r="12" spans="1:12" x14ac:dyDescent="0.35">
      <c r="A12" s="234"/>
      <c r="B12" s="236"/>
      <c r="C12" s="234"/>
    </row>
    <row r="13" spans="1:12" x14ac:dyDescent="0.35">
      <c r="A13" s="234"/>
      <c r="B13" s="236"/>
      <c r="C13" s="234"/>
    </row>
    <row r="14" spans="1:12" x14ac:dyDescent="0.35">
      <c r="A14" s="234"/>
      <c r="B14" s="236"/>
      <c r="C14" s="234"/>
    </row>
    <row r="15" spans="1:12" x14ac:dyDescent="0.35">
      <c r="A15" s="234"/>
      <c r="B15" s="236"/>
      <c r="C15" s="234"/>
    </row>
    <row r="16" spans="1:12" x14ac:dyDescent="0.35">
      <c r="A16" s="234"/>
      <c r="B16" s="236"/>
      <c r="C16" s="234"/>
    </row>
    <row r="17" spans="1:3" x14ac:dyDescent="0.35">
      <c r="A17" s="234"/>
      <c r="B17" s="236"/>
      <c r="C17" s="234"/>
    </row>
    <row r="18" spans="1:3" x14ac:dyDescent="0.35">
      <c r="A18" s="234"/>
      <c r="B18" s="236"/>
      <c r="C18" s="234"/>
    </row>
    <row r="19" spans="1:3" x14ac:dyDescent="0.35">
      <c r="A19" s="234"/>
      <c r="B19" s="236"/>
      <c r="C19" s="234"/>
    </row>
    <row r="20" spans="1:3" x14ac:dyDescent="0.35">
      <c r="A20" s="234"/>
      <c r="B20" s="236"/>
      <c r="C20" s="234"/>
    </row>
    <row r="21" spans="1:3" x14ac:dyDescent="0.35">
      <c r="A21" s="234"/>
      <c r="B21" s="236"/>
      <c r="C21" s="234"/>
    </row>
    <row r="22" spans="1:3" x14ac:dyDescent="0.35">
      <c r="A22" s="234"/>
      <c r="B22" s="236"/>
      <c r="C22" s="234"/>
    </row>
    <row r="23" spans="1:3" x14ac:dyDescent="0.35">
      <c r="A23" s="234"/>
      <c r="B23" s="236"/>
      <c r="C23" s="234"/>
    </row>
    <row r="24" spans="1:3" x14ac:dyDescent="0.35">
      <c r="A24" s="234"/>
      <c r="B24" s="236"/>
      <c r="C24" s="234"/>
    </row>
    <row r="25" spans="1:3" x14ac:dyDescent="0.35">
      <c r="A25" s="234"/>
      <c r="B25" s="236"/>
      <c r="C25" s="234"/>
    </row>
    <row r="26" spans="1:3" x14ac:dyDescent="0.35">
      <c r="A26" s="234"/>
      <c r="B26" s="236"/>
      <c r="C26" s="234"/>
    </row>
    <row r="27" spans="1:3" x14ac:dyDescent="0.35">
      <c r="A27" s="234"/>
      <c r="B27" s="236"/>
      <c r="C27" s="234"/>
    </row>
    <row r="28" spans="1:3" x14ac:dyDescent="0.35">
      <c r="A28" s="234"/>
      <c r="B28" s="236"/>
      <c r="C28" s="234"/>
    </row>
    <row r="29" spans="1:3" x14ac:dyDescent="0.35">
      <c r="A29" s="234"/>
      <c r="B29" s="236"/>
      <c r="C29" s="234"/>
    </row>
    <row r="30" spans="1:3" x14ac:dyDescent="0.35">
      <c r="A30" s="234"/>
      <c r="B30" s="236"/>
      <c r="C30" s="234"/>
    </row>
    <row r="31" spans="1:3" x14ac:dyDescent="0.35">
      <c r="A31" s="234"/>
      <c r="B31" s="236"/>
      <c r="C31" s="234"/>
    </row>
    <row r="32" spans="1:3" x14ac:dyDescent="0.35">
      <c r="A32" s="234"/>
      <c r="B32" s="236"/>
      <c r="C32" s="234"/>
    </row>
    <row r="33" spans="1:3" x14ac:dyDescent="0.35">
      <c r="A33" s="234"/>
      <c r="B33" s="236"/>
      <c r="C33" s="234"/>
    </row>
    <row r="34" spans="1:3" x14ac:dyDescent="0.35">
      <c r="A34" s="234"/>
      <c r="B34" s="236"/>
      <c r="C34" s="234"/>
    </row>
    <row r="35" spans="1:3" x14ac:dyDescent="0.35">
      <c r="A35" s="234"/>
      <c r="B35" s="236"/>
      <c r="C35" s="234"/>
    </row>
    <row r="36" spans="1:3" x14ac:dyDescent="0.35">
      <c r="A36" s="234"/>
      <c r="B36" s="236"/>
      <c r="C36" s="234"/>
    </row>
    <row r="37" spans="1:3" x14ac:dyDescent="0.35">
      <c r="A37" s="234"/>
      <c r="B37" s="236"/>
      <c r="C37" s="234"/>
    </row>
    <row r="38" spans="1:3" x14ac:dyDescent="0.35">
      <c r="A38" s="234"/>
      <c r="B38" s="236"/>
      <c r="C38" s="234"/>
    </row>
    <row r="39" spans="1:3" x14ac:dyDescent="0.35">
      <c r="A39" s="234"/>
      <c r="B39" s="236"/>
      <c r="C39" s="234"/>
    </row>
    <row r="40" spans="1:3" x14ac:dyDescent="0.35">
      <c r="A40" s="234"/>
      <c r="B40" s="236"/>
      <c r="C40" s="234"/>
    </row>
    <row r="41" spans="1:3" x14ac:dyDescent="0.35">
      <c r="A41" s="234"/>
      <c r="B41" s="236"/>
      <c r="C41" s="234"/>
    </row>
    <row r="42" spans="1:3" x14ac:dyDescent="0.35">
      <c r="A42" s="234"/>
      <c r="B42" s="236"/>
      <c r="C42" s="234"/>
    </row>
    <row r="43" spans="1:3" x14ac:dyDescent="0.35">
      <c r="A43" s="234"/>
      <c r="B43" s="236"/>
      <c r="C43" s="234"/>
    </row>
    <row r="44" spans="1:3" x14ac:dyDescent="0.35">
      <c r="A44" s="234"/>
      <c r="B44" s="236"/>
      <c r="C44" s="234"/>
    </row>
    <row r="45" spans="1:3" x14ac:dyDescent="0.35">
      <c r="A45" s="234"/>
      <c r="B45" s="236"/>
      <c r="C45" s="234"/>
    </row>
    <row r="46" spans="1:3" x14ac:dyDescent="0.35">
      <c r="A46" s="234"/>
      <c r="B46" s="236"/>
      <c r="C46" s="234"/>
    </row>
    <row r="47" spans="1:3" x14ac:dyDescent="0.35">
      <c r="A47" s="234"/>
      <c r="B47" s="236"/>
      <c r="C47" s="234"/>
    </row>
  </sheetData>
  <mergeCells count="2">
    <mergeCell ref="A1:D1"/>
    <mergeCell ref="E2:F2"/>
  </mergeCells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CE3C3-1BFB-42F3-A600-4A5AB428CDEC}">
  <dimension ref="A1:L31"/>
  <sheetViews>
    <sheetView workbookViewId="0">
      <selection activeCell="B32" sqref="B32"/>
    </sheetView>
  </sheetViews>
  <sheetFormatPr baseColWidth="10" defaultColWidth="10" defaultRowHeight="15.5" x14ac:dyDescent="0.35"/>
  <cols>
    <col min="1" max="1" width="9.765625" style="238" customWidth="1"/>
    <col min="2" max="2" width="39.3828125" style="239" customWidth="1"/>
    <col min="3" max="3" width="14.61328125" style="240" customWidth="1"/>
    <col min="4" max="4" width="14.61328125" style="237" customWidth="1"/>
    <col min="5" max="5" width="14.61328125" style="176" customWidth="1"/>
    <col min="6" max="6" width="14.61328125" style="234" customWidth="1"/>
    <col min="7" max="7" width="18.4609375" style="234" customWidth="1"/>
    <col min="8" max="16384" width="10" style="234"/>
  </cols>
  <sheetData>
    <row r="1" spans="1:12" s="291" customFormat="1" ht="18.5" thickBot="1" x14ac:dyDescent="0.35">
      <c r="A1" s="579" t="s">
        <v>165</v>
      </c>
      <c r="B1" s="580"/>
      <c r="C1" s="580"/>
      <c r="D1" s="581"/>
      <c r="E1" s="290"/>
      <c r="F1" s="181"/>
    </row>
    <row r="2" spans="1:12" s="218" customFormat="1" ht="28.5" thickBot="1" x14ac:dyDescent="0.35">
      <c r="A2" s="182" t="s">
        <v>118</v>
      </c>
      <c r="B2" s="183" t="s">
        <v>119</v>
      </c>
      <c r="C2" s="214" t="s">
        <v>120</v>
      </c>
      <c r="D2" s="185" t="s">
        <v>121</v>
      </c>
      <c r="E2" s="582" t="s">
        <v>122</v>
      </c>
      <c r="F2" s="583"/>
      <c r="G2" s="157"/>
      <c r="H2" s="215"/>
      <c r="I2" s="216"/>
      <c r="J2" s="160"/>
      <c r="K2" s="160"/>
      <c r="L2" s="217"/>
    </row>
    <row r="3" spans="1:12" s="217" customFormat="1" ht="14" x14ac:dyDescent="0.3">
      <c r="A3" s="191">
        <v>40400</v>
      </c>
      <c r="B3" s="292" t="s">
        <v>166</v>
      </c>
      <c r="C3" s="221">
        <v>19228.7</v>
      </c>
      <c r="D3" s="222">
        <v>15261.18</v>
      </c>
      <c r="E3" s="267" t="s">
        <v>167</v>
      </c>
      <c r="F3" s="268"/>
      <c r="G3" s="225"/>
      <c r="H3" s="215"/>
      <c r="I3" s="216"/>
      <c r="J3" s="165"/>
      <c r="K3" s="165"/>
    </row>
    <row r="4" spans="1:12" s="217" customFormat="1" ht="14" x14ac:dyDescent="0.3">
      <c r="A4" s="191">
        <v>40500</v>
      </c>
      <c r="B4" s="166" t="s">
        <v>168</v>
      </c>
      <c r="C4" s="227">
        <v>13497.53</v>
      </c>
      <c r="D4" s="193">
        <v>20571.509999999998</v>
      </c>
      <c r="E4" s="269"/>
      <c r="F4" s="229" t="s">
        <v>163</v>
      </c>
      <c r="G4" s="225"/>
      <c r="H4" s="215"/>
      <c r="I4" s="216"/>
      <c r="J4" s="165"/>
      <c r="K4" s="165"/>
    </row>
    <row r="5" spans="1:12" s="217" customFormat="1" ht="14" x14ac:dyDescent="0.3">
      <c r="A5" s="191">
        <v>40600</v>
      </c>
      <c r="B5" s="166" t="s">
        <v>169</v>
      </c>
      <c r="C5" s="227">
        <v>16207.5</v>
      </c>
      <c r="D5" s="193">
        <v>19056.060000000001</v>
      </c>
      <c r="E5" s="269"/>
      <c r="F5" s="229" t="s">
        <v>163</v>
      </c>
      <c r="G5" s="225"/>
      <c r="H5" s="215"/>
      <c r="I5" s="216"/>
      <c r="J5" s="165"/>
      <c r="K5" s="165"/>
    </row>
    <row r="6" spans="1:12" s="217" customFormat="1" ht="14" x14ac:dyDescent="0.3">
      <c r="A6" s="191">
        <v>40700</v>
      </c>
      <c r="B6" s="166" t="s">
        <v>170</v>
      </c>
      <c r="C6" s="227">
        <v>40084.949999999997</v>
      </c>
      <c r="D6" s="193">
        <v>37623.550000000003</v>
      </c>
      <c r="E6" s="269"/>
      <c r="F6" s="229" t="s">
        <v>163</v>
      </c>
      <c r="G6" s="225"/>
      <c r="H6" s="215"/>
      <c r="I6" s="216"/>
      <c r="J6" s="165"/>
      <c r="K6" s="165"/>
    </row>
    <row r="7" spans="1:12" s="217" customFormat="1" ht="14" x14ac:dyDescent="0.3">
      <c r="A7" s="191">
        <v>40800</v>
      </c>
      <c r="B7" s="166" t="s">
        <v>171</v>
      </c>
      <c r="C7" s="227">
        <v>28878.080000000002</v>
      </c>
      <c r="D7" s="193">
        <v>39101.43</v>
      </c>
      <c r="E7" s="269"/>
      <c r="F7" s="229" t="s">
        <v>163</v>
      </c>
      <c r="G7" s="225"/>
      <c r="H7" s="215"/>
      <c r="I7" s="216"/>
      <c r="J7" s="165"/>
      <c r="K7" s="165"/>
    </row>
    <row r="8" spans="1:12" s="217" customFormat="1" ht="14" x14ac:dyDescent="0.3">
      <c r="A8" s="191">
        <v>40900</v>
      </c>
      <c r="B8" s="166" t="s">
        <v>172</v>
      </c>
      <c r="C8" s="227">
        <v>8928.98</v>
      </c>
      <c r="D8" s="193">
        <v>11762.85</v>
      </c>
      <c r="E8" s="269"/>
      <c r="F8" s="229" t="s">
        <v>163</v>
      </c>
      <c r="H8" s="215"/>
      <c r="I8" s="216"/>
      <c r="J8" s="165"/>
      <c r="K8" s="165"/>
    </row>
    <row r="9" spans="1:12" s="217" customFormat="1" ht="14" x14ac:dyDescent="0.3">
      <c r="A9" s="191">
        <v>41000</v>
      </c>
      <c r="B9" s="166" t="s">
        <v>173</v>
      </c>
      <c r="C9" s="227">
        <v>32316</v>
      </c>
      <c r="D9" s="193">
        <v>25407.054</v>
      </c>
      <c r="E9" s="269"/>
      <c r="F9" s="229" t="s">
        <v>163</v>
      </c>
      <c r="H9" s="215"/>
      <c r="I9" s="216"/>
      <c r="J9" s="165"/>
      <c r="K9" s="165"/>
    </row>
    <row r="10" spans="1:12" s="217" customFormat="1" ht="14" x14ac:dyDescent="0.3">
      <c r="A10" s="191">
        <v>41100</v>
      </c>
      <c r="B10" s="166" t="s">
        <v>174</v>
      </c>
      <c r="C10" s="227">
        <v>26721.91</v>
      </c>
      <c r="D10" s="193">
        <v>36414.400000000001</v>
      </c>
      <c r="E10" s="269"/>
      <c r="F10" s="229" t="s">
        <v>163</v>
      </c>
      <c r="G10" s="216"/>
      <c r="H10" s="215"/>
      <c r="I10" s="216"/>
      <c r="J10" s="165"/>
      <c r="K10" s="165"/>
    </row>
    <row r="11" spans="1:12" s="217" customFormat="1" ht="14" x14ac:dyDescent="0.3">
      <c r="A11" s="191">
        <v>41200</v>
      </c>
      <c r="B11" s="166" t="s">
        <v>175</v>
      </c>
      <c r="C11" s="227">
        <v>23991.02</v>
      </c>
      <c r="D11" s="193">
        <v>18574.04</v>
      </c>
      <c r="E11" s="269"/>
      <c r="F11" s="229" t="s">
        <v>163</v>
      </c>
      <c r="G11" s="216"/>
      <c r="H11" s="215"/>
      <c r="I11" s="216"/>
      <c r="J11" s="165"/>
      <c r="K11" s="165"/>
    </row>
    <row r="12" spans="1:12" s="217" customFormat="1" ht="14" x14ac:dyDescent="0.3">
      <c r="A12" s="191">
        <v>41300</v>
      </c>
      <c r="B12" s="166" t="s">
        <v>176</v>
      </c>
      <c r="C12" s="227">
        <v>15989.65</v>
      </c>
      <c r="D12" s="193">
        <v>16636.3</v>
      </c>
      <c r="E12" s="269"/>
      <c r="F12" s="229" t="s">
        <v>163</v>
      </c>
      <c r="G12" s="216"/>
      <c r="H12" s="215"/>
      <c r="I12" s="216"/>
      <c r="J12" s="165"/>
      <c r="K12" s="165"/>
    </row>
    <row r="13" spans="1:12" s="217" customFormat="1" ht="14" x14ac:dyDescent="0.3">
      <c r="A13" s="191">
        <v>41400</v>
      </c>
      <c r="B13" s="166" t="s">
        <v>177</v>
      </c>
      <c r="C13" s="227">
        <v>10439.870000000001</v>
      </c>
      <c r="D13" s="193">
        <v>13580.92</v>
      </c>
      <c r="E13" s="269"/>
      <c r="F13" s="229" t="s">
        <v>163</v>
      </c>
      <c r="G13" s="216"/>
      <c r="H13" s="215"/>
      <c r="I13" s="216"/>
      <c r="J13" s="165"/>
      <c r="K13" s="165"/>
    </row>
    <row r="14" spans="1:12" s="217" customFormat="1" ht="14" x14ac:dyDescent="0.3">
      <c r="A14" s="191">
        <v>41500</v>
      </c>
      <c r="B14" s="166" t="s">
        <v>178</v>
      </c>
      <c r="C14" s="227">
        <v>17555.46</v>
      </c>
      <c r="D14" s="193">
        <v>24629.95</v>
      </c>
      <c r="E14" s="269"/>
      <c r="F14" s="229" t="s">
        <v>163</v>
      </c>
      <c r="G14" s="216"/>
      <c r="H14" s="215"/>
      <c r="I14" s="216"/>
      <c r="J14" s="165"/>
      <c r="K14" s="165"/>
    </row>
    <row r="15" spans="1:12" s="217" customFormat="1" ht="14" x14ac:dyDescent="0.3">
      <c r="A15" s="191">
        <v>41600</v>
      </c>
      <c r="B15" s="166" t="s">
        <v>179</v>
      </c>
      <c r="C15" s="227">
        <v>37531.86</v>
      </c>
      <c r="D15" s="193">
        <v>44424.99</v>
      </c>
      <c r="E15" s="269"/>
      <c r="F15" s="229" t="s">
        <v>163</v>
      </c>
      <c r="G15" s="216"/>
      <c r="H15" s="215"/>
      <c r="I15" s="216"/>
      <c r="J15" s="165"/>
      <c r="K15" s="165"/>
    </row>
    <row r="16" spans="1:12" s="217" customFormat="1" ht="14" x14ac:dyDescent="0.3">
      <c r="A16" s="191">
        <v>41700</v>
      </c>
      <c r="B16" s="166" t="s">
        <v>180</v>
      </c>
      <c r="C16" s="227">
        <v>82843.820000000007</v>
      </c>
      <c r="D16" s="193">
        <v>72608.240000000005</v>
      </c>
      <c r="E16" s="269" t="s">
        <v>167</v>
      </c>
      <c r="F16" s="229"/>
      <c r="G16" s="216"/>
      <c r="H16" s="215"/>
      <c r="I16" s="216"/>
      <c r="J16" s="165"/>
      <c r="K16" s="165"/>
    </row>
    <row r="17" spans="1:11" s="217" customFormat="1" ht="14.5" thickBot="1" x14ac:dyDescent="0.35">
      <c r="A17" s="191">
        <v>41800</v>
      </c>
      <c r="B17" s="166" t="s">
        <v>181</v>
      </c>
      <c r="C17" s="227">
        <v>20068.060000000001</v>
      </c>
      <c r="D17" s="193">
        <v>34074.870000000003</v>
      </c>
      <c r="E17" s="269"/>
      <c r="F17" s="229" t="s">
        <v>163</v>
      </c>
      <c r="G17" s="216"/>
      <c r="H17" s="215"/>
      <c r="I17" s="216"/>
      <c r="J17" s="165"/>
      <c r="K17" s="165"/>
    </row>
    <row r="18" spans="1:11" s="217" customFormat="1" ht="14.5" thickBot="1" x14ac:dyDescent="0.35">
      <c r="A18" s="197"/>
      <c r="B18" s="198" t="s">
        <v>131</v>
      </c>
      <c r="C18" s="199">
        <f>SUM(C3:C17)</f>
        <v>394283.38999999996</v>
      </c>
      <c r="D18" s="199">
        <f>SUM(D3:D17)</f>
        <v>429727.34399999998</v>
      </c>
      <c r="E18" s="201"/>
      <c r="F18" s="202"/>
      <c r="G18" s="216"/>
    </row>
    <row r="19" spans="1:11" s="235" customFormat="1" x14ac:dyDescent="0.35">
      <c r="A19" s="231"/>
      <c r="B19" s="232"/>
      <c r="C19" s="233"/>
      <c r="D19" s="234"/>
      <c r="E19" s="172"/>
      <c r="G19" s="234"/>
    </row>
    <row r="20" spans="1:11" x14ac:dyDescent="0.35">
      <c r="A20" s="234"/>
      <c r="B20" s="236"/>
      <c r="C20" s="234"/>
    </row>
    <row r="21" spans="1:11" x14ac:dyDescent="0.35">
      <c r="A21" s="234"/>
      <c r="B21" s="483" t="s">
        <v>227</v>
      </c>
      <c r="C21"/>
    </row>
    <row r="22" spans="1:11" x14ac:dyDescent="0.35">
      <c r="A22" s="234"/>
      <c r="B22" s="484"/>
      <c r="C22"/>
    </row>
    <row r="23" spans="1:11" x14ac:dyDescent="0.35">
      <c r="A23" s="234"/>
      <c r="B23" s="485" t="s">
        <v>215</v>
      </c>
      <c r="C23" s="485" t="s">
        <v>228</v>
      </c>
    </row>
    <row r="24" spans="1:11" x14ac:dyDescent="0.35">
      <c r="A24" s="234"/>
      <c r="B24" s="485"/>
      <c r="C24"/>
    </row>
    <row r="25" spans="1:11" x14ac:dyDescent="0.35">
      <c r="A25" s="234"/>
      <c r="B25" s="485" t="s">
        <v>217</v>
      </c>
      <c r="C25" s="485" t="s">
        <v>229</v>
      </c>
    </row>
    <row r="26" spans="1:11" x14ac:dyDescent="0.35">
      <c r="A26" s="234"/>
      <c r="B26" s="236"/>
      <c r="C26" s="234"/>
    </row>
    <row r="27" spans="1:11" x14ac:dyDescent="0.35">
      <c r="A27" s="234"/>
      <c r="B27" s="236"/>
      <c r="C27" s="234"/>
    </row>
    <row r="28" spans="1:11" x14ac:dyDescent="0.35">
      <c r="A28" s="234"/>
      <c r="B28" s="236"/>
      <c r="C28" s="234"/>
    </row>
    <row r="29" spans="1:11" x14ac:dyDescent="0.35">
      <c r="A29" s="234"/>
      <c r="B29" s="236"/>
      <c r="C29" s="234"/>
    </row>
    <row r="30" spans="1:11" x14ac:dyDescent="0.35">
      <c r="A30" s="234"/>
      <c r="B30" s="236"/>
      <c r="C30" s="234"/>
    </row>
    <row r="31" spans="1:11" x14ac:dyDescent="0.35">
      <c r="A31" s="234"/>
      <c r="B31" s="236"/>
      <c r="C31" s="234"/>
    </row>
  </sheetData>
  <mergeCells count="2">
    <mergeCell ref="A1:D1"/>
    <mergeCell ref="E2:F2"/>
  </mergeCell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E7500-E283-449F-8D25-F5BF1D3FF95A}">
  <dimension ref="A1:ADC68"/>
  <sheetViews>
    <sheetView workbookViewId="0">
      <selection activeCell="F38" sqref="F38"/>
    </sheetView>
  </sheetViews>
  <sheetFormatPr baseColWidth="10" defaultColWidth="10.15234375" defaultRowHeight="15.5" x14ac:dyDescent="0.3"/>
  <cols>
    <col min="1" max="1" width="4" style="154" customWidth="1"/>
    <col min="2" max="2" width="47.23046875" style="155" customWidth="1"/>
    <col min="3" max="4" width="11.23046875" style="151" customWidth="1"/>
    <col min="5" max="5" width="14.765625" style="152" customWidth="1"/>
    <col min="6" max="6" width="14.765625" style="153" customWidth="1"/>
    <col min="7" max="7" width="11.3828125" style="153" customWidth="1"/>
    <col min="8" max="8" width="11.3828125" style="149" customWidth="1"/>
    <col min="9" max="9" width="16.84375" style="149" customWidth="1"/>
    <col min="10" max="16384" width="10.15234375" style="149"/>
  </cols>
  <sheetData>
    <row r="1" spans="1:9" ht="50.5" customHeight="1" thickBot="1" x14ac:dyDescent="0.35">
      <c r="A1" s="576" t="str">
        <f>"“DIE GRÜNEN - Die GRÜNE Alternative Salzburg“
PRZ 500018
Angaben für den Rechenschaftsbericht für das Jahr "&amp;Jahrakt</f>
        <v>“DIE GRÜNEN - Die GRÜNE Alternative Salzburg“
PRZ 500018
Angaben für den Rechenschaftsbericht für das Jahr 2024</v>
      </c>
      <c r="B1" s="577"/>
      <c r="C1" s="577"/>
      <c r="D1" s="578"/>
      <c r="E1" s="149"/>
      <c r="F1" s="149"/>
      <c r="G1" s="149"/>
    </row>
    <row r="2" spans="1:9" s="115" customFormat="1" ht="27.65" customHeight="1" thickBot="1" x14ac:dyDescent="0.35">
      <c r="A2" s="108" t="s">
        <v>35</v>
      </c>
      <c r="B2" s="109" t="s">
        <v>36</v>
      </c>
      <c r="C2" s="203" t="str">
        <f>"ERTRAG
" &amp;Jahrakt</f>
        <v>ERTRAG
2024</v>
      </c>
      <c r="D2" s="203" t="s">
        <v>37</v>
      </c>
      <c r="E2" s="111"/>
      <c r="F2" s="112"/>
      <c r="G2" s="113"/>
      <c r="H2" s="114"/>
      <c r="I2" s="114"/>
    </row>
    <row r="3" spans="1:9" s="115" customFormat="1" ht="14" x14ac:dyDescent="0.3">
      <c r="A3" s="116" t="s">
        <v>38</v>
      </c>
      <c r="B3" s="117" t="s">
        <v>39</v>
      </c>
      <c r="C3" s="118">
        <v>604302.19999999995</v>
      </c>
      <c r="D3" s="119">
        <v>536764.17000000004</v>
      </c>
      <c r="E3" s="120"/>
      <c r="F3" s="112"/>
      <c r="G3" s="113"/>
      <c r="H3" s="121"/>
      <c r="I3" s="121"/>
    </row>
    <row r="4" spans="1:9" s="115" customFormat="1" ht="14" x14ac:dyDescent="0.3">
      <c r="A4" s="122" t="s">
        <v>40</v>
      </c>
      <c r="B4" s="123" t="s">
        <v>41</v>
      </c>
      <c r="C4" s="118">
        <v>18534</v>
      </c>
      <c r="D4" s="119">
        <v>17892</v>
      </c>
      <c r="E4" s="120"/>
      <c r="F4" s="112"/>
      <c r="G4" s="113"/>
      <c r="H4" s="121"/>
      <c r="I4" s="121"/>
    </row>
    <row r="5" spans="1:9" s="115" customFormat="1" ht="14" x14ac:dyDescent="0.3">
      <c r="A5" s="122" t="s">
        <v>42</v>
      </c>
      <c r="B5" s="123" t="s">
        <v>43</v>
      </c>
      <c r="C5" s="118">
        <v>31530.57</v>
      </c>
      <c r="D5" s="119">
        <v>2389.5</v>
      </c>
      <c r="E5" s="120"/>
      <c r="F5" s="112"/>
      <c r="G5" s="113"/>
      <c r="H5" s="121"/>
      <c r="I5" s="121"/>
    </row>
    <row r="6" spans="1:9" s="115" customFormat="1" ht="28" x14ac:dyDescent="0.3">
      <c r="A6" s="122" t="s">
        <v>44</v>
      </c>
      <c r="B6" s="123" t="s">
        <v>45</v>
      </c>
      <c r="C6" s="118">
        <v>3937.06</v>
      </c>
      <c r="D6" s="119">
        <v>0</v>
      </c>
      <c r="E6" s="120"/>
      <c r="F6" s="124"/>
      <c r="G6" s="124"/>
      <c r="H6" s="121"/>
      <c r="I6" s="121"/>
    </row>
    <row r="7" spans="1:9" s="115" customFormat="1" ht="28" x14ac:dyDescent="0.3">
      <c r="A7" s="122" t="s">
        <v>46</v>
      </c>
      <c r="B7" s="123" t="s">
        <v>47</v>
      </c>
      <c r="C7" s="118">
        <v>45785.66</v>
      </c>
      <c r="D7" s="119">
        <v>53400.84</v>
      </c>
      <c r="E7" s="120"/>
      <c r="F7" s="112"/>
      <c r="G7" s="113"/>
      <c r="H7" s="121"/>
      <c r="I7" s="121"/>
    </row>
    <row r="8" spans="1:9" s="115" customFormat="1" ht="14" x14ac:dyDescent="0.3">
      <c r="A8" s="122" t="s">
        <v>48</v>
      </c>
      <c r="B8" s="123" t="s">
        <v>49</v>
      </c>
      <c r="C8" s="118">
        <v>0</v>
      </c>
      <c r="D8" s="119">
        <v>3600</v>
      </c>
      <c r="E8" s="111"/>
      <c r="F8" s="125"/>
      <c r="G8" s="113"/>
      <c r="H8" s="121"/>
      <c r="I8" s="121"/>
    </row>
    <row r="9" spans="1:9" s="115" customFormat="1" ht="14" x14ac:dyDescent="0.3">
      <c r="A9" s="122" t="s">
        <v>50</v>
      </c>
      <c r="B9" s="123" t="s">
        <v>51</v>
      </c>
      <c r="C9" s="118">
        <v>0</v>
      </c>
      <c r="D9" s="119">
        <v>0</v>
      </c>
      <c r="E9" s="126"/>
      <c r="G9" s="113"/>
      <c r="H9" s="121"/>
      <c r="I9" s="121"/>
    </row>
    <row r="10" spans="1:9" s="115" customFormat="1" ht="14" x14ac:dyDescent="0.3">
      <c r="A10" s="122" t="s">
        <v>52</v>
      </c>
      <c r="B10" s="123" t="s">
        <v>53</v>
      </c>
      <c r="C10" s="118">
        <v>1370.43</v>
      </c>
      <c r="D10" s="119">
        <v>39.65</v>
      </c>
      <c r="E10" s="127"/>
      <c r="F10" s="113"/>
      <c r="G10" s="113"/>
      <c r="H10" s="121"/>
      <c r="I10" s="121"/>
    </row>
    <row r="11" spans="1:9" s="115" customFormat="1" ht="42" x14ac:dyDescent="0.3">
      <c r="A11" s="122" t="s">
        <v>54</v>
      </c>
      <c r="B11" s="123" t="s">
        <v>55</v>
      </c>
      <c r="C11" s="118">
        <v>0</v>
      </c>
      <c r="D11" s="119">
        <v>0</v>
      </c>
      <c r="E11" s="127"/>
      <c r="F11" s="113"/>
      <c r="G11" s="113"/>
      <c r="H11" s="121"/>
      <c r="I11" s="121"/>
    </row>
    <row r="12" spans="1:9" s="115" customFormat="1" ht="14" x14ac:dyDescent="0.3">
      <c r="A12" s="122" t="s">
        <v>56</v>
      </c>
      <c r="B12" s="123" t="s">
        <v>57</v>
      </c>
      <c r="C12" s="118">
        <v>1610</v>
      </c>
      <c r="D12" s="119">
        <v>360</v>
      </c>
      <c r="E12" s="127"/>
      <c r="F12" s="113"/>
      <c r="G12" s="113"/>
      <c r="H12" s="121"/>
      <c r="I12" s="121"/>
    </row>
    <row r="13" spans="1:9" s="115" customFormat="1" ht="14" x14ac:dyDescent="0.3">
      <c r="A13" s="122" t="s">
        <v>58</v>
      </c>
      <c r="B13" s="123" t="s">
        <v>59</v>
      </c>
      <c r="C13" s="118">
        <v>0</v>
      </c>
      <c r="D13" s="119">
        <v>0</v>
      </c>
      <c r="E13" s="127"/>
      <c r="F13" s="113"/>
      <c r="G13" s="113"/>
      <c r="H13" s="121"/>
      <c r="I13" s="121"/>
    </row>
    <row r="14" spans="1:9" s="115" customFormat="1" ht="14" x14ac:dyDescent="0.3">
      <c r="A14" s="122" t="s">
        <v>60</v>
      </c>
      <c r="B14" s="123" t="s">
        <v>61</v>
      </c>
      <c r="C14" s="118">
        <v>0</v>
      </c>
      <c r="D14" s="119">
        <v>0</v>
      </c>
      <c r="E14" s="127"/>
      <c r="F14" s="113"/>
      <c r="G14" s="113"/>
      <c r="H14" s="121"/>
      <c r="I14" s="121"/>
    </row>
    <row r="15" spans="1:9" s="115" customFormat="1" ht="14" x14ac:dyDescent="0.3">
      <c r="A15" s="122" t="s">
        <v>62</v>
      </c>
      <c r="B15" s="123" t="s">
        <v>63</v>
      </c>
      <c r="C15" s="118">
        <v>0</v>
      </c>
      <c r="D15" s="119">
        <v>0</v>
      </c>
      <c r="E15" s="127"/>
      <c r="F15" s="113"/>
      <c r="G15" s="113"/>
      <c r="H15" s="121"/>
      <c r="I15" s="121"/>
    </row>
    <row r="16" spans="1:9" s="115" customFormat="1" ht="14" x14ac:dyDescent="0.3">
      <c r="A16" s="122" t="s">
        <v>64</v>
      </c>
      <c r="B16" s="123" t="s">
        <v>65</v>
      </c>
      <c r="C16" s="118">
        <v>0</v>
      </c>
      <c r="D16" s="119">
        <v>0</v>
      </c>
    </row>
    <row r="17" spans="1:4" s="115" customFormat="1" ht="14" x14ac:dyDescent="0.3">
      <c r="A17" s="122" t="s">
        <v>66</v>
      </c>
      <c r="B17" s="123" t="s">
        <v>67</v>
      </c>
      <c r="C17" s="118">
        <v>516</v>
      </c>
      <c r="D17" s="119">
        <v>78</v>
      </c>
    </row>
    <row r="18" spans="1:4" s="115" customFormat="1" ht="14" x14ac:dyDescent="0.3">
      <c r="A18" s="122" t="s">
        <v>68</v>
      </c>
      <c r="B18" s="123" t="s">
        <v>69</v>
      </c>
      <c r="C18" s="118">
        <v>6145.57</v>
      </c>
      <c r="D18" s="119">
        <v>7125.23</v>
      </c>
    </row>
    <row r="19" spans="1:4" s="115" customFormat="1" ht="14" x14ac:dyDescent="0.3">
      <c r="A19" s="122" t="s">
        <v>70</v>
      </c>
      <c r="B19" s="123" t="s">
        <v>71</v>
      </c>
      <c r="C19" s="118">
        <v>38142.93</v>
      </c>
      <c r="D19" s="119">
        <v>26443.759999999998</v>
      </c>
    </row>
    <row r="20" spans="1:4" s="115" customFormat="1" ht="14" x14ac:dyDescent="0.3">
      <c r="A20" s="122" t="s">
        <v>72</v>
      </c>
      <c r="B20" s="123" t="s">
        <v>73</v>
      </c>
      <c r="C20" s="118">
        <v>0</v>
      </c>
      <c r="D20" s="119">
        <v>0</v>
      </c>
    </row>
    <row r="21" spans="1:4" s="115" customFormat="1" ht="14" x14ac:dyDescent="0.3">
      <c r="A21" s="122" t="s">
        <v>74</v>
      </c>
      <c r="B21" s="123" t="s">
        <v>75</v>
      </c>
      <c r="C21" s="118">
        <v>4928.38</v>
      </c>
      <c r="D21" s="119">
        <v>8558.86</v>
      </c>
    </row>
    <row r="22" spans="1:4" s="115" customFormat="1" ht="14.5" thickBot="1" x14ac:dyDescent="0.35">
      <c r="A22" s="122" t="s">
        <v>76</v>
      </c>
      <c r="B22" s="123" t="s">
        <v>77</v>
      </c>
      <c r="C22" s="118">
        <v>368.95</v>
      </c>
      <c r="D22" s="119">
        <v>2399.2199999999998</v>
      </c>
    </row>
    <row r="23" spans="1:4" s="131" customFormat="1" ht="27.65" customHeight="1" thickBot="1" x14ac:dyDescent="0.35">
      <c r="A23" s="128"/>
      <c r="B23" s="129" t="s">
        <v>78</v>
      </c>
      <c r="C23" s="130">
        <f>SUM(C3:C22)</f>
        <v>757171.75</v>
      </c>
      <c r="D23" s="130">
        <v>659051.23</v>
      </c>
    </row>
    <row r="24" spans="1:4" s="115" customFormat="1" ht="14.5" thickBot="1" x14ac:dyDescent="0.35">
      <c r="A24" s="132"/>
      <c r="B24" s="111"/>
      <c r="C24" s="124"/>
      <c r="D24" s="124"/>
    </row>
    <row r="25" spans="1:4" s="115" customFormat="1" ht="27.65" customHeight="1" thickBot="1" x14ac:dyDescent="0.35">
      <c r="A25" s="108" t="s">
        <v>35</v>
      </c>
      <c r="B25" s="109" t="s">
        <v>79</v>
      </c>
      <c r="C25" s="203" t="str">
        <f>"AUFWAND
"&amp;Jahrakt</f>
        <v>AUFWAND
2024</v>
      </c>
      <c r="D25" s="203" t="s">
        <v>80</v>
      </c>
    </row>
    <row r="26" spans="1:4" s="115" customFormat="1" ht="14" x14ac:dyDescent="0.3">
      <c r="A26" s="116" t="s">
        <v>38</v>
      </c>
      <c r="B26" s="133" t="s">
        <v>81</v>
      </c>
      <c r="C26" s="118">
        <v>325383</v>
      </c>
      <c r="D26" s="119">
        <v>319455.33999999997</v>
      </c>
    </row>
    <row r="27" spans="1:4" s="115" customFormat="1" ht="28" x14ac:dyDescent="0.3">
      <c r="A27" s="122" t="s">
        <v>40</v>
      </c>
      <c r="B27" s="134" t="s">
        <v>82</v>
      </c>
      <c r="C27" s="118">
        <v>94172.940000000017</v>
      </c>
      <c r="D27" s="119">
        <v>100243.99999999999</v>
      </c>
    </row>
    <row r="28" spans="1:4" s="115" customFormat="1" ht="14" x14ac:dyDescent="0.3">
      <c r="A28" s="122" t="s">
        <v>42</v>
      </c>
      <c r="B28" s="134" t="s">
        <v>83</v>
      </c>
      <c r="C28" s="118">
        <v>85398.5</v>
      </c>
      <c r="D28" s="119">
        <v>202726.42</v>
      </c>
    </row>
    <row r="29" spans="1:4" s="115" customFormat="1" ht="14" x14ac:dyDescent="0.3">
      <c r="A29" s="122" t="s">
        <v>44</v>
      </c>
      <c r="B29" s="134" t="s">
        <v>84</v>
      </c>
      <c r="C29" s="118">
        <v>66124.97</v>
      </c>
      <c r="D29" s="119">
        <v>80406.12</v>
      </c>
    </row>
    <row r="30" spans="1:4" s="115" customFormat="1" ht="14" x14ac:dyDescent="0.3">
      <c r="A30" s="122" t="s">
        <v>46</v>
      </c>
      <c r="B30" s="134" t="s">
        <v>85</v>
      </c>
      <c r="C30" s="118">
        <v>25940.82</v>
      </c>
      <c r="D30" s="119">
        <v>84463.26999999999</v>
      </c>
    </row>
    <row r="31" spans="1:4" s="115" customFormat="1" ht="14" x14ac:dyDescent="0.3">
      <c r="A31" s="122" t="s">
        <v>48</v>
      </c>
      <c r="B31" s="134" t="s">
        <v>86</v>
      </c>
      <c r="C31" s="118">
        <v>79372.189999999988</v>
      </c>
      <c r="D31" s="119">
        <v>162733.15</v>
      </c>
    </row>
    <row r="32" spans="1:4" s="115" customFormat="1" ht="14" x14ac:dyDescent="0.3">
      <c r="A32" s="122" t="s">
        <v>50</v>
      </c>
      <c r="B32" s="134" t="s">
        <v>87</v>
      </c>
      <c r="C32" s="118">
        <v>63139.5</v>
      </c>
      <c r="D32" s="119">
        <v>66072.100000000006</v>
      </c>
    </row>
    <row r="33" spans="1:4" s="115" customFormat="1" ht="14" x14ac:dyDescent="0.3">
      <c r="A33" s="122" t="s">
        <v>52</v>
      </c>
      <c r="B33" s="134" t="s">
        <v>88</v>
      </c>
      <c r="C33" s="118">
        <v>3002.37</v>
      </c>
      <c r="D33" s="119">
        <v>10047.74</v>
      </c>
    </row>
    <row r="34" spans="1:4" s="115" customFormat="1" ht="28" x14ac:dyDescent="0.3">
      <c r="A34" s="122" t="s">
        <v>54</v>
      </c>
      <c r="B34" s="134" t="s">
        <v>89</v>
      </c>
      <c r="C34" s="118">
        <v>18046.11</v>
      </c>
      <c r="D34" s="119">
        <v>18363.829999999998</v>
      </c>
    </row>
    <row r="35" spans="1:4" s="115" customFormat="1" ht="14" x14ac:dyDescent="0.3">
      <c r="A35" s="122" t="s">
        <v>56</v>
      </c>
      <c r="B35" s="134" t="s">
        <v>90</v>
      </c>
      <c r="C35" s="118">
        <v>1201.7</v>
      </c>
      <c r="D35" s="119">
        <v>1703.26</v>
      </c>
    </row>
    <row r="36" spans="1:4" s="115" customFormat="1" ht="14" x14ac:dyDescent="0.3">
      <c r="A36" s="122" t="s">
        <v>58</v>
      </c>
      <c r="B36" s="134" t="s">
        <v>91</v>
      </c>
      <c r="C36" s="118">
        <v>16122.34</v>
      </c>
      <c r="D36" s="119">
        <v>5733.8</v>
      </c>
    </row>
    <row r="37" spans="1:4" s="115" customFormat="1" ht="14" x14ac:dyDescent="0.3">
      <c r="A37" s="122" t="s">
        <v>60</v>
      </c>
      <c r="B37" s="134" t="s">
        <v>92</v>
      </c>
      <c r="C37" s="118">
        <v>0</v>
      </c>
      <c r="D37" s="119">
        <v>0</v>
      </c>
    </row>
    <row r="38" spans="1:4" s="115" customFormat="1" ht="14" x14ac:dyDescent="0.3">
      <c r="A38" s="122" t="s">
        <v>62</v>
      </c>
      <c r="B38" s="134" t="s">
        <v>93</v>
      </c>
      <c r="C38" s="118">
        <v>39.380000000000003</v>
      </c>
      <c r="D38" s="119">
        <v>52.23</v>
      </c>
    </row>
    <row r="39" spans="1:4" s="115" customFormat="1" ht="28" x14ac:dyDescent="0.3">
      <c r="A39" s="122" t="s">
        <v>64</v>
      </c>
      <c r="B39" s="134" t="s">
        <v>94</v>
      </c>
      <c r="C39" s="118">
        <v>0</v>
      </c>
      <c r="D39" s="119">
        <v>0</v>
      </c>
    </row>
    <row r="40" spans="1:4" s="115" customFormat="1" ht="14" x14ac:dyDescent="0.3">
      <c r="A40" s="122" t="s">
        <v>66</v>
      </c>
      <c r="B40" s="134" t="s">
        <v>95</v>
      </c>
      <c r="C40" s="118">
        <v>7128.2999999999993</v>
      </c>
      <c r="D40" s="119">
        <v>1263.3599999999999</v>
      </c>
    </row>
    <row r="41" spans="1:4" s="115" customFormat="1" ht="14" x14ac:dyDescent="0.3">
      <c r="A41" s="122" t="s">
        <v>96</v>
      </c>
      <c r="B41" s="134" t="s">
        <v>97</v>
      </c>
      <c r="C41" s="118">
        <v>30707.75</v>
      </c>
      <c r="D41" s="119">
        <v>7207.2899999999991</v>
      </c>
    </row>
    <row r="42" spans="1:4" s="115" customFormat="1" ht="28" x14ac:dyDescent="0.3">
      <c r="A42" s="122" t="s">
        <v>98</v>
      </c>
      <c r="B42" s="134" t="s">
        <v>99</v>
      </c>
      <c r="C42" s="118">
        <v>0</v>
      </c>
      <c r="D42" s="119">
        <v>0</v>
      </c>
    </row>
    <row r="43" spans="1:4" s="115" customFormat="1" ht="28" x14ac:dyDescent="0.3">
      <c r="A43" s="122" t="s">
        <v>100</v>
      </c>
      <c r="B43" s="134" t="s">
        <v>101</v>
      </c>
      <c r="C43" s="118">
        <v>1125.75</v>
      </c>
      <c r="D43" s="119">
        <v>819.32</v>
      </c>
    </row>
    <row r="44" spans="1:4" s="115" customFormat="1" ht="28" x14ac:dyDescent="0.3">
      <c r="A44" s="122" t="s">
        <v>102</v>
      </c>
      <c r="B44" s="134" t="s">
        <v>103</v>
      </c>
      <c r="C44" s="118">
        <v>38142.93</v>
      </c>
      <c r="D44" s="119">
        <v>34093.759999999995</v>
      </c>
    </row>
    <row r="45" spans="1:4" s="115" customFormat="1" ht="28" x14ac:dyDescent="0.3">
      <c r="A45" s="122" t="s">
        <v>104</v>
      </c>
      <c r="B45" s="134" t="s">
        <v>105</v>
      </c>
      <c r="C45" s="118">
        <v>0</v>
      </c>
      <c r="D45" s="119">
        <v>0</v>
      </c>
    </row>
    <row r="46" spans="1:4" s="115" customFormat="1" ht="28" x14ac:dyDescent="0.3">
      <c r="A46" s="122" t="s">
        <v>106</v>
      </c>
      <c r="B46" s="134" t="s">
        <v>107</v>
      </c>
      <c r="C46" s="118">
        <v>4928.38</v>
      </c>
      <c r="D46" s="119">
        <v>8558.86</v>
      </c>
    </row>
    <row r="47" spans="1:4" s="115" customFormat="1" ht="28.5" thickBot="1" x14ac:dyDescent="0.35">
      <c r="A47" s="122" t="s">
        <v>108</v>
      </c>
      <c r="B47" s="134" t="s">
        <v>109</v>
      </c>
      <c r="C47" s="118">
        <v>368.95</v>
      </c>
      <c r="D47" s="119">
        <v>2441.04</v>
      </c>
    </row>
    <row r="48" spans="1:4" s="131" customFormat="1" ht="27.65" customHeight="1" thickBot="1" x14ac:dyDescent="0.35">
      <c r="A48" s="128"/>
      <c r="B48" s="135" t="s">
        <v>110</v>
      </c>
      <c r="C48" s="136">
        <f>SUM(C26:C47)</f>
        <v>860345.87999999989</v>
      </c>
      <c r="D48" s="136">
        <v>1106384.8900000004</v>
      </c>
    </row>
    <row r="49" spans="1:783" s="115" customFormat="1" ht="14.5" thickBot="1" x14ac:dyDescent="0.35">
      <c r="A49" s="137"/>
      <c r="B49" s="120"/>
      <c r="C49" s="138"/>
      <c r="D49" s="138"/>
      <c r="E49" s="113"/>
      <c r="F49" s="114"/>
      <c r="G49" s="114"/>
    </row>
    <row r="50" spans="1:783" s="115" customFormat="1" ht="27.65" customHeight="1" thickBot="1" x14ac:dyDescent="0.35">
      <c r="A50" s="108" t="s">
        <v>35</v>
      </c>
      <c r="B50" s="139" t="s">
        <v>111</v>
      </c>
      <c r="C50" s="140">
        <f>Jahrakt</f>
        <v>2024</v>
      </c>
      <c r="D50" s="140" t="s">
        <v>2</v>
      </c>
    </row>
    <row r="51" spans="1:783" s="115" customFormat="1" ht="14" x14ac:dyDescent="0.3">
      <c r="A51" s="116" t="s">
        <v>38</v>
      </c>
      <c r="B51" s="141" t="s">
        <v>112</v>
      </c>
      <c r="C51" s="204">
        <v>0</v>
      </c>
      <c r="D51" s="205">
        <v>0</v>
      </c>
    </row>
    <row r="52" spans="1:783" s="145" customFormat="1" ht="14" x14ac:dyDescent="0.3">
      <c r="A52" s="122" t="s">
        <v>40</v>
      </c>
      <c r="B52" s="143" t="s">
        <v>113</v>
      </c>
      <c r="C52" s="206">
        <v>0</v>
      </c>
      <c r="D52" s="207">
        <v>0</v>
      </c>
      <c r="F52" s="121"/>
      <c r="G52" s="121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  <c r="AAA52" s="113"/>
      <c r="AAB52" s="113"/>
      <c r="AAC52" s="113"/>
      <c r="AAD52" s="113"/>
      <c r="AAE52" s="113"/>
      <c r="AAF52" s="113"/>
      <c r="AAG52" s="113"/>
      <c r="AAH52" s="113"/>
      <c r="AAI52" s="113"/>
      <c r="AAJ52" s="113"/>
      <c r="AAK52" s="113"/>
      <c r="AAL52" s="113"/>
      <c r="AAM52" s="113"/>
      <c r="AAN52" s="113"/>
      <c r="AAO52" s="113"/>
      <c r="AAP52" s="113"/>
      <c r="AAQ52" s="113"/>
      <c r="AAR52" s="113"/>
      <c r="AAS52" s="113"/>
      <c r="AAT52" s="113"/>
      <c r="AAU52" s="113"/>
      <c r="AAV52" s="113"/>
      <c r="AAW52" s="113"/>
      <c r="AAX52" s="113"/>
      <c r="AAY52" s="113"/>
      <c r="AAZ52" s="113"/>
      <c r="ABA52" s="113"/>
      <c r="ABB52" s="113"/>
      <c r="ABC52" s="113"/>
      <c r="ABD52" s="113"/>
      <c r="ABE52" s="113"/>
      <c r="ABF52" s="113"/>
      <c r="ABG52" s="113"/>
      <c r="ABH52" s="113"/>
      <c r="ABI52" s="113"/>
      <c r="ABJ52" s="113"/>
      <c r="ABK52" s="113"/>
      <c r="ABL52" s="113"/>
      <c r="ABM52" s="113"/>
      <c r="ABN52" s="113"/>
      <c r="ABO52" s="113"/>
      <c r="ABP52" s="113"/>
      <c r="ABQ52" s="113"/>
      <c r="ABR52" s="113"/>
      <c r="ABS52" s="113"/>
      <c r="ABT52" s="113"/>
      <c r="ABU52" s="113"/>
      <c r="ABV52" s="113"/>
      <c r="ABW52" s="113"/>
      <c r="ABX52" s="113"/>
      <c r="ABY52" s="113"/>
      <c r="ABZ52" s="113"/>
      <c r="ACA52" s="113"/>
      <c r="ACB52" s="113"/>
      <c r="ACC52" s="113"/>
      <c r="ACD52" s="113"/>
      <c r="ACE52" s="113"/>
      <c r="ACF52" s="113"/>
      <c r="ACG52" s="113"/>
      <c r="ACH52" s="113"/>
      <c r="ACI52" s="113"/>
      <c r="ACJ52" s="113"/>
      <c r="ACK52" s="113"/>
      <c r="ACL52" s="113"/>
      <c r="ACM52" s="113"/>
      <c r="ACN52" s="113"/>
      <c r="ACO52" s="113"/>
      <c r="ACP52" s="113"/>
      <c r="ACQ52" s="113"/>
      <c r="ACR52" s="113"/>
      <c r="ACS52" s="113"/>
      <c r="ACT52" s="113"/>
      <c r="ACU52" s="113"/>
      <c r="ACV52" s="113"/>
      <c r="ACW52" s="113"/>
      <c r="ACX52" s="113"/>
      <c r="ACY52" s="113"/>
      <c r="ACZ52" s="113"/>
      <c r="ADA52" s="113"/>
      <c r="ADB52" s="113"/>
      <c r="ADC52" s="113"/>
    </row>
    <row r="53" spans="1:783" s="145" customFormat="1" ht="14.5" thickBot="1" x14ac:dyDescent="0.35">
      <c r="A53" s="146" t="s">
        <v>42</v>
      </c>
      <c r="B53" s="147"/>
      <c r="C53" s="208"/>
      <c r="D53" s="209"/>
      <c r="F53" s="121"/>
      <c r="G53" s="121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  <c r="AAA53" s="113"/>
      <c r="AAB53" s="113"/>
      <c r="AAC53" s="113"/>
      <c r="AAD53" s="113"/>
      <c r="AAE53" s="113"/>
      <c r="AAF53" s="113"/>
      <c r="AAG53" s="113"/>
      <c r="AAH53" s="113"/>
      <c r="AAI53" s="113"/>
      <c r="AAJ53" s="113"/>
      <c r="AAK53" s="113"/>
      <c r="AAL53" s="113"/>
      <c r="AAM53" s="113"/>
      <c r="AAN53" s="113"/>
      <c r="AAO53" s="113"/>
      <c r="AAP53" s="113"/>
      <c r="AAQ53" s="113"/>
      <c r="AAR53" s="113"/>
      <c r="AAS53" s="113"/>
      <c r="AAT53" s="113"/>
      <c r="AAU53" s="113"/>
      <c r="AAV53" s="113"/>
      <c r="AAW53" s="113"/>
      <c r="AAX53" s="113"/>
      <c r="AAY53" s="113"/>
      <c r="AAZ53" s="113"/>
      <c r="ABA53" s="113"/>
      <c r="ABB53" s="113"/>
      <c r="ABC53" s="113"/>
      <c r="ABD53" s="113"/>
      <c r="ABE53" s="113"/>
      <c r="ABF53" s="113"/>
      <c r="ABG53" s="113"/>
      <c r="ABH53" s="113"/>
      <c r="ABI53" s="113"/>
      <c r="ABJ53" s="113"/>
      <c r="ABK53" s="113"/>
      <c r="ABL53" s="113"/>
      <c r="ABM53" s="113"/>
      <c r="ABN53" s="113"/>
      <c r="ABO53" s="113"/>
      <c r="ABP53" s="113"/>
      <c r="ABQ53" s="113"/>
      <c r="ABR53" s="113"/>
      <c r="ABS53" s="113"/>
      <c r="ABT53" s="113"/>
      <c r="ABU53" s="113"/>
      <c r="ABV53" s="113"/>
      <c r="ABW53" s="113"/>
      <c r="ABX53" s="113"/>
      <c r="ABY53" s="113"/>
      <c r="ABZ53" s="113"/>
      <c r="ACA53" s="113"/>
      <c r="ACB53" s="113"/>
      <c r="ACC53" s="113"/>
      <c r="ACD53" s="113"/>
      <c r="ACE53" s="113"/>
      <c r="ACF53" s="113"/>
      <c r="ACG53" s="113"/>
      <c r="ACH53" s="113"/>
      <c r="ACI53" s="113"/>
      <c r="ACJ53" s="113"/>
      <c r="ACK53" s="113"/>
      <c r="ACL53" s="113"/>
      <c r="ACM53" s="113"/>
      <c r="ACN53" s="113"/>
      <c r="ACO53" s="113"/>
      <c r="ACP53" s="113"/>
      <c r="ACQ53" s="113"/>
      <c r="ACR53" s="113"/>
      <c r="ACS53" s="113"/>
      <c r="ACT53" s="113"/>
      <c r="ACU53" s="113"/>
      <c r="ACV53" s="113"/>
      <c r="ACW53" s="113"/>
      <c r="ACX53" s="113"/>
      <c r="ACY53" s="113"/>
      <c r="ACZ53" s="113"/>
      <c r="ADA53" s="113"/>
      <c r="ADB53" s="113"/>
      <c r="ADC53" s="113"/>
    </row>
    <row r="54" spans="1:783" s="145" customFormat="1" ht="14" x14ac:dyDescent="0.3">
      <c r="A54" s="113"/>
      <c r="B54" s="127"/>
      <c r="C54" s="124"/>
      <c r="D54" s="124"/>
      <c r="F54" s="121"/>
      <c r="G54" s="121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  <c r="AAA54" s="113"/>
      <c r="AAB54" s="113"/>
      <c r="AAC54" s="113"/>
      <c r="AAD54" s="113"/>
      <c r="AAE54" s="113"/>
      <c r="AAF54" s="113"/>
      <c r="AAG54" s="113"/>
      <c r="AAH54" s="113"/>
      <c r="AAI54" s="113"/>
      <c r="AAJ54" s="113"/>
      <c r="AAK54" s="113"/>
      <c r="AAL54" s="113"/>
      <c r="AAM54" s="113"/>
      <c r="AAN54" s="113"/>
      <c r="AAO54" s="113"/>
      <c r="AAP54" s="113"/>
      <c r="AAQ54" s="113"/>
      <c r="AAR54" s="113"/>
      <c r="AAS54" s="113"/>
      <c r="AAT54" s="113"/>
      <c r="AAU54" s="113"/>
      <c r="AAV54" s="113"/>
      <c r="AAW54" s="113"/>
      <c r="AAX54" s="113"/>
      <c r="AAY54" s="113"/>
      <c r="AAZ54" s="113"/>
      <c r="ABA54" s="113"/>
      <c r="ABB54" s="113"/>
      <c r="ABC54" s="113"/>
      <c r="ABD54" s="113"/>
      <c r="ABE54" s="113"/>
      <c r="ABF54" s="113"/>
      <c r="ABG54" s="113"/>
      <c r="ABH54" s="113"/>
      <c r="ABI54" s="113"/>
      <c r="ABJ54" s="113"/>
      <c r="ABK54" s="113"/>
      <c r="ABL54" s="113"/>
      <c r="ABM54" s="113"/>
      <c r="ABN54" s="113"/>
      <c r="ABO54" s="113"/>
      <c r="ABP54" s="113"/>
      <c r="ABQ54" s="113"/>
      <c r="ABR54" s="113"/>
      <c r="ABS54" s="113"/>
      <c r="ABT54" s="113"/>
      <c r="ABU54" s="113"/>
      <c r="ABV54" s="113"/>
      <c r="ABW54" s="113"/>
      <c r="ABX54" s="113"/>
      <c r="ABY54" s="113"/>
      <c r="ABZ54" s="113"/>
      <c r="ACA54" s="113"/>
      <c r="ACB54" s="113"/>
      <c r="ACC54" s="113"/>
      <c r="ACD54" s="113"/>
      <c r="ACE54" s="113"/>
      <c r="ACF54" s="113"/>
      <c r="ACG54" s="113"/>
      <c r="ACH54" s="113"/>
      <c r="ACI54" s="113"/>
      <c r="ACJ54" s="113"/>
      <c r="ACK54" s="113"/>
      <c r="ACL54" s="113"/>
      <c r="ACM54" s="113"/>
      <c r="ACN54" s="113"/>
      <c r="ACO54" s="113"/>
      <c r="ACP54" s="113"/>
      <c r="ACQ54" s="113"/>
      <c r="ACR54" s="113"/>
      <c r="ACS54" s="113"/>
      <c r="ACT54" s="113"/>
      <c r="ACU54" s="113"/>
      <c r="ACV54" s="113"/>
      <c r="ACW54" s="113"/>
      <c r="ACX54" s="113"/>
      <c r="ACY54" s="113"/>
      <c r="ACZ54" s="113"/>
      <c r="ADA54" s="113"/>
      <c r="ADB54" s="113"/>
      <c r="ADC54" s="113"/>
    </row>
    <row r="55" spans="1:783" s="145" customFormat="1" ht="14" x14ac:dyDescent="0.3">
      <c r="A55" s="113"/>
      <c r="B55" s="127"/>
      <c r="C55" s="124"/>
      <c r="D55" s="124"/>
      <c r="F55" s="121"/>
      <c r="G55" s="121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  <c r="AAA55" s="113"/>
      <c r="AAB55" s="113"/>
      <c r="AAC55" s="113"/>
      <c r="AAD55" s="113"/>
      <c r="AAE55" s="113"/>
      <c r="AAF55" s="113"/>
      <c r="AAG55" s="113"/>
      <c r="AAH55" s="113"/>
      <c r="AAI55" s="113"/>
      <c r="AAJ55" s="113"/>
      <c r="AAK55" s="113"/>
      <c r="AAL55" s="113"/>
      <c r="AAM55" s="113"/>
      <c r="AAN55" s="113"/>
      <c r="AAO55" s="113"/>
      <c r="AAP55" s="113"/>
      <c r="AAQ55" s="113"/>
      <c r="AAR55" s="113"/>
      <c r="AAS55" s="113"/>
      <c r="AAT55" s="113"/>
      <c r="AAU55" s="113"/>
      <c r="AAV55" s="113"/>
      <c r="AAW55" s="113"/>
      <c r="AAX55" s="113"/>
      <c r="AAY55" s="113"/>
      <c r="AAZ55" s="113"/>
      <c r="ABA55" s="113"/>
      <c r="ABB55" s="113"/>
      <c r="ABC55" s="113"/>
      <c r="ABD55" s="113"/>
      <c r="ABE55" s="113"/>
      <c r="ABF55" s="113"/>
      <c r="ABG55" s="113"/>
      <c r="ABH55" s="113"/>
      <c r="ABI55" s="113"/>
      <c r="ABJ55" s="113"/>
      <c r="ABK55" s="113"/>
      <c r="ABL55" s="113"/>
      <c r="ABM55" s="113"/>
      <c r="ABN55" s="113"/>
      <c r="ABO55" s="113"/>
      <c r="ABP55" s="113"/>
      <c r="ABQ55" s="113"/>
      <c r="ABR55" s="113"/>
      <c r="ABS55" s="113"/>
      <c r="ABT55" s="113"/>
      <c r="ABU55" s="113"/>
      <c r="ABV55" s="113"/>
      <c r="ABW55" s="113"/>
      <c r="ABX55" s="113"/>
      <c r="ABY55" s="113"/>
      <c r="ABZ55" s="113"/>
      <c r="ACA55" s="113"/>
      <c r="ACB55" s="113"/>
      <c r="ACC55" s="113"/>
      <c r="ACD55" s="113"/>
      <c r="ACE55" s="113"/>
      <c r="ACF55" s="113"/>
      <c r="ACG55" s="113"/>
      <c r="ACH55" s="113"/>
      <c r="ACI55" s="113"/>
      <c r="ACJ55" s="113"/>
      <c r="ACK55" s="113"/>
      <c r="ACL55" s="113"/>
      <c r="ACM55" s="113"/>
      <c r="ACN55" s="113"/>
      <c r="ACO55" s="113"/>
      <c r="ACP55" s="113"/>
      <c r="ACQ55" s="113"/>
      <c r="ACR55" s="113"/>
      <c r="ACS55" s="113"/>
      <c r="ACT55" s="113"/>
      <c r="ACU55" s="113"/>
      <c r="ACV55" s="113"/>
      <c r="ACW55" s="113"/>
      <c r="ACX55" s="113"/>
      <c r="ACY55" s="113"/>
      <c r="ACZ55" s="113"/>
      <c r="ADA55" s="113"/>
      <c r="ADB55" s="113"/>
      <c r="ADC55" s="113"/>
    </row>
    <row r="56" spans="1:783" s="145" customFormat="1" ht="14" x14ac:dyDescent="0.3">
      <c r="A56" s="113"/>
      <c r="B56" s="127"/>
      <c r="C56" s="124"/>
      <c r="D56" s="124"/>
      <c r="F56" s="121"/>
      <c r="G56" s="121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  <c r="OQ56" s="113"/>
      <c r="OR56" s="113"/>
      <c r="OS56" s="113"/>
      <c r="OT56" s="113"/>
      <c r="OU56" s="113"/>
      <c r="OV56" s="113"/>
      <c r="OW56" s="113"/>
      <c r="OX56" s="113"/>
      <c r="OY56" s="113"/>
      <c r="OZ56" s="113"/>
      <c r="PA56" s="113"/>
      <c r="PB56" s="113"/>
      <c r="PC56" s="113"/>
      <c r="PD56" s="113"/>
      <c r="PE56" s="113"/>
      <c r="PF56" s="113"/>
      <c r="PG56" s="113"/>
      <c r="PH56" s="113"/>
      <c r="PI56" s="113"/>
      <c r="PJ56" s="113"/>
      <c r="PK56" s="113"/>
      <c r="PL56" s="113"/>
      <c r="PM56" s="113"/>
      <c r="PN56" s="113"/>
      <c r="PO56" s="113"/>
      <c r="PP56" s="113"/>
      <c r="PQ56" s="113"/>
      <c r="PR56" s="113"/>
      <c r="PS56" s="113"/>
      <c r="PT56" s="113"/>
      <c r="PU56" s="113"/>
      <c r="PV56" s="113"/>
      <c r="PW56" s="113"/>
      <c r="PX56" s="113"/>
      <c r="PY56" s="113"/>
      <c r="PZ56" s="113"/>
      <c r="QA56" s="113"/>
      <c r="QB56" s="113"/>
      <c r="QC56" s="113"/>
      <c r="QD56" s="113"/>
      <c r="QE56" s="113"/>
      <c r="QF56" s="113"/>
      <c r="QG56" s="113"/>
      <c r="QH56" s="113"/>
      <c r="QI56" s="113"/>
      <c r="QJ56" s="113"/>
      <c r="QK56" s="113"/>
      <c r="QL56" s="113"/>
      <c r="QM56" s="113"/>
      <c r="QN56" s="113"/>
      <c r="QO56" s="113"/>
      <c r="QP56" s="113"/>
      <c r="QQ56" s="113"/>
      <c r="QR56" s="113"/>
      <c r="QS56" s="113"/>
      <c r="QT56" s="113"/>
      <c r="QU56" s="113"/>
      <c r="QV56" s="113"/>
      <c r="QW56" s="113"/>
      <c r="QX56" s="113"/>
      <c r="QY56" s="113"/>
      <c r="QZ56" s="113"/>
      <c r="RA56" s="113"/>
      <c r="RB56" s="113"/>
      <c r="RC56" s="113"/>
      <c r="RD56" s="113"/>
      <c r="RE56" s="113"/>
      <c r="RF56" s="113"/>
      <c r="RG56" s="113"/>
      <c r="RH56" s="113"/>
      <c r="RI56" s="113"/>
      <c r="RJ56" s="113"/>
      <c r="RK56" s="113"/>
      <c r="RL56" s="113"/>
      <c r="RM56" s="113"/>
      <c r="RN56" s="113"/>
      <c r="RO56" s="113"/>
      <c r="RP56" s="113"/>
      <c r="RQ56" s="113"/>
      <c r="RR56" s="113"/>
      <c r="RS56" s="113"/>
      <c r="RT56" s="113"/>
      <c r="RU56" s="113"/>
      <c r="RV56" s="113"/>
      <c r="RW56" s="113"/>
      <c r="RX56" s="113"/>
      <c r="RY56" s="113"/>
      <c r="RZ56" s="113"/>
      <c r="SA56" s="113"/>
      <c r="SB56" s="113"/>
      <c r="SC56" s="113"/>
      <c r="SD56" s="113"/>
      <c r="SE56" s="113"/>
      <c r="SF56" s="113"/>
      <c r="SG56" s="113"/>
      <c r="SH56" s="113"/>
      <c r="SI56" s="113"/>
      <c r="SJ56" s="113"/>
      <c r="SK56" s="113"/>
      <c r="SL56" s="113"/>
      <c r="SM56" s="113"/>
      <c r="SN56" s="113"/>
      <c r="SO56" s="113"/>
      <c r="SP56" s="113"/>
      <c r="SQ56" s="113"/>
      <c r="SR56" s="113"/>
      <c r="SS56" s="113"/>
      <c r="ST56" s="113"/>
      <c r="SU56" s="113"/>
      <c r="SV56" s="113"/>
      <c r="SW56" s="113"/>
      <c r="SX56" s="113"/>
      <c r="SY56" s="113"/>
      <c r="SZ56" s="113"/>
      <c r="TA56" s="113"/>
      <c r="TB56" s="113"/>
      <c r="TC56" s="113"/>
      <c r="TD56" s="113"/>
      <c r="TE56" s="113"/>
      <c r="TF56" s="113"/>
      <c r="TG56" s="113"/>
      <c r="TH56" s="113"/>
      <c r="TI56" s="113"/>
      <c r="TJ56" s="113"/>
      <c r="TK56" s="113"/>
      <c r="TL56" s="113"/>
      <c r="TM56" s="113"/>
      <c r="TN56" s="113"/>
      <c r="TO56" s="113"/>
      <c r="TP56" s="113"/>
      <c r="TQ56" s="113"/>
      <c r="TR56" s="113"/>
      <c r="TS56" s="113"/>
      <c r="TT56" s="113"/>
      <c r="TU56" s="113"/>
      <c r="TV56" s="113"/>
      <c r="TW56" s="113"/>
      <c r="TX56" s="113"/>
      <c r="TY56" s="113"/>
      <c r="TZ56" s="113"/>
      <c r="UA56" s="113"/>
      <c r="UB56" s="113"/>
      <c r="UC56" s="113"/>
      <c r="UD56" s="113"/>
      <c r="UE56" s="113"/>
      <c r="UF56" s="113"/>
      <c r="UG56" s="113"/>
      <c r="UH56" s="113"/>
      <c r="UI56" s="113"/>
      <c r="UJ56" s="113"/>
      <c r="UK56" s="113"/>
      <c r="UL56" s="113"/>
      <c r="UM56" s="113"/>
      <c r="UN56" s="113"/>
      <c r="UO56" s="113"/>
      <c r="UP56" s="113"/>
      <c r="UQ56" s="113"/>
      <c r="UR56" s="113"/>
      <c r="US56" s="113"/>
      <c r="UT56" s="113"/>
      <c r="UU56" s="113"/>
      <c r="UV56" s="113"/>
      <c r="UW56" s="113"/>
      <c r="UX56" s="113"/>
      <c r="UY56" s="113"/>
      <c r="UZ56" s="113"/>
      <c r="VA56" s="113"/>
      <c r="VB56" s="113"/>
      <c r="VC56" s="113"/>
      <c r="VD56" s="113"/>
      <c r="VE56" s="113"/>
      <c r="VF56" s="113"/>
      <c r="VG56" s="113"/>
      <c r="VH56" s="113"/>
      <c r="VI56" s="113"/>
      <c r="VJ56" s="113"/>
      <c r="VK56" s="113"/>
      <c r="VL56" s="113"/>
      <c r="VM56" s="113"/>
      <c r="VN56" s="113"/>
      <c r="VO56" s="113"/>
      <c r="VP56" s="113"/>
      <c r="VQ56" s="113"/>
      <c r="VR56" s="113"/>
      <c r="VS56" s="113"/>
      <c r="VT56" s="113"/>
      <c r="VU56" s="113"/>
      <c r="VV56" s="113"/>
      <c r="VW56" s="113"/>
      <c r="VX56" s="113"/>
      <c r="VY56" s="113"/>
      <c r="VZ56" s="113"/>
      <c r="WA56" s="113"/>
      <c r="WB56" s="113"/>
      <c r="WC56" s="113"/>
      <c r="WD56" s="113"/>
      <c r="WE56" s="113"/>
      <c r="WF56" s="113"/>
      <c r="WG56" s="113"/>
      <c r="WH56" s="113"/>
      <c r="WI56" s="113"/>
      <c r="WJ56" s="113"/>
      <c r="WK56" s="113"/>
      <c r="WL56" s="113"/>
      <c r="WM56" s="113"/>
      <c r="WN56" s="113"/>
      <c r="WO56" s="113"/>
      <c r="WP56" s="113"/>
      <c r="WQ56" s="113"/>
      <c r="WR56" s="113"/>
      <c r="WS56" s="113"/>
      <c r="WT56" s="113"/>
      <c r="WU56" s="113"/>
      <c r="WV56" s="113"/>
      <c r="WW56" s="113"/>
      <c r="WX56" s="113"/>
      <c r="WY56" s="113"/>
      <c r="WZ56" s="113"/>
      <c r="XA56" s="113"/>
      <c r="XB56" s="113"/>
      <c r="XC56" s="113"/>
      <c r="XD56" s="113"/>
      <c r="XE56" s="113"/>
      <c r="XF56" s="113"/>
      <c r="XG56" s="113"/>
      <c r="XH56" s="113"/>
      <c r="XI56" s="113"/>
      <c r="XJ56" s="113"/>
      <c r="XK56" s="113"/>
      <c r="XL56" s="113"/>
      <c r="XM56" s="113"/>
      <c r="XN56" s="113"/>
      <c r="XO56" s="113"/>
      <c r="XP56" s="113"/>
      <c r="XQ56" s="113"/>
      <c r="XR56" s="113"/>
      <c r="XS56" s="113"/>
      <c r="XT56" s="113"/>
      <c r="XU56" s="113"/>
      <c r="XV56" s="113"/>
      <c r="XW56" s="113"/>
      <c r="XX56" s="113"/>
      <c r="XY56" s="113"/>
      <c r="XZ56" s="113"/>
      <c r="YA56" s="113"/>
      <c r="YB56" s="113"/>
      <c r="YC56" s="113"/>
      <c r="YD56" s="113"/>
      <c r="YE56" s="113"/>
      <c r="YF56" s="113"/>
      <c r="YG56" s="113"/>
      <c r="YH56" s="113"/>
      <c r="YI56" s="113"/>
      <c r="YJ56" s="113"/>
      <c r="YK56" s="113"/>
      <c r="YL56" s="113"/>
      <c r="YM56" s="113"/>
      <c r="YN56" s="113"/>
      <c r="YO56" s="113"/>
      <c r="YP56" s="113"/>
      <c r="YQ56" s="113"/>
      <c r="YR56" s="113"/>
      <c r="YS56" s="113"/>
      <c r="YT56" s="113"/>
      <c r="YU56" s="113"/>
      <c r="YV56" s="113"/>
      <c r="YW56" s="113"/>
      <c r="YX56" s="113"/>
      <c r="YY56" s="113"/>
      <c r="YZ56" s="113"/>
      <c r="ZA56" s="113"/>
      <c r="ZB56" s="113"/>
      <c r="ZC56" s="113"/>
      <c r="ZD56" s="113"/>
      <c r="ZE56" s="113"/>
      <c r="ZF56" s="113"/>
      <c r="ZG56" s="113"/>
      <c r="ZH56" s="113"/>
      <c r="ZI56" s="113"/>
      <c r="ZJ56" s="113"/>
      <c r="ZK56" s="113"/>
      <c r="ZL56" s="113"/>
      <c r="ZM56" s="113"/>
      <c r="ZN56" s="113"/>
      <c r="ZO56" s="113"/>
      <c r="ZP56" s="113"/>
      <c r="ZQ56" s="113"/>
      <c r="ZR56" s="113"/>
      <c r="ZS56" s="113"/>
      <c r="ZT56" s="113"/>
      <c r="ZU56" s="113"/>
      <c r="ZV56" s="113"/>
      <c r="ZW56" s="113"/>
      <c r="ZX56" s="113"/>
      <c r="ZY56" s="113"/>
      <c r="ZZ56" s="113"/>
      <c r="AAA56" s="113"/>
      <c r="AAB56" s="113"/>
      <c r="AAC56" s="113"/>
      <c r="AAD56" s="113"/>
      <c r="AAE56" s="113"/>
      <c r="AAF56" s="113"/>
      <c r="AAG56" s="113"/>
      <c r="AAH56" s="113"/>
      <c r="AAI56" s="113"/>
      <c r="AAJ56" s="113"/>
      <c r="AAK56" s="113"/>
      <c r="AAL56" s="113"/>
      <c r="AAM56" s="113"/>
      <c r="AAN56" s="113"/>
      <c r="AAO56" s="113"/>
      <c r="AAP56" s="113"/>
      <c r="AAQ56" s="113"/>
      <c r="AAR56" s="113"/>
      <c r="AAS56" s="113"/>
      <c r="AAT56" s="113"/>
      <c r="AAU56" s="113"/>
      <c r="AAV56" s="113"/>
      <c r="AAW56" s="113"/>
      <c r="AAX56" s="113"/>
      <c r="AAY56" s="113"/>
      <c r="AAZ56" s="113"/>
      <c r="ABA56" s="113"/>
      <c r="ABB56" s="113"/>
      <c r="ABC56" s="113"/>
      <c r="ABD56" s="113"/>
      <c r="ABE56" s="113"/>
      <c r="ABF56" s="113"/>
      <c r="ABG56" s="113"/>
      <c r="ABH56" s="113"/>
      <c r="ABI56" s="113"/>
      <c r="ABJ56" s="113"/>
      <c r="ABK56" s="113"/>
      <c r="ABL56" s="113"/>
      <c r="ABM56" s="113"/>
      <c r="ABN56" s="113"/>
      <c r="ABO56" s="113"/>
      <c r="ABP56" s="113"/>
      <c r="ABQ56" s="113"/>
      <c r="ABR56" s="113"/>
      <c r="ABS56" s="113"/>
      <c r="ABT56" s="113"/>
      <c r="ABU56" s="113"/>
      <c r="ABV56" s="113"/>
      <c r="ABW56" s="113"/>
      <c r="ABX56" s="113"/>
      <c r="ABY56" s="113"/>
      <c r="ABZ56" s="113"/>
      <c r="ACA56" s="113"/>
      <c r="ACB56" s="113"/>
      <c r="ACC56" s="113"/>
      <c r="ACD56" s="113"/>
      <c r="ACE56" s="113"/>
      <c r="ACF56" s="113"/>
      <c r="ACG56" s="113"/>
      <c r="ACH56" s="113"/>
      <c r="ACI56" s="113"/>
      <c r="ACJ56" s="113"/>
      <c r="ACK56" s="113"/>
      <c r="ACL56" s="113"/>
      <c r="ACM56" s="113"/>
      <c r="ACN56" s="113"/>
      <c r="ACO56" s="113"/>
      <c r="ACP56" s="113"/>
      <c r="ACQ56" s="113"/>
      <c r="ACR56" s="113"/>
      <c r="ACS56" s="113"/>
      <c r="ACT56" s="113"/>
      <c r="ACU56" s="113"/>
      <c r="ACV56" s="113"/>
      <c r="ACW56" s="113"/>
      <c r="ACX56" s="113"/>
      <c r="ACY56" s="113"/>
      <c r="ACZ56" s="113"/>
      <c r="ADA56" s="113"/>
      <c r="ADB56" s="113"/>
      <c r="ADC56" s="113"/>
    </row>
    <row r="57" spans="1:783" s="145" customFormat="1" ht="14" x14ac:dyDescent="0.3">
      <c r="A57" s="113"/>
      <c r="B57" s="127"/>
      <c r="C57" s="124"/>
      <c r="D57" s="124"/>
      <c r="F57" s="121"/>
      <c r="G57" s="121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  <c r="JD57" s="113"/>
      <c r="JE57" s="113"/>
      <c r="JF57" s="113"/>
      <c r="JG57" s="113"/>
      <c r="JH57" s="113"/>
      <c r="JI57" s="113"/>
      <c r="JJ57" s="113"/>
      <c r="JK57" s="113"/>
      <c r="JL57" s="113"/>
      <c r="JM57" s="113"/>
      <c r="JN57" s="113"/>
      <c r="JO57" s="113"/>
      <c r="JP57" s="113"/>
      <c r="JQ57" s="113"/>
      <c r="JR57" s="113"/>
      <c r="JS57" s="113"/>
      <c r="JT57" s="113"/>
      <c r="JU57" s="113"/>
      <c r="JV57" s="113"/>
      <c r="JW57" s="113"/>
      <c r="JX57" s="113"/>
      <c r="JY57" s="113"/>
      <c r="JZ57" s="113"/>
      <c r="KA57" s="113"/>
      <c r="KB57" s="113"/>
      <c r="KC57" s="113"/>
      <c r="KD57" s="113"/>
      <c r="KE57" s="113"/>
      <c r="KF57" s="113"/>
      <c r="KG57" s="113"/>
      <c r="KH57" s="113"/>
      <c r="KI57" s="113"/>
      <c r="KJ57" s="113"/>
      <c r="KK57" s="113"/>
      <c r="KL57" s="113"/>
      <c r="KM57" s="113"/>
      <c r="KN57" s="113"/>
      <c r="KO57" s="113"/>
      <c r="KP57" s="113"/>
      <c r="KQ57" s="113"/>
      <c r="KR57" s="113"/>
      <c r="KS57" s="113"/>
      <c r="KT57" s="113"/>
      <c r="KU57" s="113"/>
      <c r="KV57" s="113"/>
      <c r="KW57" s="113"/>
      <c r="KX57" s="113"/>
      <c r="KY57" s="113"/>
      <c r="KZ57" s="113"/>
      <c r="LA57" s="113"/>
      <c r="LB57" s="113"/>
      <c r="LC57" s="113"/>
      <c r="LD57" s="113"/>
      <c r="LE57" s="113"/>
      <c r="LF57" s="113"/>
      <c r="LG57" s="113"/>
      <c r="LH57" s="113"/>
      <c r="LI57" s="113"/>
      <c r="LJ57" s="113"/>
      <c r="LK57" s="113"/>
      <c r="LL57" s="113"/>
      <c r="LM57" s="113"/>
      <c r="LN57" s="113"/>
      <c r="LO57" s="113"/>
      <c r="LP57" s="113"/>
      <c r="LQ57" s="113"/>
      <c r="LR57" s="113"/>
      <c r="LS57" s="113"/>
      <c r="LT57" s="113"/>
      <c r="LU57" s="113"/>
      <c r="LV57" s="113"/>
      <c r="LW57" s="113"/>
      <c r="LX57" s="113"/>
      <c r="LY57" s="113"/>
      <c r="LZ57" s="113"/>
      <c r="MA57" s="113"/>
      <c r="MB57" s="113"/>
      <c r="MC57" s="113"/>
      <c r="MD57" s="113"/>
      <c r="ME57" s="113"/>
      <c r="MF57" s="113"/>
      <c r="MG57" s="113"/>
      <c r="MH57" s="113"/>
      <c r="MI57" s="113"/>
      <c r="MJ57" s="113"/>
      <c r="MK57" s="113"/>
      <c r="ML57" s="113"/>
      <c r="MM57" s="113"/>
      <c r="MN57" s="113"/>
      <c r="MO57" s="113"/>
      <c r="MP57" s="113"/>
      <c r="MQ57" s="113"/>
      <c r="MR57" s="113"/>
      <c r="MS57" s="113"/>
      <c r="MT57" s="113"/>
      <c r="MU57" s="113"/>
      <c r="MV57" s="113"/>
      <c r="MW57" s="113"/>
      <c r="MX57" s="113"/>
      <c r="MY57" s="113"/>
      <c r="MZ57" s="113"/>
      <c r="NA57" s="113"/>
      <c r="NB57" s="113"/>
      <c r="NC57" s="113"/>
      <c r="ND57" s="113"/>
      <c r="NE57" s="113"/>
      <c r="NF57" s="113"/>
      <c r="NG57" s="113"/>
      <c r="NH57" s="113"/>
      <c r="NI57" s="113"/>
      <c r="NJ57" s="113"/>
      <c r="NK57" s="113"/>
      <c r="NL57" s="113"/>
      <c r="NM57" s="113"/>
      <c r="NN57" s="113"/>
      <c r="NO57" s="113"/>
      <c r="NP57" s="113"/>
      <c r="NQ57" s="113"/>
      <c r="NR57" s="113"/>
      <c r="NS57" s="113"/>
      <c r="NT57" s="113"/>
      <c r="NU57" s="113"/>
      <c r="NV57" s="113"/>
      <c r="NW57" s="113"/>
      <c r="NX57" s="113"/>
      <c r="NY57" s="113"/>
      <c r="NZ57" s="113"/>
      <c r="OA57" s="113"/>
      <c r="OB57" s="113"/>
      <c r="OC57" s="113"/>
      <c r="OD57" s="113"/>
      <c r="OE57" s="113"/>
      <c r="OF57" s="113"/>
      <c r="OG57" s="113"/>
      <c r="OH57" s="113"/>
      <c r="OI57" s="113"/>
      <c r="OJ57" s="113"/>
      <c r="OK57" s="113"/>
      <c r="OL57" s="113"/>
      <c r="OM57" s="113"/>
      <c r="ON57" s="113"/>
      <c r="OO57" s="113"/>
      <c r="OP57" s="113"/>
      <c r="OQ57" s="113"/>
      <c r="OR57" s="113"/>
      <c r="OS57" s="113"/>
      <c r="OT57" s="113"/>
      <c r="OU57" s="113"/>
      <c r="OV57" s="113"/>
      <c r="OW57" s="113"/>
      <c r="OX57" s="113"/>
      <c r="OY57" s="113"/>
      <c r="OZ57" s="113"/>
      <c r="PA57" s="113"/>
      <c r="PB57" s="113"/>
      <c r="PC57" s="113"/>
      <c r="PD57" s="113"/>
      <c r="PE57" s="113"/>
      <c r="PF57" s="113"/>
      <c r="PG57" s="113"/>
      <c r="PH57" s="113"/>
      <c r="PI57" s="113"/>
      <c r="PJ57" s="113"/>
      <c r="PK57" s="113"/>
      <c r="PL57" s="113"/>
      <c r="PM57" s="113"/>
      <c r="PN57" s="113"/>
      <c r="PO57" s="113"/>
      <c r="PP57" s="113"/>
      <c r="PQ57" s="113"/>
      <c r="PR57" s="113"/>
      <c r="PS57" s="113"/>
      <c r="PT57" s="113"/>
      <c r="PU57" s="113"/>
      <c r="PV57" s="113"/>
      <c r="PW57" s="113"/>
      <c r="PX57" s="113"/>
      <c r="PY57" s="113"/>
      <c r="PZ57" s="113"/>
      <c r="QA57" s="113"/>
      <c r="QB57" s="113"/>
      <c r="QC57" s="113"/>
      <c r="QD57" s="113"/>
      <c r="QE57" s="113"/>
      <c r="QF57" s="113"/>
      <c r="QG57" s="113"/>
      <c r="QH57" s="113"/>
      <c r="QI57" s="113"/>
      <c r="QJ57" s="113"/>
      <c r="QK57" s="113"/>
      <c r="QL57" s="113"/>
      <c r="QM57" s="113"/>
      <c r="QN57" s="113"/>
      <c r="QO57" s="113"/>
      <c r="QP57" s="113"/>
      <c r="QQ57" s="113"/>
      <c r="QR57" s="113"/>
      <c r="QS57" s="113"/>
      <c r="QT57" s="113"/>
      <c r="QU57" s="113"/>
      <c r="QV57" s="113"/>
      <c r="QW57" s="113"/>
      <c r="QX57" s="113"/>
      <c r="QY57" s="113"/>
      <c r="QZ57" s="113"/>
      <c r="RA57" s="113"/>
      <c r="RB57" s="113"/>
      <c r="RC57" s="113"/>
      <c r="RD57" s="113"/>
      <c r="RE57" s="113"/>
      <c r="RF57" s="113"/>
      <c r="RG57" s="113"/>
      <c r="RH57" s="113"/>
      <c r="RI57" s="113"/>
      <c r="RJ57" s="113"/>
      <c r="RK57" s="113"/>
      <c r="RL57" s="113"/>
      <c r="RM57" s="113"/>
      <c r="RN57" s="113"/>
      <c r="RO57" s="113"/>
      <c r="RP57" s="113"/>
      <c r="RQ57" s="113"/>
      <c r="RR57" s="113"/>
      <c r="RS57" s="113"/>
      <c r="RT57" s="113"/>
      <c r="RU57" s="113"/>
      <c r="RV57" s="113"/>
      <c r="RW57" s="113"/>
      <c r="RX57" s="113"/>
      <c r="RY57" s="113"/>
      <c r="RZ57" s="113"/>
      <c r="SA57" s="113"/>
      <c r="SB57" s="113"/>
      <c r="SC57" s="113"/>
      <c r="SD57" s="113"/>
      <c r="SE57" s="113"/>
      <c r="SF57" s="113"/>
      <c r="SG57" s="113"/>
      <c r="SH57" s="113"/>
      <c r="SI57" s="113"/>
      <c r="SJ57" s="113"/>
      <c r="SK57" s="113"/>
      <c r="SL57" s="113"/>
      <c r="SM57" s="113"/>
      <c r="SN57" s="113"/>
      <c r="SO57" s="113"/>
      <c r="SP57" s="113"/>
      <c r="SQ57" s="113"/>
      <c r="SR57" s="113"/>
      <c r="SS57" s="113"/>
      <c r="ST57" s="113"/>
      <c r="SU57" s="113"/>
      <c r="SV57" s="113"/>
      <c r="SW57" s="113"/>
      <c r="SX57" s="113"/>
      <c r="SY57" s="113"/>
      <c r="SZ57" s="113"/>
      <c r="TA57" s="113"/>
      <c r="TB57" s="113"/>
      <c r="TC57" s="113"/>
      <c r="TD57" s="113"/>
      <c r="TE57" s="113"/>
      <c r="TF57" s="113"/>
      <c r="TG57" s="113"/>
      <c r="TH57" s="113"/>
      <c r="TI57" s="113"/>
      <c r="TJ57" s="113"/>
      <c r="TK57" s="113"/>
      <c r="TL57" s="113"/>
      <c r="TM57" s="113"/>
      <c r="TN57" s="113"/>
      <c r="TO57" s="113"/>
      <c r="TP57" s="113"/>
      <c r="TQ57" s="113"/>
      <c r="TR57" s="113"/>
      <c r="TS57" s="113"/>
      <c r="TT57" s="113"/>
      <c r="TU57" s="113"/>
      <c r="TV57" s="113"/>
      <c r="TW57" s="113"/>
      <c r="TX57" s="113"/>
      <c r="TY57" s="113"/>
      <c r="TZ57" s="113"/>
      <c r="UA57" s="113"/>
      <c r="UB57" s="113"/>
      <c r="UC57" s="113"/>
      <c r="UD57" s="113"/>
      <c r="UE57" s="113"/>
      <c r="UF57" s="113"/>
      <c r="UG57" s="113"/>
      <c r="UH57" s="113"/>
      <c r="UI57" s="113"/>
      <c r="UJ57" s="113"/>
      <c r="UK57" s="113"/>
      <c r="UL57" s="113"/>
      <c r="UM57" s="113"/>
      <c r="UN57" s="113"/>
      <c r="UO57" s="113"/>
      <c r="UP57" s="113"/>
      <c r="UQ57" s="113"/>
      <c r="UR57" s="113"/>
      <c r="US57" s="113"/>
      <c r="UT57" s="113"/>
      <c r="UU57" s="113"/>
      <c r="UV57" s="113"/>
      <c r="UW57" s="113"/>
      <c r="UX57" s="113"/>
      <c r="UY57" s="113"/>
      <c r="UZ57" s="113"/>
      <c r="VA57" s="113"/>
      <c r="VB57" s="113"/>
      <c r="VC57" s="113"/>
      <c r="VD57" s="113"/>
      <c r="VE57" s="113"/>
      <c r="VF57" s="113"/>
      <c r="VG57" s="113"/>
      <c r="VH57" s="113"/>
      <c r="VI57" s="113"/>
      <c r="VJ57" s="113"/>
      <c r="VK57" s="113"/>
      <c r="VL57" s="113"/>
      <c r="VM57" s="113"/>
      <c r="VN57" s="113"/>
      <c r="VO57" s="113"/>
      <c r="VP57" s="113"/>
      <c r="VQ57" s="113"/>
      <c r="VR57" s="113"/>
      <c r="VS57" s="113"/>
      <c r="VT57" s="113"/>
      <c r="VU57" s="113"/>
      <c r="VV57" s="113"/>
      <c r="VW57" s="113"/>
      <c r="VX57" s="113"/>
      <c r="VY57" s="113"/>
      <c r="VZ57" s="113"/>
      <c r="WA57" s="113"/>
      <c r="WB57" s="113"/>
      <c r="WC57" s="113"/>
      <c r="WD57" s="113"/>
      <c r="WE57" s="113"/>
      <c r="WF57" s="113"/>
      <c r="WG57" s="113"/>
      <c r="WH57" s="113"/>
      <c r="WI57" s="113"/>
      <c r="WJ57" s="113"/>
      <c r="WK57" s="113"/>
      <c r="WL57" s="113"/>
      <c r="WM57" s="113"/>
      <c r="WN57" s="113"/>
      <c r="WO57" s="113"/>
      <c r="WP57" s="113"/>
      <c r="WQ57" s="113"/>
      <c r="WR57" s="113"/>
      <c r="WS57" s="113"/>
      <c r="WT57" s="113"/>
      <c r="WU57" s="113"/>
      <c r="WV57" s="113"/>
      <c r="WW57" s="113"/>
      <c r="WX57" s="113"/>
      <c r="WY57" s="113"/>
      <c r="WZ57" s="113"/>
      <c r="XA57" s="113"/>
      <c r="XB57" s="113"/>
      <c r="XC57" s="113"/>
      <c r="XD57" s="113"/>
      <c r="XE57" s="113"/>
      <c r="XF57" s="113"/>
      <c r="XG57" s="113"/>
      <c r="XH57" s="113"/>
      <c r="XI57" s="113"/>
      <c r="XJ57" s="113"/>
      <c r="XK57" s="113"/>
      <c r="XL57" s="113"/>
      <c r="XM57" s="113"/>
      <c r="XN57" s="113"/>
      <c r="XO57" s="113"/>
      <c r="XP57" s="113"/>
      <c r="XQ57" s="113"/>
      <c r="XR57" s="113"/>
      <c r="XS57" s="113"/>
      <c r="XT57" s="113"/>
      <c r="XU57" s="113"/>
      <c r="XV57" s="113"/>
      <c r="XW57" s="113"/>
      <c r="XX57" s="113"/>
      <c r="XY57" s="113"/>
      <c r="XZ57" s="113"/>
      <c r="YA57" s="113"/>
      <c r="YB57" s="113"/>
      <c r="YC57" s="113"/>
      <c r="YD57" s="113"/>
      <c r="YE57" s="113"/>
      <c r="YF57" s="113"/>
      <c r="YG57" s="113"/>
      <c r="YH57" s="113"/>
      <c r="YI57" s="113"/>
      <c r="YJ57" s="113"/>
      <c r="YK57" s="113"/>
      <c r="YL57" s="113"/>
      <c r="YM57" s="113"/>
      <c r="YN57" s="113"/>
      <c r="YO57" s="113"/>
      <c r="YP57" s="113"/>
      <c r="YQ57" s="113"/>
      <c r="YR57" s="113"/>
      <c r="YS57" s="113"/>
      <c r="YT57" s="113"/>
      <c r="YU57" s="113"/>
      <c r="YV57" s="113"/>
      <c r="YW57" s="113"/>
      <c r="YX57" s="113"/>
      <c r="YY57" s="113"/>
      <c r="YZ57" s="113"/>
      <c r="ZA57" s="113"/>
      <c r="ZB57" s="113"/>
      <c r="ZC57" s="113"/>
      <c r="ZD57" s="113"/>
      <c r="ZE57" s="113"/>
      <c r="ZF57" s="113"/>
      <c r="ZG57" s="113"/>
      <c r="ZH57" s="113"/>
      <c r="ZI57" s="113"/>
      <c r="ZJ57" s="113"/>
      <c r="ZK57" s="113"/>
      <c r="ZL57" s="113"/>
      <c r="ZM57" s="113"/>
      <c r="ZN57" s="113"/>
      <c r="ZO57" s="113"/>
      <c r="ZP57" s="113"/>
      <c r="ZQ57" s="113"/>
      <c r="ZR57" s="113"/>
      <c r="ZS57" s="113"/>
      <c r="ZT57" s="113"/>
      <c r="ZU57" s="113"/>
      <c r="ZV57" s="113"/>
      <c r="ZW57" s="113"/>
      <c r="ZX57" s="113"/>
      <c r="ZY57" s="113"/>
      <c r="ZZ57" s="113"/>
      <c r="AAA57" s="113"/>
      <c r="AAB57" s="113"/>
      <c r="AAC57" s="113"/>
      <c r="AAD57" s="113"/>
      <c r="AAE57" s="113"/>
      <c r="AAF57" s="113"/>
      <c r="AAG57" s="113"/>
      <c r="AAH57" s="113"/>
      <c r="AAI57" s="113"/>
      <c r="AAJ57" s="113"/>
      <c r="AAK57" s="113"/>
      <c r="AAL57" s="113"/>
      <c r="AAM57" s="113"/>
      <c r="AAN57" s="113"/>
      <c r="AAO57" s="113"/>
      <c r="AAP57" s="113"/>
      <c r="AAQ57" s="113"/>
      <c r="AAR57" s="113"/>
      <c r="AAS57" s="113"/>
      <c r="AAT57" s="113"/>
      <c r="AAU57" s="113"/>
      <c r="AAV57" s="113"/>
      <c r="AAW57" s="113"/>
      <c r="AAX57" s="113"/>
      <c r="AAY57" s="113"/>
      <c r="AAZ57" s="113"/>
      <c r="ABA57" s="113"/>
      <c r="ABB57" s="113"/>
      <c r="ABC57" s="113"/>
      <c r="ABD57" s="113"/>
      <c r="ABE57" s="113"/>
      <c r="ABF57" s="113"/>
      <c r="ABG57" s="113"/>
      <c r="ABH57" s="113"/>
      <c r="ABI57" s="113"/>
      <c r="ABJ57" s="113"/>
      <c r="ABK57" s="113"/>
      <c r="ABL57" s="113"/>
      <c r="ABM57" s="113"/>
      <c r="ABN57" s="113"/>
      <c r="ABO57" s="113"/>
      <c r="ABP57" s="113"/>
      <c r="ABQ57" s="113"/>
      <c r="ABR57" s="113"/>
      <c r="ABS57" s="113"/>
      <c r="ABT57" s="113"/>
      <c r="ABU57" s="113"/>
      <c r="ABV57" s="113"/>
      <c r="ABW57" s="113"/>
      <c r="ABX57" s="113"/>
      <c r="ABY57" s="113"/>
      <c r="ABZ57" s="113"/>
      <c r="ACA57" s="113"/>
      <c r="ACB57" s="113"/>
      <c r="ACC57" s="113"/>
      <c r="ACD57" s="113"/>
      <c r="ACE57" s="113"/>
      <c r="ACF57" s="113"/>
      <c r="ACG57" s="113"/>
      <c r="ACH57" s="113"/>
      <c r="ACI57" s="113"/>
      <c r="ACJ57" s="113"/>
      <c r="ACK57" s="113"/>
      <c r="ACL57" s="113"/>
      <c r="ACM57" s="113"/>
      <c r="ACN57" s="113"/>
      <c r="ACO57" s="113"/>
      <c r="ACP57" s="113"/>
      <c r="ACQ57" s="113"/>
      <c r="ACR57" s="113"/>
      <c r="ACS57" s="113"/>
      <c r="ACT57" s="113"/>
      <c r="ACU57" s="113"/>
      <c r="ACV57" s="113"/>
      <c r="ACW57" s="113"/>
      <c r="ACX57" s="113"/>
      <c r="ACY57" s="113"/>
      <c r="ACZ57" s="113"/>
      <c r="ADA57" s="113"/>
      <c r="ADB57" s="113"/>
      <c r="ADC57" s="113"/>
    </row>
    <row r="58" spans="1:783" s="145" customFormat="1" ht="14" x14ac:dyDescent="0.3">
      <c r="A58" s="113"/>
      <c r="B58" s="127"/>
      <c r="C58" s="124"/>
      <c r="D58" s="124"/>
      <c r="F58" s="121"/>
      <c r="G58" s="121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  <c r="JD58" s="113"/>
      <c r="JE58" s="113"/>
      <c r="JF58" s="113"/>
      <c r="JG58" s="113"/>
      <c r="JH58" s="113"/>
      <c r="JI58" s="113"/>
      <c r="JJ58" s="113"/>
      <c r="JK58" s="113"/>
      <c r="JL58" s="113"/>
      <c r="JM58" s="113"/>
      <c r="JN58" s="113"/>
      <c r="JO58" s="113"/>
      <c r="JP58" s="113"/>
      <c r="JQ58" s="113"/>
      <c r="JR58" s="113"/>
      <c r="JS58" s="113"/>
      <c r="JT58" s="113"/>
      <c r="JU58" s="113"/>
      <c r="JV58" s="113"/>
      <c r="JW58" s="113"/>
      <c r="JX58" s="113"/>
      <c r="JY58" s="113"/>
      <c r="JZ58" s="113"/>
      <c r="KA58" s="113"/>
      <c r="KB58" s="113"/>
      <c r="KC58" s="113"/>
      <c r="KD58" s="113"/>
      <c r="KE58" s="113"/>
      <c r="KF58" s="113"/>
      <c r="KG58" s="113"/>
      <c r="KH58" s="113"/>
      <c r="KI58" s="113"/>
      <c r="KJ58" s="113"/>
      <c r="KK58" s="113"/>
      <c r="KL58" s="113"/>
      <c r="KM58" s="113"/>
      <c r="KN58" s="113"/>
      <c r="KO58" s="113"/>
      <c r="KP58" s="113"/>
      <c r="KQ58" s="113"/>
      <c r="KR58" s="113"/>
      <c r="KS58" s="113"/>
      <c r="KT58" s="113"/>
      <c r="KU58" s="113"/>
      <c r="KV58" s="113"/>
      <c r="KW58" s="113"/>
      <c r="KX58" s="113"/>
      <c r="KY58" s="113"/>
      <c r="KZ58" s="113"/>
      <c r="LA58" s="113"/>
      <c r="LB58" s="113"/>
      <c r="LC58" s="113"/>
      <c r="LD58" s="113"/>
      <c r="LE58" s="113"/>
      <c r="LF58" s="113"/>
      <c r="LG58" s="113"/>
      <c r="LH58" s="113"/>
      <c r="LI58" s="113"/>
      <c r="LJ58" s="113"/>
      <c r="LK58" s="113"/>
      <c r="LL58" s="113"/>
      <c r="LM58" s="113"/>
      <c r="LN58" s="113"/>
      <c r="LO58" s="113"/>
      <c r="LP58" s="113"/>
      <c r="LQ58" s="113"/>
      <c r="LR58" s="113"/>
      <c r="LS58" s="113"/>
      <c r="LT58" s="113"/>
      <c r="LU58" s="113"/>
      <c r="LV58" s="113"/>
      <c r="LW58" s="113"/>
      <c r="LX58" s="113"/>
      <c r="LY58" s="113"/>
      <c r="LZ58" s="113"/>
      <c r="MA58" s="113"/>
      <c r="MB58" s="113"/>
      <c r="MC58" s="113"/>
      <c r="MD58" s="113"/>
      <c r="ME58" s="113"/>
      <c r="MF58" s="113"/>
      <c r="MG58" s="113"/>
      <c r="MH58" s="113"/>
      <c r="MI58" s="113"/>
      <c r="MJ58" s="113"/>
      <c r="MK58" s="113"/>
      <c r="ML58" s="113"/>
      <c r="MM58" s="113"/>
      <c r="MN58" s="113"/>
      <c r="MO58" s="113"/>
      <c r="MP58" s="113"/>
      <c r="MQ58" s="113"/>
      <c r="MR58" s="113"/>
      <c r="MS58" s="113"/>
      <c r="MT58" s="113"/>
      <c r="MU58" s="113"/>
      <c r="MV58" s="113"/>
      <c r="MW58" s="113"/>
      <c r="MX58" s="113"/>
      <c r="MY58" s="113"/>
      <c r="MZ58" s="113"/>
      <c r="NA58" s="113"/>
      <c r="NB58" s="113"/>
      <c r="NC58" s="113"/>
      <c r="ND58" s="113"/>
      <c r="NE58" s="113"/>
      <c r="NF58" s="113"/>
      <c r="NG58" s="113"/>
      <c r="NH58" s="113"/>
      <c r="NI58" s="113"/>
      <c r="NJ58" s="113"/>
      <c r="NK58" s="113"/>
      <c r="NL58" s="113"/>
      <c r="NM58" s="113"/>
      <c r="NN58" s="113"/>
      <c r="NO58" s="113"/>
      <c r="NP58" s="113"/>
      <c r="NQ58" s="113"/>
      <c r="NR58" s="113"/>
      <c r="NS58" s="113"/>
      <c r="NT58" s="113"/>
      <c r="NU58" s="113"/>
      <c r="NV58" s="113"/>
      <c r="NW58" s="113"/>
      <c r="NX58" s="113"/>
      <c r="NY58" s="113"/>
      <c r="NZ58" s="113"/>
      <c r="OA58" s="113"/>
      <c r="OB58" s="113"/>
      <c r="OC58" s="113"/>
      <c r="OD58" s="113"/>
      <c r="OE58" s="113"/>
      <c r="OF58" s="113"/>
      <c r="OG58" s="113"/>
      <c r="OH58" s="113"/>
      <c r="OI58" s="113"/>
      <c r="OJ58" s="113"/>
      <c r="OK58" s="113"/>
      <c r="OL58" s="113"/>
      <c r="OM58" s="113"/>
      <c r="ON58" s="113"/>
      <c r="OO58" s="113"/>
      <c r="OP58" s="113"/>
      <c r="OQ58" s="113"/>
      <c r="OR58" s="113"/>
      <c r="OS58" s="113"/>
      <c r="OT58" s="113"/>
      <c r="OU58" s="113"/>
      <c r="OV58" s="113"/>
      <c r="OW58" s="113"/>
      <c r="OX58" s="113"/>
      <c r="OY58" s="113"/>
      <c r="OZ58" s="113"/>
      <c r="PA58" s="113"/>
      <c r="PB58" s="113"/>
      <c r="PC58" s="113"/>
      <c r="PD58" s="113"/>
      <c r="PE58" s="113"/>
      <c r="PF58" s="113"/>
      <c r="PG58" s="113"/>
      <c r="PH58" s="113"/>
      <c r="PI58" s="113"/>
      <c r="PJ58" s="113"/>
      <c r="PK58" s="113"/>
      <c r="PL58" s="113"/>
      <c r="PM58" s="113"/>
      <c r="PN58" s="113"/>
      <c r="PO58" s="113"/>
      <c r="PP58" s="113"/>
      <c r="PQ58" s="113"/>
      <c r="PR58" s="113"/>
      <c r="PS58" s="113"/>
      <c r="PT58" s="113"/>
      <c r="PU58" s="113"/>
      <c r="PV58" s="113"/>
      <c r="PW58" s="113"/>
      <c r="PX58" s="113"/>
      <c r="PY58" s="113"/>
      <c r="PZ58" s="113"/>
      <c r="QA58" s="113"/>
      <c r="QB58" s="113"/>
      <c r="QC58" s="113"/>
      <c r="QD58" s="113"/>
      <c r="QE58" s="113"/>
      <c r="QF58" s="113"/>
      <c r="QG58" s="113"/>
      <c r="QH58" s="113"/>
      <c r="QI58" s="113"/>
      <c r="QJ58" s="113"/>
      <c r="QK58" s="113"/>
      <c r="QL58" s="113"/>
      <c r="QM58" s="113"/>
      <c r="QN58" s="113"/>
      <c r="QO58" s="113"/>
      <c r="QP58" s="113"/>
      <c r="QQ58" s="113"/>
      <c r="QR58" s="113"/>
      <c r="QS58" s="113"/>
      <c r="QT58" s="113"/>
      <c r="QU58" s="113"/>
      <c r="QV58" s="113"/>
      <c r="QW58" s="113"/>
      <c r="QX58" s="113"/>
      <c r="QY58" s="113"/>
      <c r="QZ58" s="113"/>
      <c r="RA58" s="113"/>
      <c r="RB58" s="113"/>
      <c r="RC58" s="113"/>
      <c r="RD58" s="113"/>
      <c r="RE58" s="113"/>
      <c r="RF58" s="113"/>
      <c r="RG58" s="113"/>
      <c r="RH58" s="113"/>
      <c r="RI58" s="113"/>
      <c r="RJ58" s="113"/>
      <c r="RK58" s="113"/>
      <c r="RL58" s="113"/>
      <c r="RM58" s="113"/>
      <c r="RN58" s="113"/>
      <c r="RO58" s="113"/>
      <c r="RP58" s="113"/>
      <c r="RQ58" s="113"/>
      <c r="RR58" s="113"/>
      <c r="RS58" s="113"/>
      <c r="RT58" s="113"/>
      <c r="RU58" s="113"/>
      <c r="RV58" s="113"/>
      <c r="RW58" s="113"/>
      <c r="RX58" s="113"/>
      <c r="RY58" s="113"/>
      <c r="RZ58" s="113"/>
      <c r="SA58" s="113"/>
      <c r="SB58" s="113"/>
      <c r="SC58" s="113"/>
      <c r="SD58" s="113"/>
      <c r="SE58" s="113"/>
      <c r="SF58" s="113"/>
      <c r="SG58" s="113"/>
      <c r="SH58" s="113"/>
      <c r="SI58" s="113"/>
      <c r="SJ58" s="113"/>
      <c r="SK58" s="113"/>
      <c r="SL58" s="113"/>
      <c r="SM58" s="113"/>
      <c r="SN58" s="113"/>
      <c r="SO58" s="113"/>
      <c r="SP58" s="113"/>
      <c r="SQ58" s="113"/>
      <c r="SR58" s="113"/>
      <c r="SS58" s="113"/>
      <c r="ST58" s="113"/>
      <c r="SU58" s="113"/>
      <c r="SV58" s="113"/>
      <c r="SW58" s="113"/>
      <c r="SX58" s="113"/>
      <c r="SY58" s="113"/>
      <c r="SZ58" s="113"/>
      <c r="TA58" s="113"/>
      <c r="TB58" s="113"/>
      <c r="TC58" s="113"/>
      <c r="TD58" s="113"/>
      <c r="TE58" s="113"/>
      <c r="TF58" s="113"/>
      <c r="TG58" s="113"/>
      <c r="TH58" s="113"/>
      <c r="TI58" s="113"/>
      <c r="TJ58" s="113"/>
      <c r="TK58" s="113"/>
      <c r="TL58" s="113"/>
      <c r="TM58" s="113"/>
      <c r="TN58" s="113"/>
      <c r="TO58" s="113"/>
      <c r="TP58" s="113"/>
      <c r="TQ58" s="113"/>
      <c r="TR58" s="113"/>
      <c r="TS58" s="113"/>
      <c r="TT58" s="113"/>
      <c r="TU58" s="113"/>
      <c r="TV58" s="113"/>
      <c r="TW58" s="113"/>
      <c r="TX58" s="113"/>
      <c r="TY58" s="113"/>
      <c r="TZ58" s="113"/>
      <c r="UA58" s="113"/>
      <c r="UB58" s="113"/>
      <c r="UC58" s="113"/>
      <c r="UD58" s="113"/>
      <c r="UE58" s="113"/>
      <c r="UF58" s="113"/>
      <c r="UG58" s="113"/>
      <c r="UH58" s="113"/>
      <c r="UI58" s="113"/>
      <c r="UJ58" s="113"/>
      <c r="UK58" s="113"/>
      <c r="UL58" s="113"/>
      <c r="UM58" s="113"/>
      <c r="UN58" s="113"/>
      <c r="UO58" s="113"/>
      <c r="UP58" s="113"/>
      <c r="UQ58" s="113"/>
      <c r="UR58" s="113"/>
      <c r="US58" s="113"/>
      <c r="UT58" s="113"/>
      <c r="UU58" s="113"/>
      <c r="UV58" s="113"/>
      <c r="UW58" s="113"/>
      <c r="UX58" s="113"/>
      <c r="UY58" s="113"/>
      <c r="UZ58" s="113"/>
      <c r="VA58" s="113"/>
      <c r="VB58" s="113"/>
      <c r="VC58" s="113"/>
      <c r="VD58" s="113"/>
      <c r="VE58" s="113"/>
      <c r="VF58" s="113"/>
      <c r="VG58" s="113"/>
      <c r="VH58" s="113"/>
      <c r="VI58" s="113"/>
      <c r="VJ58" s="113"/>
      <c r="VK58" s="113"/>
      <c r="VL58" s="113"/>
      <c r="VM58" s="113"/>
      <c r="VN58" s="113"/>
      <c r="VO58" s="113"/>
      <c r="VP58" s="113"/>
      <c r="VQ58" s="113"/>
      <c r="VR58" s="113"/>
      <c r="VS58" s="113"/>
      <c r="VT58" s="113"/>
      <c r="VU58" s="113"/>
      <c r="VV58" s="113"/>
      <c r="VW58" s="113"/>
      <c r="VX58" s="113"/>
      <c r="VY58" s="113"/>
      <c r="VZ58" s="113"/>
      <c r="WA58" s="113"/>
      <c r="WB58" s="113"/>
      <c r="WC58" s="113"/>
      <c r="WD58" s="113"/>
      <c r="WE58" s="113"/>
      <c r="WF58" s="113"/>
      <c r="WG58" s="113"/>
      <c r="WH58" s="113"/>
      <c r="WI58" s="113"/>
      <c r="WJ58" s="113"/>
      <c r="WK58" s="113"/>
      <c r="WL58" s="113"/>
      <c r="WM58" s="113"/>
      <c r="WN58" s="113"/>
      <c r="WO58" s="113"/>
      <c r="WP58" s="113"/>
      <c r="WQ58" s="113"/>
      <c r="WR58" s="113"/>
      <c r="WS58" s="113"/>
      <c r="WT58" s="113"/>
      <c r="WU58" s="113"/>
      <c r="WV58" s="113"/>
      <c r="WW58" s="113"/>
      <c r="WX58" s="113"/>
      <c r="WY58" s="113"/>
      <c r="WZ58" s="113"/>
      <c r="XA58" s="113"/>
      <c r="XB58" s="113"/>
      <c r="XC58" s="113"/>
      <c r="XD58" s="113"/>
      <c r="XE58" s="113"/>
      <c r="XF58" s="113"/>
      <c r="XG58" s="113"/>
      <c r="XH58" s="113"/>
      <c r="XI58" s="113"/>
      <c r="XJ58" s="113"/>
      <c r="XK58" s="113"/>
      <c r="XL58" s="113"/>
      <c r="XM58" s="113"/>
      <c r="XN58" s="113"/>
      <c r="XO58" s="113"/>
      <c r="XP58" s="113"/>
      <c r="XQ58" s="113"/>
      <c r="XR58" s="113"/>
      <c r="XS58" s="113"/>
      <c r="XT58" s="113"/>
      <c r="XU58" s="113"/>
      <c r="XV58" s="113"/>
      <c r="XW58" s="113"/>
      <c r="XX58" s="113"/>
      <c r="XY58" s="113"/>
      <c r="XZ58" s="113"/>
      <c r="YA58" s="113"/>
      <c r="YB58" s="113"/>
      <c r="YC58" s="113"/>
      <c r="YD58" s="113"/>
      <c r="YE58" s="113"/>
      <c r="YF58" s="113"/>
      <c r="YG58" s="113"/>
      <c r="YH58" s="113"/>
      <c r="YI58" s="113"/>
      <c r="YJ58" s="113"/>
      <c r="YK58" s="113"/>
      <c r="YL58" s="113"/>
      <c r="YM58" s="113"/>
      <c r="YN58" s="113"/>
      <c r="YO58" s="113"/>
      <c r="YP58" s="113"/>
      <c r="YQ58" s="113"/>
      <c r="YR58" s="113"/>
      <c r="YS58" s="113"/>
      <c r="YT58" s="113"/>
      <c r="YU58" s="113"/>
      <c r="YV58" s="113"/>
      <c r="YW58" s="113"/>
      <c r="YX58" s="113"/>
      <c r="YY58" s="113"/>
      <c r="YZ58" s="113"/>
      <c r="ZA58" s="113"/>
      <c r="ZB58" s="113"/>
      <c r="ZC58" s="113"/>
      <c r="ZD58" s="113"/>
      <c r="ZE58" s="113"/>
      <c r="ZF58" s="113"/>
      <c r="ZG58" s="113"/>
      <c r="ZH58" s="113"/>
      <c r="ZI58" s="113"/>
      <c r="ZJ58" s="113"/>
      <c r="ZK58" s="113"/>
      <c r="ZL58" s="113"/>
      <c r="ZM58" s="113"/>
      <c r="ZN58" s="113"/>
      <c r="ZO58" s="113"/>
      <c r="ZP58" s="113"/>
      <c r="ZQ58" s="113"/>
      <c r="ZR58" s="113"/>
      <c r="ZS58" s="113"/>
      <c r="ZT58" s="113"/>
      <c r="ZU58" s="113"/>
      <c r="ZV58" s="113"/>
      <c r="ZW58" s="113"/>
      <c r="ZX58" s="113"/>
      <c r="ZY58" s="113"/>
      <c r="ZZ58" s="113"/>
      <c r="AAA58" s="113"/>
      <c r="AAB58" s="113"/>
      <c r="AAC58" s="113"/>
      <c r="AAD58" s="113"/>
      <c r="AAE58" s="113"/>
      <c r="AAF58" s="113"/>
      <c r="AAG58" s="113"/>
      <c r="AAH58" s="113"/>
      <c r="AAI58" s="113"/>
      <c r="AAJ58" s="113"/>
      <c r="AAK58" s="113"/>
      <c r="AAL58" s="113"/>
      <c r="AAM58" s="113"/>
      <c r="AAN58" s="113"/>
      <c r="AAO58" s="113"/>
      <c r="AAP58" s="113"/>
      <c r="AAQ58" s="113"/>
      <c r="AAR58" s="113"/>
      <c r="AAS58" s="113"/>
      <c r="AAT58" s="113"/>
      <c r="AAU58" s="113"/>
      <c r="AAV58" s="113"/>
      <c r="AAW58" s="113"/>
      <c r="AAX58" s="113"/>
      <c r="AAY58" s="113"/>
      <c r="AAZ58" s="113"/>
      <c r="ABA58" s="113"/>
      <c r="ABB58" s="113"/>
      <c r="ABC58" s="113"/>
      <c r="ABD58" s="113"/>
      <c r="ABE58" s="113"/>
      <c r="ABF58" s="113"/>
      <c r="ABG58" s="113"/>
      <c r="ABH58" s="113"/>
      <c r="ABI58" s="113"/>
      <c r="ABJ58" s="113"/>
      <c r="ABK58" s="113"/>
      <c r="ABL58" s="113"/>
      <c r="ABM58" s="113"/>
      <c r="ABN58" s="113"/>
      <c r="ABO58" s="113"/>
      <c r="ABP58" s="113"/>
      <c r="ABQ58" s="113"/>
      <c r="ABR58" s="113"/>
      <c r="ABS58" s="113"/>
      <c r="ABT58" s="113"/>
      <c r="ABU58" s="113"/>
      <c r="ABV58" s="113"/>
      <c r="ABW58" s="113"/>
      <c r="ABX58" s="113"/>
      <c r="ABY58" s="113"/>
      <c r="ABZ58" s="113"/>
      <c r="ACA58" s="113"/>
      <c r="ACB58" s="113"/>
      <c r="ACC58" s="113"/>
      <c r="ACD58" s="113"/>
      <c r="ACE58" s="113"/>
      <c r="ACF58" s="113"/>
      <c r="ACG58" s="113"/>
      <c r="ACH58" s="113"/>
      <c r="ACI58" s="113"/>
      <c r="ACJ58" s="113"/>
      <c r="ACK58" s="113"/>
      <c r="ACL58" s="113"/>
      <c r="ACM58" s="113"/>
      <c r="ACN58" s="113"/>
      <c r="ACO58" s="113"/>
      <c r="ACP58" s="113"/>
      <c r="ACQ58" s="113"/>
      <c r="ACR58" s="113"/>
      <c r="ACS58" s="113"/>
      <c r="ACT58" s="113"/>
      <c r="ACU58" s="113"/>
      <c r="ACV58" s="113"/>
      <c r="ACW58" s="113"/>
      <c r="ACX58" s="113"/>
      <c r="ACY58" s="113"/>
      <c r="ACZ58" s="113"/>
      <c r="ADA58" s="113"/>
      <c r="ADB58" s="113"/>
      <c r="ADC58" s="113"/>
    </row>
    <row r="59" spans="1:783" s="145" customFormat="1" ht="14" x14ac:dyDescent="0.3">
      <c r="A59" s="113"/>
      <c r="B59" s="127"/>
      <c r="C59" s="124"/>
      <c r="D59" s="124"/>
      <c r="F59" s="121"/>
      <c r="G59" s="121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3"/>
      <c r="JA59" s="113"/>
      <c r="JB59" s="113"/>
      <c r="JC59" s="113"/>
      <c r="JD59" s="113"/>
      <c r="JE59" s="113"/>
      <c r="JF59" s="113"/>
      <c r="JG59" s="113"/>
      <c r="JH59" s="113"/>
      <c r="JI59" s="113"/>
      <c r="JJ59" s="113"/>
      <c r="JK59" s="113"/>
      <c r="JL59" s="113"/>
      <c r="JM59" s="113"/>
      <c r="JN59" s="113"/>
      <c r="JO59" s="113"/>
      <c r="JP59" s="113"/>
      <c r="JQ59" s="113"/>
      <c r="JR59" s="113"/>
      <c r="JS59" s="113"/>
      <c r="JT59" s="113"/>
      <c r="JU59" s="113"/>
      <c r="JV59" s="113"/>
      <c r="JW59" s="113"/>
      <c r="JX59" s="113"/>
      <c r="JY59" s="113"/>
      <c r="JZ59" s="113"/>
      <c r="KA59" s="113"/>
      <c r="KB59" s="113"/>
      <c r="KC59" s="113"/>
      <c r="KD59" s="113"/>
      <c r="KE59" s="113"/>
      <c r="KF59" s="113"/>
      <c r="KG59" s="113"/>
      <c r="KH59" s="113"/>
      <c r="KI59" s="113"/>
      <c r="KJ59" s="113"/>
      <c r="KK59" s="113"/>
      <c r="KL59" s="113"/>
      <c r="KM59" s="113"/>
      <c r="KN59" s="113"/>
      <c r="KO59" s="113"/>
      <c r="KP59" s="113"/>
      <c r="KQ59" s="113"/>
      <c r="KR59" s="113"/>
      <c r="KS59" s="113"/>
      <c r="KT59" s="113"/>
      <c r="KU59" s="113"/>
      <c r="KV59" s="113"/>
      <c r="KW59" s="113"/>
      <c r="KX59" s="113"/>
      <c r="KY59" s="113"/>
      <c r="KZ59" s="113"/>
      <c r="LA59" s="113"/>
      <c r="LB59" s="113"/>
      <c r="LC59" s="113"/>
      <c r="LD59" s="113"/>
      <c r="LE59" s="113"/>
      <c r="LF59" s="113"/>
      <c r="LG59" s="113"/>
      <c r="LH59" s="113"/>
      <c r="LI59" s="113"/>
      <c r="LJ59" s="113"/>
      <c r="LK59" s="113"/>
      <c r="LL59" s="113"/>
      <c r="LM59" s="113"/>
      <c r="LN59" s="113"/>
      <c r="LO59" s="113"/>
      <c r="LP59" s="113"/>
      <c r="LQ59" s="113"/>
      <c r="LR59" s="113"/>
      <c r="LS59" s="113"/>
      <c r="LT59" s="113"/>
      <c r="LU59" s="113"/>
      <c r="LV59" s="113"/>
      <c r="LW59" s="113"/>
      <c r="LX59" s="113"/>
      <c r="LY59" s="113"/>
      <c r="LZ59" s="113"/>
      <c r="MA59" s="113"/>
      <c r="MB59" s="113"/>
      <c r="MC59" s="113"/>
      <c r="MD59" s="113"/>
      <c r="ME59" s="113"/>
      <c r="MF59" s="113"/>
      <c r="MG59" s="113"/>
      <c r="MH59" s="113"/>
      <c r="MI59" s="113"/>
      <c r="MJ59" s="113"/>
      <c r="MK59" s="113"/>
      <c r="ML59" s="113"/>
      <c r="MM59" s="113"/>
      <c r="MN59" s="113"/>
      <c r="MO59" s="113"/>
      <c r="MP59" s="113"/>
      <c r="MQ59" s="113"/>
      <c r="MR59" s="113"/>
      <c r="MS59" s="113"/>
      <c r="MT59" s="113"/>
      <c r="MU59" s="113"/>
      <c r="MV59" s="113"/>
      <c r="MW59" s="113"/>
      <c r="MX59" s="113"/>
      <c r="MY59" s="113"/>
      <c r="MZ59" s="113"/>
      <c r="NA59" s="113"/>
      <c r="NB59" s="113"/>
      <c r="NC59" s="113"/>
      <c r="ND59" s="113"/>
      <c r="NE59" s="113"/>
      <c r="NF59" s="113"/>
      <c r="NG59" s="113"/>
      <c r="NH59" s="113"/>
      <c r="NI59" s="113"/>
      <c r="NJ59" s="113"/>
      <c r="NK59" s="113"/>
      <c r="NL59" s="113"/>
      <c r="NM59" s="113"/>
      <c r="NN59" s="113"/>
      <c r="NO59" s="113"/>
      <c r="NP59" s="113"/>
      <c r="NQ59" s="113"/>
      <c r="NR59" s="113"/>
      <c r="NS59" s="113"/>
      <c r="NT59" s="113"/>
      <c r="NU59" s="113"/>
      <c r="NV59" s="113"/>
      <c r="NW59" s="113"/>
      <c r="NX59" s="113"/>
      <c r="NY59" s="113"/>
      <c r="NZ59" s="113"/>
      <c r="OA59" s="113"/>
      <c r="OB59" s="113"/>
      <c r="OC59" s="113"/>
      <c r="OD59" s="113"/>
      <c r="OE59" s="113"/>
      <c r="OF59" s="113"/>
      <c r="OG59" s="113"/>
      <c r="OH59" s="113"/>
      <c r="OI59" s="113"/>
      <c r="OJ59" s="113"/>
      <c r="OK59" s="113"/>
      <c r="OL59" s="113"/>
      <c r="OM59" s="113"/>
      <c r="ON59" s="113"/>
      <c r="OO59" s="113"/>
      <c r="OP59" s="113"/>
      <c r="OQ59" s="113"/>
      <c r="OR59" s="113"/>
      <c r="OS59" s="113"/>
      <c r="OT59" s="113"/>
      <c r="OU59" s="113"/>
      <c r="OV59" s="113"/>
      <c r="OW59" s="113"/>
      <c r="OX59" s="113"/>
      <c r="OY59" s="113"/>
      <c r="OZ59" s="113"/>
      <c r="PA59" s="113"/>
      <c r="PB59" s="113"/>
      <c r="PC59" s="113"/>
      <c r="PD59" s="113"/>
      <c r="PE59" s="113"/>
      <c r="PF59" s="113"/>
      <c r="PG59" s="113"/>
      <c r="PH59" s="113"/>
      <c r="PI59" s="113"/>
      <c r="PJ59" s="113"/>
      <c r="PK59" s="113"/>
      <c r="PL59" s="113"/>
      <c r="PM59" s="113"/>
      <c r="PN59" s="113"/>
      <c r="PO59" s="113"/>
      <c r="PP59" s="113"/>
      <c r="PQ59" s="113"/>
      <c r="PR59" s="113"/>
      <c r="PS59" s="113"/>
      <c r="PT59" s="113"/>
      <c r="PU59" s="113"/>
      <c r="PV59" s="113"/>
      <c r="PW59" s="113"/>
      <c r="PX59" s="113"/>
      <c r="PY59" s="113"/>
      <c r="PZ59" s="113"/>
      <c r="QA59" s="113"/>
      <c r="QB59" s="113"/>
      <c r="QC59" s="113"/>
      <c r="QD59" s="113"/>
      <c r="QE59" s="113"/>
      <c r="QF59" s="113"/>
      <c r="QG59" s="113"/>
      <c r="QH59" s="113"/>
      <c r="QI59" s="113"/>
      <c r="QJ59" s="113"/>
      <c r="QK59" s="113"/>
      <c r="QL59" s="113"/>
      <c r="QM59" s="113"/>
      <c r="QN59" s="113"/>
      <c r="QO59" s="113"/>
      <c r="QP59" s="113"/>
      <c r="QQ59" s="113"/>
      <c r="QR59" s="113"/>
      <c r="QS59" s="113"/>
      <c r="QT59" s="113"/>
      <c r="QU59" s="113"/>
      <c r="QV59" s="113"/>
      <c r="QW59" s="113"/>
      <c r="QX59" s="113"/>
      <c r="QY59" s="113"/>
      <c r="QZ59" s="113"/>
      <c r="RA59" s="113"/>
      <c r="RB59" s="113"/>
      <c r="RC59" s="113"/>
      <c r="RD59" s="113"/>
      <c r="RE59" s="113"/>
      <c r="RF59" s="113"/>
      <c r="RG59" s="113"/>
      <c r="RH59" s="113"/>
      <c r="RI59" s="113"/>
      <c r="RJ59" s="113"/>
      <c r="RK59" s="113"/>
      <c r="RL59" s="113"/>
      <c r="RM59" s="113"/>
      <c r="RN59" s="113"/>
      <c r="RO59" s="113"/>
      <c r="RP59" s="113"/>
      <c r="RQ59" s="113"/>
      <c r="RR59" s="113"/>
      <c r="RS59" s="113"/>
      <c r="RT59" s="113"/>
      <c r="RU59" s="113"/>
      <c r="RV59" s="113"/>
      <c r="RW59" s="113"/>
      <c r="RX59" s="113"/>
      <c r="RY59" s="113"/>
      <c r="RZ59" s="113"/>
      <c r="SA59" s="113"/>
      <c r="SB59" s="113"/>
      <c r="SC59" s="113"/>
      <c r="SD59" s="113"/>
      <c r="SE59" s="113"/>
      <c r="SF59" s="113"/>
      <c r="SG59" s="113"/>
      <c r="SH59" s="113"/>
      <c r="SI59" s="113"/>
      <c r="SJ59" s="113"/>
      <c r="SK59" s="113"/>
      <c r="SL59" s="113"/>
      <c r="SM59" s="113"/>
      <c r="SN59" s="113"/>
      <c r="SO59" s="113"/>
      <c r="SP59" s="113"/>
      <c r="SQ59" s="113"/>
      <c r="SR59" s="113"/>
      <c r="SS59" s="113"/>
      <c r="ST59" s="113"/>
      <c r="SU59" s="113"/>
      <c r="SV59" s="113"/>
      <c r="SW59" s="113"/>
      <c r="SX59" s="113"/>
      <c r="SY59" s="113"/>
      <c r="SZ59" s="113"/>
      <c r="TA59" s="113"/>
      <c r="TB59" s="113"/>
      <c r="TC59" s="113"/>
      <c r="TD59" s="113"/>
      <c r="TE59" s="113"/>
      <c r="TF59" s="113"/>
      <c r="TG59" s="113"/>
      <c r="TH59" s="113"/>
      <c r="TI59" s="113"/>
      <c r="TJ59" s="113"/>
      <c r="TK59" s="113"/>
      <c r="TL59" s="113"/>
      <c r="TM59" s="113"/>
      <c r="TN59" s="113"/>
      <c r="TO59" s="113"/>
      <c r="TP59" s="113"/>
      <c r="TQ59" s="113"/>
      <c r="TR59" s="113"/>
      <c r="TS59" s="113"/>
      <c r="TT59" s="113"/>
      <c r="TU59" s="113"/>
      <c r="TV59" s="113"/>
      <c r="TW59" s="113"/>
      <c r="TX59" s="113"/>
      <c r="TY59" s="113"/>
      <c r="TZ59" s="113"/>
      <c r="UA59" s="113"/>
      <c r="UB59" s="113"/>
      <c r="UC59" s="113"/>
      <c r="UD59" s="113"/>
      <c r="UE59" s="113"/>
      <c r="UF59" s="113"/>
      <c r="UG59" s="113"/>
      <c r="UH59" s="113"/>
      <c r="UI59" s="113"/>
      <c r="UJ59" s="113"/>
      <c r="UK59" s="113"/>
      <c r="UL59" s="113"/>
      <c r="UM59" s="113"/>
      <c r="UN59" s="113"/>
      <c r="UO59" s="113"/>
      <c r="UP59" s="113"/>
      <c r="UQ59" s="113"/>
      <c r="UR59" s="113"/>
      <c r="US59" s="113"/>
      <c r="UT59" s="113"/>
      <c r="UU59" s="113"/>
      <c r="UV59" s="113"/>
      <c r="UW59" s="113"/>
      <c r="UX59" s="113"/>
      <c r="UY59" s="113"/>
      <c r="UZ59" s="113"/>
      <c r="VA59" s="113"/>
      <c r="VB59" s="113"/>
      <c r="VC59" s="113"/>
      <c r="VD59" s="113"/>
      <c r="VE59" s="113"/>
      <c r="VF59" s="113"/>
      <c r="VG59" s="113"/>
      <c r="VH59" s="113"/>
      <c r="VI59" s="113"/>
      <c r="VJ59" s="113"/>
      <c r="VK59" s="113"/>
      <c r="VL59" s="113"/>
      <c r="VM59" s="113"/>
      <c r="VN59" s="113"/>
      <c r="VO59" s="113"/>
      <c r="VP59" s="113"/>
      <c r="VQ59" s="113"/>
      <c r="VR59" s="113"/>
      <c r="VS59" s="113"/>
      <c r="VT59" s="113"/>
      <c r="VU59" s="113"/>
      <c r="VV59" s="113"/>
      <c r="VW59" s="113"/>
      <c r="VX59" s="113"/>
      <c r="VY59" s="113"/>
      <c r="VZ59" s="113"/>
      <c r="WA59" s="113"/>
      <c r="WB59" s="113"/>
      <c r="WC59" s="113"/>
      <c r="WD59" s="113"/>
      <c r="WE59" s="113"/>
      <c r="WF59" s="113"/>
      <c r="WG59" s="113"/>
      <c r="WH59" s="113"/>
      <c r="WI59" s="113"/>
      <c r="WJ59" s="113"/>
      <c r="WK59" s="113"/>
      <c r="WL59" s="113"/>
      <c r="WM59" s="113"/>
      <c r="WN59" s="113"/>
      <c r="WO59" s="113"/>
      <c r="WP59" s="113"/>
      <c r="WQ59" s="113"/>
      <c r="WR59" s="113"/>
      <c r="WS59" s="113"/>
      <c r="WT59" s="113"/>
      <c r="WU59" s="113"/>
      <c r="WV59" s="113"/>
      <c r="WW59" s="113"/>
      <c r="WX59" s="113"/>
      <c r="WY59" s="113"/>
      <c r="WZ59" s="113"/>
      <c r="XA59" s="113"/>
      <c r="XB59" s="113"/>
      <c r="XC59" s="113"/>
      <c r="XD59" s="113"/>
      <c r="XE59" s="113"/>
      <c r="XF59" s="113"/>
      <c r="XG59" s="113"/>
      <c r="XH59" s="113"/>
      <c r="XI59" s="113"/>
      <c r="XJ59" s="113"/>
      <c r="XK59" s="113"/>
      <c r="XL59" s="113"/>
      <c r="XM59" s="113"/>
      <c r="XN59" s="113"/>
      <c r="XO59" s="113"/>
      <c r="XP59" s="113"/>
      <c r="XQ59" s="113"/>
      <c r="XR59" s="113"/>
      <c r="XS59" s="113"/>
      <c r="XT59" s="113"/>
      <c r="XU59" s="113"/>
      <c r="XV59" s="113"/>
      <c r="XW59" s="113"/>
      <c r="XX59" s="113"/>
      <c r="XY59" s="113"/>
      <c r="XZ59" s="113"/>
      <c r="YA59" s="113"/>
      <c r="YB59" s="113"/>
      <c r="YC59" s="113"/>
      <c r="YD59" s="113"/>
      <c r="YE59" s="113"/>
      <c r="YF59" s="113"/>
      <c r="YG59" s="113"/>
      <c r="YH59" s="113"/>
      <c r="YI59" s="113"/>
      <c r="YJ59" s="113"/>
      <c r="YK59" s="113"/>
      <c r="YL59" s="113"/>
      <c r="YM59" s="113"/>
      <c r="YN59" s="113"/>
      <c r="YO59" s="113"/>
      <c r="YP59" s="113"/>
      <c r="YQ59" s="113"/>
      <c r="YR59" s="113"/>
      <c r="YS59" s="113"/>
      <c r="YT59" s="113"/>
      <c r="YU59" s="113"/>
      <c r="YV59" s="113"/>
      <c r="YW59" s="113"/>
      <c r="YX59" s="113"/>
      <c r="YY59" s="113"/>
      <c r="YZ59" s="113"/>
      <c r="ZA59" s="113"/>
      <c r="ZB59" s="113"/>
      <c r="ZC59" s="113"/>
      <c r="ZD59" s="113"/>
      <c r="ZE59" s="113"/>
      <c r="ZF59" s="113"/>
      <c r="ZG59" s="113"/>
      <c r="ZH59" s="113"/>
      <c r="ZI59" s="113"/>
      <c r="ZJ59" s="113"/>
      <c r="ZK59" s="113"/>
      <c r="ZL59" s="113"/>
      <c r="ZM59" s="113"/>
      <c r="ZN59" s="113"/>
      <c r="ZO59" s="113"/>
      <c r="ZP59" s="113"/>
      <c r="ZQ59" s="113"/>
      <c r="ZR59" s="113"/>
      <c r="ZS59" s="113"/>
      <c r="ZT59" s="113"/>
      <c r="ZU59" s="113"/>
      <c r="ZV59" s="113"/>
      <c r="ZW59" s="113"/>
      <c r="ZX59" s="113"/>
      <c r="ZY59" s="113"/>
      <c r="ZZ59" s="113"/>
      <c r="AAA59" s="113"/>
      <c r="AAB59" s="113"/>
      <c r="AAC59" s="113"/>
      <c r="AAD59" s="113"/>
      <c r="AAE59" s="113"/>
      <c r="AAF59" s="113"/>
      <c r="AAG59" s="113"/>
      <c r="AAH59" s="113"/>
      <c r="AAI59" s="113"/>
      <c r="AAJ59" s="113"/>
      <c r="AAK59" s="113"/>
      <c r="AAL59" s="113"/>
      <c r="AAM59" s="113"/>
      <c r="AAN59" s="113"/>
      <c r="AAO59" s="113"/>
      <c r="AAP59" s="113"/>
      <c r="AAQ59" s="113"/>
      <c r="AAR59" s="113"/>
      <c r="AAS59" s="113"/>
      <c r="AAT59" s="113"/>
      <c r="AAU59" s="113"/>
      <c r="AAV59" s="113"/>
      <c r="AAW59" s="113"/>
      <c r="AAX59" s="113"/>
      <c r="AAY59" s="113"/>
      <c r="AAZ59" s="113"/>
      <c r="ABA59" s="113"/>
      <c r="ABB59" s="113"/>
      <c r="ABC59" s="113"/>
      <c r="ABD59" s="113"/>
      <c r="ABE59" s="113"/>
      <c r="ABF59" s="113"/>
      <c r="ABG59" s="113"/>
      <c r="ABH59" s="113"/>
      <c r="ABI59" s="113"/>
      <c r="ABJ59" s="113"/>
      <c r="ABK59" s="113"/>
      <c r="ABL59" s="113"/>
      <c r="ABM59" s="113"/>
      <c r="ABN59" s="113"/>
      <c r="ABO59" s="113"/>
      <c r="ABP59" s="113"/>
      <c r="ABQ59" s="113"/>
      <c r="ABR59" s="113"/>
      <c r="ABS59" s="113"/>
      <c r="ABT59" s="113"/>
      <c r="ABU59" s="113"/>
      <c r="ABV59" s="113"/>
      <c r="ABW59" s="113"/>
      <c r="ABX59" s="113"/>
      <c r="ABY59" s="113"/>
      <c r="ABZ59" s="113"/>
      <c r="ACA59" s="113"/>
      <c r="ACB59" s="113"/>
      <c r="ACC59" s="113"/>
      <c r="ACD59" s="113"/>
      <c r="ACE59" s="113"/>
      <c r="ACF59" s="113"/>
      <c r="ACG59" s="113"/>
      <c r="ACH59" s="113"/>
      <c r="ACI59" s="113"/>
      <c r="ACJ59" s="113"/>
      <c r="ACK59" s="113"/>
      <c r="ACL59" s="113"/>
      <c r="ACM59" s="113"/>
      <c r="ACN59" s="113"/>
      <c r="ACO59" s="113"/>
      <c r="ACP59" s="113"/>
      <c r="ACQ59" s="113"/>
      <c r="ACR59" s="113"/>
      <c r="ACS59" s="113"/>
      <c r="ACT59" s="113"/>
      <c r="ACU59" s="113"/>
      <c r="ACV59" s="113"/>
      <c r="ACW59" s="113"/>
      <c r="ACX59" s="113"/>
      <c r="ACY59" s="113"/>
      <c r="ACZ59" s="113"/>
      <c r="ADA59" s="113"/>
      <c r="ADB59" s="113"/>
      <c r="ADC59" s="113"/>
    </row>
    <row r="60" spans="1:783" s="145" customFormat="1" ht="14" x14ac:dyDescent="0.3">
      <c r="A60" s="113"/>
      <c r="B60" s="127"/>
      <c r="C60" s="124"/>
      <c r="D60" s="124"/>
      <c r="F60" s="121"/>
      <c r="G60" s="121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3"/>
      <c r="JB60" s="113"/>
      <c r="JC60" s="113"/>
      <c r="JD60" s="113"/>
      <c r="JE60" s="113"/>
      <c r="JF60" s="113"/>
      <c r="JG60" s="113"/>
      <c r="JH60" s="113"/>
      <c r="JI60" s="113"/>
      <c r="JJ60" s="113"/>
      <c r="JK60" s="113"/>
      <c r="JL60" s="113"/>
      <c r="JM60" s="113"/>
      <c r="JN60" s="113"/>
      <c r="JO60" s="113"/>
      <c r="JP60" s="113"/>
      <c r="JQ60" s="113"/>
      <c r="JR60" s="113"/>
      <c r="JS60" s="113"/>
      <c r="JT60" s="113"/>
      <c r="JU60" s="113"/>
      <c r="JV60" s="113"/>
      <c r="JW60" s="113"/>
      <c r="JX60" s="113"/>
      <c r="JY60" s="113"/>
      <c r="JZ60" s="113"/>
      <c r="KA60" s="113"/>
      <c r="KB60" s="113"/>
      <c r="KC60" s="113"/>
      <c r="KD60" s="113"/>
      <c r="KE60" s="113"/>
      <c r="KF60" s="113"/>
      <c r="KG60" s="113"/>
      <c r="KH60" s="113"/>
      <c r="KI60" s="113"/>
      <c r="KJ60" s="113"/>
      <c r="KK60" s="113"/>
      <c r="KL60" s="113"/>
      <c r="KM60" s="113"/>
      <c r="KN60" s="113"/>
      <c r="KO60" s="113"/>
      <c r="KP60" s="113"/>
      <c r="KQ60" s="113"/>
      <c r="KR60" s="113"/>
      <c r="KS60" s="113"/>
      <c r="KT60" s="113"/>
      <c r="KU60" s="113"/>
      <c r="KV60" s="113"/>
      <c r="KW60" s="113"/>
      <c r="KX60" s="113"/>
      <c r="KY60" s="113"/>
      <c r="KZ60" s="113"/>
      <c r="LA60" s="113"/>
      <c r="LB60" s="113"/>
      <c r="LC60" s="113"/>
      <c r="LD60" s="113"/>
      <c r="LE60" s="113"/>
      <c r="LF60" s="113"/>
      <c r="LG60" s="113"/>
      <c r="LH60" s="113"/>
      <c r="LI60" s="113"/>
      <c r="LJ60" s="113"/>
      <c r="LK60" s="113"/>
      <c r="LL60" s="113"/>
      <c r="LM60" s="113"/>
      <c r="LN60" s="113"/>
      <c r="LO60" s="113"/>
      <c r="LP60" s="113"/>
      <c r="LQ60" s="113"/>
      <c r="LR60" s="113"/>
      <c r="LS60" s="113"/>
      <c r="LT60" s="113"/>
      <c r="LU60" s="113"/>
      <c r="LV60" s="113"/>
      <c r="LW60" s="113"/>
      <c r="LX60" s="113"/>
      <c r="LY60" s="113"/>
      <c r="LZ60" s="113"/>
      <c r="MA60" s="113"/>
      <c r="MB60" s="113"/>
      <c r="MC60" s="113"/>
      <c r="MD60" s="113"/>
      <c r="ME60" s="113"/>
      <c r="MF60" s="113"/>
      <c r="MG60" s="113"/>
      <c r="MH60" s="113"/>
      <c r="MI60" s="113"/>
      <c r="MJ60" s="113"/>
      <c r="MK60" s="113"/>
      <c r="ML60" s="113"/>
      <c r="MM60" s="113"/>
      <c r="MN60" s="113"/>
      <c r="MO60" s="113"/>
      <c r="MP60" s="113"/>
      <c r="MQ60" s="113"/>
      <c r="MR60" s="113"/>
      <c r="MS60" s="113"/>
      <c r="MT60" s="113"/>
      <c r="MU60" s="113"/>
      <c r="MV60" s="113"/>
      <c r="MW60" s="113"/>
      <c r="MX60" s="113"/>
      <c r="MY60" s="113"/>
      <c r="MZ60" s="113"/>
      <c r="NA60" s="113"/>
      <c r="NB60" s="113"/>
      <c r="NC60" s="113"/>
      <c r="ND60" s="113"/>
      <c r="NE60" s="113"/>
      <c r="NF60" s="113"/>
      <c r="NG60" s="113"/>
      <c r="NH60" s="113"/>
      <c r="NI60" s="113"/>
      <c r="NJ60" s="113"/>
      <c r="NK60" s="113"/>
      <c r="NL60" s="113"/>
      <c r="NM60" s="113"/>
      <c r="NN60" s="113"/>
      <c r="NO60" s="113"/>
      <c r="NP60" s="113"/>
      <c r="NQ60" s="113"/>
      <c r="NR60" s="113"/>
      <c r="NS60" s="113"/>
      <c r="NT60" s="113"/>
      <c r="NU60" s="113"/>
      <c r="NV60" s="113"/>
      <c r="NW60" s="113"/>
      <c r="NX60" s="113"/>
      <c r="NY60" s="113"/>
      <c r="NZ60" s="113"/>
      <c r="OA60" s="113"/>
      <c r="OB60" s="113"/>
      <c r="OC60" s="113"/>
      <c r="OD60" s="113"/>
      <c r="OE60" s="113"/>
      <c r="OF60" s="113"/>
      <c r="OG60" s="113"/>
      <c r="OH60" s="113"/>
      <c r="OI60" s="113"/>
      <c r="OJ60" s="113"/>
      <c r="OK60" s="113"/>
      <c r="OL60" s="113"/>
      <c r="OM60" s="113"/>
      <c r="ON60" s="113"/>
      <c r="OO60" s="113"/>
      <c r="OP60" s="113"/>
      <c r="OQ60" s="113"/>
      <c r="OR60" s="113"/>
      <c r="OS60" s="113"/>
      <c r="OT60" s="113"/>
      <c r="OU60" s="113"/>
      <c r="OV60" s="113"/>
      <c r="OW60" s="113"/>
      <c r="OX60" s="113"/>
      <c r="OY60" s="113"/>
      <c r="OZ60" s="113"/>
      <c r="PA60" s="113"/>
      <c r="PB60" s="113"/>
      <c r="PC60" s="113"/>
      <c r="PD60" s="113"/>
      <c r="PE60" s="113"/>
      <c r="PF60" s="113"/>
      <c r="PG60" s="113"/>
      <c r="PH60" s="113"/>
      <c r="PI60" s="113"/>
      <c r="PJ60" s="113"/>
      <c r="PK60" s="113"/>
      <c r="PL60" s="113"/>
      <c r="PM60" s="113"/>
      <c r="PN60" s="113"/>
      <c r="PO60" s="113"/>
      <c r="PP60" s="113"/>
      <c r="PQ60" s="113"/>
      <c r="PR60" s="113"/>
      <c r="PS60" s="113"/>
      <c r="PT60" s="113"/>
      <c r="PU60" s="113"/>
      <c r="PV60" s="113"/>
      <c r="PW60" s="113"/>
      <c r="PX60" s="113"/>
      <c r="PY60" s="113"/>
      <c r="PZ60" s="113"/>
      <c r="QA60" s="113"/>
      <c r="QB60" s="113"/>
      <c r="QC60" s="113"/>
      <c r="QD60" s="113"/>
      <c r="QE60" s="113"/>
      <c r="QF60" s="113"/>
      <c r="QG60" s="113"/>
      <c r="QH60" s="113"/>
      <c r="QI60" s="113"/>
      <c r="QJ60" s="113"/>
      <c r="QK60" s="113"/>
      <c r="QL60" s="113"/>
      <c r="QM60" s="113"/>
      <c r="QN60" s="113"/>
      <c r="QO60" s="113"/>
      <c r="QP60" s="113"/>
      <c r="QQ60" s="113"/>
      <c r="QR60" s="113"/>
      <c r="QS60" s="113"/>
      <c r="QT60" s="113"/>
      <c r="QU60" s="113"/>
      <c r="QV60" s="113"/>
      <c r="QW60" s="113"/>
      <c r="QX60" s="113"/>
      <c r="QY60" s="113"/>
      <c r="QZ60" s="113"/>
      <c r="RA60" s="113"/>
      <c r="RB60" s="113"/>
      <c r="RC60" s="113"/>
      <c r="RD60" s="113"/>
      <c r="RE60" s="113"/>
      <c r="RF60" s="113"/>
      <c r="RG60" s="113"/>
      <c r="RH60" s="113"/>
      <c r="RI60" s="113"/>
      <c r="RJ60" s="113"/>
      <c r="RK60" s="113"/>
      <c r="RL60" s="113"/>
      <c r="RM60" s="113"/>
      <c r="RN60" s="113"/>
      <c r="RO60" s="113"/>
      <c r="RP60" s="113"/>
      <c r="RQ60" s="113"/>
      <c r="RR60" s="113"/>
      <c r="RS60" s="113"/>
      <c r="RT60" s="113"/>
      <c r="RU60" s="113"/>
      <c r="RV60" s="113"/>
      <c r="RW60" s="113"/>
      <c r="RX60" s="113"/>
      <c r="RY60" s="113"/>
      <c r="RZ60" s="113"/>
      <c r="SA60" s="113"/>
      <c r="SB60" s="113"/>
      <c r="SC60" s="113"/>
      <c r="SD60" s="113"/>
      <c r="SE60" s="113"/>
      <c r="SF60" s="113"/>
      <c r="SG60" s="113"/>
      <c r="SH60" s="113"/>
      <c r="SI60" s="113"/>
      <c r="SJ60" s="113"/>
      <c r="SK60" s="113"/>
      <c r="SL60" s="113"/>
      <c r="SM60" s="113"/>
      <c r="SN60" s="113"/>
      <c r="SO60" s="113"/>
      <c r="SP60" s="113"/>
      <c r="SQ60" s="113"/>
      <c r="SR60" s="113"/>
      <c r="SS60" s="113"/>
      <c r="ST60" s="113"/>
      <c r="SU60" s="113"/>
      <c r="SV60" s="113"/>
      <c r="SW60" s="113"/>
      <c r="SX60" s="113"/>
      <c r="SY60" s="113"/>
      <c r="SZ60" s="113"/>
      <c r="TA60" s="113"/>
      <c r="TB60" s="113"/>
      <c r="TC60" s="113"/>
      <c r="TD60" s="113"/>
      <c r="TE60" s="113"/>
      <c r="TF60" s="113"/>
      <c r="TG60" s="113"/>
      <c r="TH60" s="113"/>
      <c r="TI60" s="113"/>
      <c r="TJ60" s="113"/>
      <c r="TK60" s="113"/>
      <c r="TL60" s="113"/>
      <c r="TM60" s="113"/>
      <c r="TN60" s="113"/>
      <c r="TO60" s="113"/>
      <c r="TP60" s="113"/>
      <c r="TQ60" s="113"/>
      <c r="TR60" s="113"/>
      <c r="TS60" s="113"/>
      <c r="TT60" s="113"/>
      <c r="TU60" s="113"/>
      <c r="TV60" s="113"/>
      <c r="TW60" s="113"/>
      <c r="TX60" s="113"/>
      <c r="TY60" s="113"/>
      <c r="TZ60" s="113"/>
      <c r="UA60" s="113"/>
      <c r="UB60" s="113"/>
      <c r="UC60" s="113"/>
      <c r="UD60" s="113"/>
      <c r="UE60" s="113"/>
      <c r="UF60" s="113"/>
      <c r="UG60" s="113"/>
      <c r="UH60" s="113"/>
      <c r="UI60" s="113"/>
      <c r="UJ60" s="113"/>
      <c r="UK60" s="113"/>
      <c r="UL60" s="113"/>
      <c r="UM60" s="113"/>
      <c r="UN60" s="113"/>
      <c r="UO60" s="113"/>
      <c r="UP60" s="113"/>
      <c r="UQ60" s="113"/>
      <c r="UR60" s="113"/>
      <c r="US60" s="113"/>
      <c r="UT60" s="113"/>
      <c r="UU60" s="113"/>
      <c r="UV60" s="113"/>
      <c r="UW60" s="113"/>
      <c r="UX60" s="113"/>
      <c r="UY60" s="113"/>
      <c r="UZ60" s="113"/>
      <c r="VA60" s="113"/>
      <c r="VB60" s="113"/>
      <c r="VC60" s="113"/>
      <c r="VD60" s="113"/>
      <c r="VE60" s="113"/>
      <c r="VF60" s="113"/>
      <c r="VG60" s="113"/>
      <c r="VH60" s="113"/>
      <c r="VI60" s="113"/>
      <c r="VJ60" s="113"/>
      <c r="VK60" s="113"/>
      <c r="VL60" s="113"/>
      <c r="VM60" s="113"/>
      <c r="VN60" s="113"/>
      <c r="VO60" s="113"/>
      <c r="VP60" s="113"/>
      <c r="VQ60" s="113"/>
      <c r="VR60" s="113"/>
      <c r="VS60" s="113"/>
      <c r="VT60" s="113"/>
      <c r="VU60" s="113"/>
      <c r="VV60" s="113"/>
      <c r="VW60" s="113"/>
      <c r="VX60" s="113"/>
      <c r="VY60" s="113"/>
      <c r="VZ60" s="113"/>
      <c r="WA60" s="113"/>
      <c r="WB60" s="113"/>
      <c r="WC60" s="113"/>
      <c r="WD60" s="113"/>
      <c r="WE60" s="113"/>
      <c r="WF60" s="113"/>
      <c r="WG60" s="113"/>
      <c r="WH60" s="113"/>
      <c r="WI60" s="113"/>
      <c r="WJ60" s="113"/>
      <c r="WK60" s="113"/>
      <c r="WL60" s="113"/>
      <c r="WM60" s="113"/>
      <c r="WN60" s="113"/>
      <c r="WO60" s="113"/>
      <c r="WP60" s="113"/>
      <c r="WQ60" s="113"/>
      <c r="WR60" s="113"/>
      <c r="WS60" s="113"/>
      <c r="WT60" s="113"/>
      <c r="WU60" s="113"/>
      <c r="WV60" s="113"/>
      <c r="WW60" s="113"/>
      <c r="WX60" s="113"/>
      <c r="WY60" s="113"/>
      <c r="WZ60" s="113"/>
      <c r="XA60" s="113"/>
      <c r="XB60" s="113"/>
      <c r="XC60" s="113"/>
      <c r="XD60" s="113"/>
      <c r="XE60" s="113"/>
      <c r="XF60" s="113"/>
      <c r="XG60" s="113"/>
      <c r="XH60" s="113"/>
      <c r="XI60" s="113"/>
      <c r="XJ60" s="113"/>
      <c r="XK60" s="113"/>
      <c r="XL60" s="113"/>
      <c r="XM60" s="113"/>
      <c r="XN60" s="113"/>
      <c r="XO60" s="113"/>
      <c r="XP60" s="113"/>
      <c r="XQ60" s="113"/>
      <c r="XR60" s="113"/>
      <c r="XS60" s="113"/>
      <c r="XT60" s="113"/>
      <c r="XU60" s="113"/>
      <c r="XV60" s="113"/>
      <c r="XW60" s="113"/>
      <c r="XX60" s="113"/>
      <c r="XY60" s="113"/>
      <c r="XZ60" s="113"/>
      <c r="YA60" s="113"/>
      <c r="YB60" s="113"/>
      <c r="YC60" s="113"/>
      <c r="YD60" s="113"/>
      <c r="YE60" s="113"/>
      <c r="YF60" s="113"/>
      <c r="YG60" s="113"/>
      <c r="YH60" s="113"/>
      <c r="YI60" s="113"/>
      <c r="YJ60" s="113"/>
      <c r="YK60" s="113"/>
      <c r="YL60" s="113"/>
      <c r="YM60" s="113"/>
      <c r="YN60" s="113"/>
      <c r="YO60" s="113"/>
      <c r="YP60" s="113"/>
      <c r="YQ60" s="113"/>
      <c r="YR60" s="113"/>
      <c r="YS60" s="113"/>
      <c r="YT60" s="113"/>
      <c r="YU60" s="113"/>
      <c r="YV60" s="113"/>
      <c r="YW60" s="113"/>
      <c r="YX60" s="113"/>
      <c r="YY60" s="113"/>
      <c r="YZ60" s="113"/>
      <c r="ZA60" s="113"/>
      <c r="ZB60" s="113"/>
      <c r="ZC60" s="113"/>
      <c r="ZD60" s="113"/>
      <c r="ZE60" s="113"/>
      <c r="ZF60" s="113"/>
      <c r="ZG60" s="113"/>
      <c r="ZH60" s="113"/>
      <c r="ZI60" s="113"/>
      <c r="ZJ60" s="113"/>
      <c r="ZK60" s="113"/>
      <c r="ZL60" s="113"/>
      <c r="ZM60" s="113"/>
      <c r="ZN60" s="113"/>
      <c r="ZO60" s="113"/>
      <c r="ZP60" s="113"/>
      <c r="ZQ60" s="113"/>
      <c r="ZR60" s="113"/>
      <c r="ZS60" s="113"/>
      <c r="ZT60" s="113"/>
      <c r="ZU60" s="113"/>
      <c r="ZV60" s="113"/>
      <c r="ZW60" s="113"/>
      <c r="ZX60" s="113"/>
      <c r="ZY60" s="113"/>
      <c r="ZZ60" s="113"/>
      <c r="AAA60" s="113"/>
      <c r="AAB60" s="113"/>
      <c r="AAC60" s="113"/>
      <c r="AAD60" s="113"/>
      <c r="AAE60" s="113"/>
      <c r="AAF60" s="113"/>
      <c r="AAG60" s="113"/>
      <c r="AAH60" s="113"/>
      <c r="AAI60" s="113"/>
      <c r="AAJ60" s="113"/>
      <c r="AAK60" s="113"/>
      <c r="AAL60" s="113"/>
      <c r="AAM60" s="113"/>
      <c r="AAN60" s="113"/>
      <c r="AAO60" s="113"/>
      <c r="AAP60" s="113"/>
      <c r="AAQ60" s="113"/>
      <c r="AAR60" s="113"/>
      <c r="AAS60" s="113"/>
      <c r="AAT60" s="113"/>
      <c r="AAU60" s="113"/>
      <c r="AAV60" s="113"/>
      <c r="AAW60" s="113"/>
      <c r="AAX60" s="113"/>
      <c r="AAY60" s="113"/>
      <c r="AAZ60" s="113"/>
      <c r="ABA60" s="113"/>
      <c r="ABB60" s="113"/>
      <c r="ABC60" s="113"/>
      <c r="ABD60" s="113"/>
      <c r="ABE60" s="113"/>
      <c r="ABF60" s="113"/>
      <c r="ABG60" s="113"/>
      <c r="ABH60" s="113"/>
      <c r="ABI60" s="113"/>
      <c r="ABJ60" s="113"/>
      <c r="ABK60" s="113"/>
      <c r="ABL60" s="113"/>
      <c r="ABM60" s="113"/>
      <c r="ABN60" s="113"/>
      <c r="ABO60" s="113"/>
      <c r="ABP60" s="113"/>
      <c r="ABQ60" s="113"/>
      <c r="ABR60" s="113"/>
      <c r="ABS60" s="113"/>
      <c r="ABT60" s="113"/>
      <c r="ABU60" s="113"/>
      <c r="ABV60" s="113"/>
      <c r="ABW60" s="113"/>
      <c r="ABX60" s="113"/>
      <c r="ABY60" s="113"/>
      <c r="ABZ60" s="113"/>
      <c r="ACA60" s="113"/>
      <c r="ACB60" s="113"/>
      <c r="ACC60" s="113"/>
      <c r="ACD60" s="113"/>
      <c r="ACE60" s="113"/>
      <c r="ACF60" s="113"/>
      <c r="ACG60" s="113"/>
      <c r="ACH60" s="113"/>
      <c r="ACI60" s="113"/>
      <c r="ACJ60" s="113"/>
      <c r="ACK60" s="113"/>
      <c r="ACL60" s="113"/>
      <c r="ACM60" s="113"/>
      <c r="ACN60" s="113"/>
      <c r="ACO60" s="113"/>
      <c r="ACP60" s="113"/>
      <c r="ACQ60" s="113"/>
      <c r="ACR60" s="113"/>
      <c r="ACS60" s="113"/>
      <c r="ACT60" s="113"/>
      <c r="ACU60" s="113"/>
      <c r="ACV60" s="113"/>
      <c r="ACW60" s="113"/>
      <c r="ACX60" s="113"/>
      <c r="ACY60" s="113"/>
      <c r="ACZ60" s="113"/>
      <c r="ADA60" s="113"/>
      <c r="ADB60" s="113"/>
      <c r="ADC60" s="113"/>
    </row>
    <row r="61" spans="1:783" s="145" customFormat="1" ht="14" x14ac:dyDescent="0.3">
      <c r="A61" s="113"/>
      <c r="B61" s="127"/>
      <c r="C61" s="124"/>
      <c r="D61" s="124"/>
      <c r="F61" s="121"/>
      <c r="G61" s="121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3"/>
      <c r="JB61" s="113"/>
      <c r="JC61" s="113"/>
      <c r="JD61" s="113"/>
      <c r="JE61" s="113"/>
      <c r="JF61" s="113"/>
      <c r="JG61" s="113"/>
      <c r="JH61" s="113"/>
      <c r="JI61" s="113"/>
      <c r="JJ61" s="113"/>
      <c r="JK61" s="113"/>
      <c r="JL61" s="113"/>
      <c r="JM61" s="113"/>
      <c r="JN61" s="113"/>
      <c r="JO61" s="113"/>
      <c r="JP61" s="113"/>
      <c r="JQ61" s="113"/>
      <c r="JR61" s="113"/>
      <c r="JS61" s="113"/>
      <c r="JT61" s="113"/>
      <c r="JU61" s="113"/>
      <c r="JV61" s="113"/>
      <c r="JW61" s="113"/>
      <c r="JX61" s="113"/>
      <c r="JY61" s="113"/>
      <c r="JZ61" s="113"/>
      <c r="KA61" s="113"/>
      <c r="KB61" s="113"/>
      <c r="KC61" s="113"/>
      <c r="KD61" s="113"/>
      <c r="KE61" s="113"/>
      <c r="KF61" s="113"/>
      <c r="KG61" s="113"/>
      <c r="KH61" s="113"/>
      <c r="KI61" s="113"/>
      <c r="KJ61" s="113"/>
      <c r="KK61" s="113"/>
      <c r="KL61" s="113"/>
      <c r="KM61" s="113"/>
      <c r="KN61" s="113"/>
      <c r="KO61" s="113"/>
      <c r="KP61" s="113"/>
      <c r="KQ61" s="113"/>
      <c r="KR61" s="113"/>
      <c r="KS61" s="113"/>
      <c r="KT61" s="113"/>
      <c r="KU61" s="113"/>
      <c r="KV61" s="113"/>
      <c r="KW61" s="113"/>
      <c r="KX61" s="113"/>
      <c r="KY61" s="113"/>
      <c r="KZ61" s="113"/>
      <c r="LA61" s="113"/>
      <c r="LB61" s="113"/>
      <c r="LC61" s="113"/>
      <c r="LD61" s="113"/>
      <c r="LE61" s="113"/>
      <c r="LF61" s="113"/>
      <c r="LG61" s="113"/>
      <c r="LH61" s="113"/>
      <c r="LI61" s="113"/>
      <c r="LJ61" s="113"/>
      <c r="LK61" s="113"/>
      <c r="LL61" s="113"/>
      <c r="LM61" s="113"/>
      <c r="LN61" s="113"/>
      <c r="LO61" s="113"/>
      <c r="LP61" s="113"/>
      <c r="LQ61" s="113"/>
      <c r="LR61" s="113"/>
      <c r="LS61" s="113"/>
      <c r="LT61" s="113"/>
      <c r="LU61" s="113"/>
      <c r="LV61" s="113"/>
      <c r="LW61" s="113"/>
      <c r="LX61" s="113"/>
      <c r="LY61" s="113"/>
      <c r="LZ61" s="113"/>
      <c r="MA61" s="113"/>
      <c r="MB61" s="113"/>
      <c r="MC61" s="113"/>
      <c r="MD61" s="113"/>
      <c r="ME61" s="113"/>
      <c r="MF61" s="113"/>
      <c r="MG61" s="113"/>
      <c r="MH61" s="113"/>
      <c r="MI61" s="113"/>
      <c r="MJ61" s="113"/>
      <c r="MK61" s="113"/>
      <c r="ML61" s="113"/>
      <c r="MM61" s="113"/>
      <c r="MN61" s="113"/>
      <c r="MO61" s="113"/>
      <c r="MP61" s="113"/>
      <c r="MQ61" s="113"/>
      <c r="MR61" s="113"/>
      <c r="MS61" s="113"/>
      <c r="MT61" s="113"/>
      <c r="MU61" s="113"/>
      <c r="MV61" s="113"/>
      <c r="MW61" s="113"/>
      <c r="MX61" s="113"/>
      <c r="MY61" s="113"/>
      <c r="MZ61" s="113"/>
      <c r="NA61" s="113"/>
      <c r="NB61" s="113"/>
      <c r="NC61" s="113"/>
      <c r="ND61" s="113"/>
      <c r="NE61" s="113"/>
      <c r="NF61" s="113"/>
      <c r="NG61" s="113"/>
      <c r="NH61" s="113"/>
      <c r="NI61" s="113"/>
      <c r="NJ61" s="113"/>
      <c r="NK61" s="113"/>
      <c r="NL61" s="113"/>
      <c r="NM61" s="113"/>
      <c r="NN61" s="113"/>
      <c r="NO61" s="113"/>
      <c r="NP61" s="113"/>
      <c r="NQ61" s="113"/>
      <c r="NR61" s="113"/>
      <c r="NS61" s="113"/>
      <c r="NT61" s="113"/>
      <c r="NU61" s="113"/>
      <c r="NV61" s="113"/>
      <c r="NW61" s="113"/>
      <c r="NX61" s="113"/>
      <c r="NY61" s="113"/>
      <c r="NZ61" s="113"/>
      <c r="OA61" s="113"/>
      <c r="OB61" s="113"/>
      <c r="OC61" s="113"/>
      <c r="OD61" s="113"/>
      <c r="OE61" s="113"/>
      <c r="OF61" s="113"/>
      <c r="OG61" s="113"/>
      <c r="OH61" s="113"/>
      <c r="OI61" s="113"/>
      <c r="OJ61" s="113"/>
      <c r="OK61" s="113"/>
      <c r="OL61" s="113"/>
      <c r="OM61" s="113"/>
      <c r="ON61" s="113"/>
      <c r="OO61" s="113"/>
      <c r="OP61" s="113"/>
      <c r="OQ61" s="113"/>
      <c r="OR61" s="113"/>
      <c r="OS61" s="113"/>
      <c r="OT61" s="113"/>
      <c r="OU61" s="113"/>
      <c r="OV61" s="113"/>
      <c r="OW61" s="113"/>
      <c r="OX61" s="113"/>
      <c r="OY61" s="113"/>
      <c r="OZ61" s="113"/>
      <c r="PA61" s="113"/>
      <c r="PB61" s="113"/>
      <c r="PC61" s="113"/>
      <c r="PD61" s="113"/>
      <c r="PE61" s="113"/>
      <c r="PF61" s="113"/>
      <c r="PG61" s="113"/>
      <c r="PH61" s="113"/>
      <c r="PI61" s="113"/>
      <c r="PJ61" s="113"/>
      <c r="PK61" s="113"/>
      <c r="PL61" s="113"/>
      <c r="PM61" s="113"/>
      <c r="PN61" s="113"/>
      <c r="PO61" s="113"/>
      <c r="PP61" s="113"/>
      <c r="PQ61" s="113"/>
      <c r="PR61" s="113"/>
      <c r="PS61" s="113"/>
      <c r="PT61" s="113"/>
      <c r="PU61" s="113"/>
      <c r="PV61" s="113"/>
      <c r="PW61" s="113"/>
      <c r="PX61" s="113"/>
      <c r="PY61" s="113"/>
      <c r="PZ61" s="113"/>
      <c r="QA61" s="113"/>
      <c r="QB61" s="113"/>
      <c r="QC61" s="113"/>
      <c r="QD61" s="113"/>
      <c r="QE61" s="113"/>
      <c r="QF61" s="113"/>
      <c r="QG61" s="113"/>
      <c r="QH61" s="113"/>
      <c r="QI61" s="113"/>
      <c r="QJ61" s="113"/>
      <c r="QK61" s="113"/>
      <c r="QL61" s="113"/>
      <c r="QM61" s="113"/>
      <c r="QN61" s="113"/>
      <c r="QO61" s="113"/>
      <c r="QP61" s="113"/>
      <c r="QQ61" s="113"/>
      <c r="QR61" s="113"/>
      <c r="QS61" s="113"/>
      <c r="QT61" s="113"/>
      <c r="QU61" s="113"/>
      <c r="QV61" s="113"/>
      <c r="QW61" s="113"/>
      <c r="QX61" s="113"/>
      <c r="QY61" s="113"/>
      <c r="QZ61" s="113"/>
      <c r="RA61" s="113"/>
      <c r="RB61" s="113"/>
      <c r="RC61" s="113"/>
      <c r="RD61" s="113"/>
      <c r="RE61" s="113"/>
      <c r="RF61" s="113"/>
      <c r="RG61" s="113"/>
      <c r="RH61" s="113"/>
      <c r="RI61" s="113"/>
      <c r="RJ61" s="113"/>
      <c r="RK61" s="113"/>
      <c r="RL61" s="113"/>
      <c r="RM61" s="113"/>
      <c r="RN61" s="113"/>
      <c r="RO61" s="113"/>
      <c r="RP61" s="113"/>
      <c r="RQ61" s="113"/>
      <c r="RR61" s="113"/>
      <c r="RS61" s="113"/>
      <c r="RT61" s="113"/>
      <c r="RU61" s="113"/>
      <c r="RV61" s="113"/>
      <c r="RW61" s="113"/>
      <c r="RX61" s="113"/>
      <c r="RY61" s="113"/>
      <c r="RZ61" s="113"/>
      <c r="SA61" s="113"/>
      <c r="SB61" s="113"/>
      <c r="SC61" s="113"/>
      <c r="SD61" s="113"/>
      <c r="SE61" s="113"/>
      <c r="SF61" s="113"/>
      <c r="SG61" s="113"/>
      <c r="SH61" s="113"/>
      <c r="SI61" s="113"/>
      <c r="SJ61" s="113"/>
      <c r="SK61" s="113"/>
      <c r="SL61" s="113"/>
      <c r="SM61" s="113"/>
      <c r="SN61" s="113"/>
      <c r="SO61" s="113"/>
      <c r="SP61" s="113"/>
      <c r="SQ61" s="113"/>
      <c r="SR61" s="113"/>
      <c r="SS61" s="113"/>
      <c r="ST61" s="113"/>
      <c r="SU61" s="113"/>
      <c r="SV61" s="113"/>
      <c r="SW61" s="113"/>
      <c r="SX61" s="113"/>
      <c r="SY61" s="113"/>
      <c r="SZ61" s="113"/>
      <c r="TA61" s="113"/>
      <c r="TB61" s="113"/>
      <c r="TC61" s="113"/>
      <c r="TD61" s="113"/>
      <c r="TE61" s="113"/>
      <c r="TF61" s="113"/>
      <c r="TG61" s="113"/>
      <c r="TH61" s="113"/>
      <c r="TI61" s="113"/>
      <c r="TJ61" s="113"/>
      <c r="TK61" s="113"/>
      <c r="TL61" s="113"/>
      <c r="TM61" s="113"/>
      <c r="TN61" s="113"/>
      <c r="TO61" s="113"/>
      <c r="TP61" s="113"/>
      <c r="TQ61" s="113"/>
      <c r="TR61" s="113"/>
      <c r="TS61" s="113"/>
      <c r="TT61" s="113"/>
      <c r="TU61" s="113"/>
      <c r="TV61" s="113"/>
      <c r="TW61" s="113"/>
      <c r="TX61" s="113"/>
      <c r="TY61" s="113"/>
      <c r="TZ61" s="113"/>
      <c r="UA61" s="113"/>
      <c r="UB61" s="113"/>
      <c r="UC61" s="113"/>
      <c r="UD61" s="113"/>
      <c r="UE61" s="113"/>
      <c r="UF61" s="113"/>
      <c r="UG61" s="113"/>
      <c r="UH61" s="113"/>
      <c r="UI61" s="113"/>
      <c r="UJ61" s="113"/>
      <c r="UK61" s="113"/>
      <c r="UL61" s="113"/>
      <c r="UM61" s="113"/>
      <c r="UN61" s="113"/>
      <c r="UO61" s="113"/>
      <c r="UP61" s="113"/>
      <c r="UQ61" s="113"/>
      <c r="UR61" s="113"/>
      <c r="US61" s="113"/>
      <c r="UT61" s="113"/>
      <c r="UU61" s="113"/>
      <c r="UV61" s="113"/>
      <c r="UW61" s="113"/>
      <c r="UX61" s="113"/>
      <c r="UY61" s="113"/>
      <c r="UZ61" s="113"/>
      <c r="VA61" s="113"/>
      <c r="VB61" s="113"/>
      <c r="VC61" s="113"/>
      <c r="VD61" s="113"/>
      <c r="VE61" s="113"/>
      <c r="VF61" s="113"/>
      <c r="VG61" s="113"/>
      <c r="VH61" s="113"/>
      <c r="VI61" s="113"/>
      <c r="VJ61" s="113"/>
      <c r="VK61" s="113"/>
      <c r="VL61" s="113"/>
      <c r="VM61" s="113"/>
      <c r="VN61" s="113"/>
      <c r="VO61" s="113"/>
      <c r="VP61" s="113"/>
      <c r="VQ61" s="113"/>
      <c r="VR61" s="113"/>
      <c r="VS61" s="113"/>
      <c r="VT61" s="113"/>
      <c r="VU61" s="113"/>
      <c r="VV61" s="113"/>
      <c r="VW61" s="113"/>
      <c r="VX61" s="113"/>
      <c r="VY61" s="113"/>
      <c r="VZ61" s="113"/>
      <c r="WA61" s="113"/>
      <c r="WB61" s="113"/>
      <c r="WC61" s="113"/>
      <c r="WD61" s="113"/>
      <c r="WE61" s="113"/>
      <c r="WF61" s="113"/>
      <c r="WG61" s="113"/>
      <c r="WH61" s="113"/>
      <c r="WI61" s="113"/>
      <c r="WJ61" s="113"/>
      <c r="WK61" s="113"/>
      <c r="WL61" s="113"/>
      <c r="WM61" s="113"/>
      <c r="WN61" s="113"/>
      <c r="WO61" s="113"/>
      <c r="WP61" s="113"/>
      <c r="WQ61" s="113"/>
      <c r="WR61" s="113"/>
      <c r="WS61" s="113"/>
      <c r="WT61" s="113"/>
      <c r="WU61" s="113"/>
      <c r="WV61" s="113"/>
      <c r="WW61" s="113"/>
      <c r="WX61" s="113"/>
      <c r="WY61" s="113"/>
      <c r="WZ61" s="113"/>
      <c r="XA61" s="113"/>
      <c r="XB61" s="113"/>
      <c r="XC61" s="113"/>
      <c r="XD61" s="113"/>
      <c r="XE61" s="113"/>
      <c r="XF61" s="113"/>
      <c r="XG61" s="113"/>
      <c r="XH61" s="113"/>
      <c r="XI61" s="113"/>
      <c r="XJ61" s="113"/>
      <c r="XK61" s="113"/>
      <c r="XL61" s="113"/>
      <c r="XM61" s="113"/>
      <c r="XN61" s="113"/>
      <c r="XO61" s="113"/>
      <c r="XP61" s="113"/>
      <c r="XQ61" s="113"/>
      <c r="XR61" s="113"/>
      <c r="XS61" s="113"/>
      <c r="XT61" s="113"/>
      <c r="XU61" s="113"/>
      <c r="XV61" s="113"/>
      <c r="XW61" s="113"/>
      <c r="XX61" s="113"/>
      <c r="XY61" s="113"/>
      <c r="XZ61" s="113"/>
      <c r="YA61" s="113"/>
      <c r="YB61" s="113"/>
      <c r="YC61" s="113"/>
      <c r="YD61" s="113"/>
      <c r="YE61" s="113"/>
      <c r="YF61" s="113"/>
      <c r="YG61" s="113"/>
      <c r="YH61" s="113"/>
      <c r="YI61" s="113"/>
      <c r="YJ61" s="113"/>
      <c r="YK61" s="113"/>
      <c r="YL61" s="113"/>
      <c r="YM61" s="113"/>
      <c r="YN61" s="113"/>
      <c r="YO61" s="113"/>
      <c r="YP61" s="113"/>
      <c r="YQ61" s="113"/>
      <c r="YR61" s="113"/>
      <c r="YS61" s="113"/>
      <c r="YT61" s="113"/>
      <c r="YU61" s="113"/>
      <c r="YV61" s="113"/>
      <c r="YW61" s="113"/>
      <c r="YX61" s="113"/>
      <c r="YY61" s="113"/>
      <c r="YZ61" s="113"/>
      <c r="ZA61" s="113"/>
      <c r="ZB61" s="113"/>
      <c r="ZC61" s="113"/>
      <c r="ZD61" s="113"/>
      <c r="ZE61" s="113"/>
      <c r="ZF61" s="113"/>
      <c r="ZG61" s="113"/>
      <c r="ZH61" s="113"/>
      <c r="ZI61" s="113"/>
      <c r="ZJ61" s="113"/>
      <c r="ZK61" s="113"/>
      <c r="ZL61" s="113"/>
      <c r="ZM61" s="113"/>
      <c r="ZN61" s="113"/>
      <c r="ZO61" s="113"/>
      <c r="ZP61" s="113"/>
      <c r="ZQ61" s="113"/>
      <c r="ZR61" s="113"/>
      <c r="ZS61" s="113"/>
      <c r="ZT61" s="113"/>
      <c r="ZU61" s="113"/>
      <c r="ZV61" s="113"/>
      <c r="ZW61" s="113"/>
      <c r="ZX61" s="113"/>
      <c r="ZY61" s="113"/>
      <c r="ZZ61" s="113"/>
      <c r="AAA61" s="113"/>
      <c r="AAB61" s="113"/>
      <c r="AAC61" s="113"/>
      <c r="AAD61" s="113"/>
      <c r="AAE61" s="113"/>
      <c r="AAF61" s="113"/>
      <c r="AAG61" s="113"/>
      <c r="AAH61" s="113"/>
      <c r="AAI61" s="113"/>
      <c r="AAJ61" s="113"/>
      <c r="AAK61" s="113"/>
      <c r="AAL61" s="113"/>
      <c r="AAM61" s="113"/>
      <c r="AAN61" s="113"/>
      <c r="AAO61" s="113"/>
      <c r="AAP61" s="113"/>
      <c r="AAQ61" s="113"/>
      <c r="AAR61" s="113"/>
      <c r="AAS61" s="113"/>
      <c r="AAT61" s="113"/>
      <c r="AAU61" s="113"/>
      <c r="AAV61" s="113"/>
      <c r="AAW61" s="113"/>
      <c r="AAX61" s="113"/>
      <c r="AAY61" s="113"/>
      <c r="AAZ61" s="113"/>
      <c r="ABA61" s="113"/>
      <c r="ABB61" s="113"/>
      <c r="ABC61" s="113"/>
      <c r="ABD61" s="113"/>
      <c r="ABE61" s="113"/>
      <c r="ABF61" s="113"/>
      <c r="ABG61" s="113"/>
      <c r="ABH61" s="113"/>
      <c r="ABI61" s="113"/>
      <c r="ABJ61" s="113"/>
      <c r="ABK61" s="113"/>
      <c r="ABL61" s="113"/>
      <c r="ABM61" s="113"/>
      <c r="ABN61" s="113"/>
      <c r="ABO61" s="113"/>
      <c r="ABP61" s="113"/>
      <c r="ABQ61" s="113"/>
      <c r="ABR61" s="113"/>
      <c r="ABS61" s="113"/>
      <c r="ABT61" s="113"/>
      <c r="ABU61" s="113"/>
      <c r="ABV61" s="113"/>
      <c r="ABW61" s="113"/>
      <c r="ABX61" s="113"/>
      <c r="ABY61" s="113"/>
      <c r="ABZ61" s="113"/>
      <c r="ACA61" s="113"/>
      <c r="ACB61" s="113"/>
      <c r="ACC61" s="113"/>
      <c r="ACD61" s="113"/>
      <c r="ACE61" s="113"/>
      <c r="ACF61" s="113"/>
      <c r="ACG61" s="113"/>
      <c r="ACH61" s="113"/>
      <c r="ACI61" s="113"/>
      <c r="ACJ61" s="113"/>
      <c r="ACK61" s="113"/>
      <c r="ACL61" s="113"/>
      <c r="ACM61" s="113"/>
      <c r="ACN61" s="113"/>
      <c r="ACO61" s="113"/>
      <c r="ACP61" s="113"/>
      <c r="ACQ61" s="113"/>
      <c r="ACR61" s="113"/>
      <c r="ACS61" s="113"/>
      <c r="ACT61" s="113"/>
      <c r="ACU61" s="113"/>
      <c r="ACV61" s="113"/>
      <c r="ACW61" s="113"/>
      <c r="ACX61" s="113"/>
      <c r="ACY61" s="113"/>
      <c r="ACZ61" s="113"/>
      <c r="ADA61" s="113"/>
      <c r="ADB61" s="113"/>
      <c r="ADC61" s="113"/>
    </row>
    <row r="62" spans="1:783" s="145" customFormat="1" ht="14" x14ac:dyDescent="0.3">
      <c r="A62" s="113"/>
      <c r="B62" s="127"/>
      <c r="C62" s="124"/>
      <c r="D62" s="124"/>
      <c r="F62" s="121"/>
      <c r="G62" s="121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3"/>
      <c r="JB62" s="113"/>
      <c r="JC62" s="113"/>
      <c r="JD62" s="113"/>
      <c r="JE62" s="113"/>
      <c r="JF62" s="113"/>
      <c r="JG62" s="113"/>
      <c r="JH62" s="113"/>
      <c r="JI62" s="113"/>
      <c r="JJ62" s="113"/>
      <c r="JK62" s="113"/>
      <c r="JL62" s="113"/>
      <c r="JM62" s="113"/>
      <c r="JN62" s="113"/>
      <c r="JO62" s="113"/>
      <c r="JP62" s="113"/>
      <c r="JQ62" s="113"/>
      <c r="JR62" s="113"/>
      <c r="JS62" s="113"/>
      <c r="JT62" s="113"/>
      <c r="JU62" s="113"/>
      <c r="JV62" s="113"/>
      <c r="JW62" s="113"/>
      <c r="JX62" s="113"/>
      <c r="JY62" s="113"/>
      <c r="JZ62" s="113"/>
      <c r="KA62" s="113"/>
      <c r="KB62" s="113"/>
      <c r="KC62" s="113"/>
      <c r="KD62" s="113"/>
      <c r="KE62" s="113"/>
      <c r="KF62" s="113"/>
      <c r="KG62" s="113"/>
      <c r="KH62" s="113"/>
      <c r="KI62" s="113"/>
      <c r="KJ62" s="113"/>
      <c r="KK62" s="113"/>
      <c r="KL62" s="113"/>
      <c r="KM62" s="113"/>
      <c r="KN62" s="113"/>
      <c r="KO62" s="113"/>
      <c r="KP62" s="113"/>
      <c r="KQ62" s="113"/>
      <c r="KR62" s="113"/>
      <c r="KS62" s="113"/>
      <c r="KT62" s="113"/>
      <c r="KU62" s="113"/>
      <c r="KV62" s="113"/>
      <c r="KW62" s="113"/>
      <c r="KX62" s="113"/>
      <c r="KY62" s="113"/>
      <c r="KZ62" s="113"/>
      <c r="LA62" s="113"/>
      <c r="LB62" s="113"/>
      <c r="LC62" s="113"/>
      <c r="LD62" s="113"/>
      <c r="LE62" s="113"/>
      <c r="LF62" s="113"/>
      <c r="LG62" s="113"/>
      <c r="LH62" s="113"/>
      <c r="LI62" s="113"/>
      <c r="LJ62" s="113"/>
      <c r="LK62" s="113"/>
      <c r="LL62" s="113"/>
      <c r="LM62" s="113"/>
      <c r="LN62" s="113"/>
      <c r="LO62" s="113"/>
      <c r="LP62" s="113"/>
      <c r="LQ62" s="113"/>
      <c r="LR62" s="113"/>
      <c r="LS62" s="113"/>
      <c r="LT62" s="113"/>
      <c r="LU62" s="113"/>
      <c r="LV62" s="113"/>
      <c r="LW62" s="113"/>
      <c r="LX62" s="113"/>
      <c r="LY62" s="113"/>
      <c r="LZ62" s="113"/>
      <c r="MA62" s="113"/>
      <c r="MB62" s="113"/>
      <c r="MC62" s="113"/>
      <c r="MD62" s="113"/>
      <c r="ME62" s="113"/>
      <c r="MF62" s="113"/>
      <c r="MG62" s="113"/>
      <c r="MH62" s="113"/>
      <c r="MI62" s="113"/>
      <c r="MJ62" s="113"/>
      <c r="MK62" s="113"/>
      <c r="ML62" s="113"/>
      <c r="MM62" s="113"/>
      <c r="MN62" s="113"/>
      <c r="MO62" s="113"/>
      <c r="MP62" s="113"/>
      <c r="MQ62" s="113"/>
      <c r="MR62" s="113"/>
      <c r="MS62" s="113"/>
      <c r="MT62" s="113"/>
      <c r="MU62" s="113"/>
      <c r="MV62" s="113"/>
      <c r="MW62" s="113"/>
      <c r="MX62" s="113"/>
      <c r="MY62" s="113"/>
      <c r="MZ62" s="113"/>
      <c r="NA62" s="113"/>
      <c r="NB62" s="113"/>
      <c r="NC62" s="113"/>
      <c r="ND62" s="113"/>
      <c r="NE62" s="113"/>
      <c r="NF62" s="113"/>
      <c r="NG62" s="113"/>
      <c r="NH62" s="113"/>
      <c r="NI62" s="113"/>
      <c r="NJ62" s="113"/>
      <c r="NK62" s="113"/>
      <c r="NL62" s="113"/>
      <c r="NM62" s="113"/>
      <c r="NN62" s="113"/>
      <c r="NO62" s="113"/>
      <c r="NP62" s="113"/>
      <c r="NQ62" s="113"/>
      <c r="NR62" s="113"/>
      <c r="NS62" s="113"/>
      <c r="NT62" s="113"/>
      <c r="NU62" s="113"/>
      <c r="NV62" s="113"/>
      <c r="NW62" s="113"/>
      <c r="NX62" s="113"/>
      <c r="NY62" s="113"/>
      <c r="NZ62" s="113"/>
      <c r="OA62" s="113"/>
      <c r="OB62" s="113"/>
      <c r="OC62" s="113"/>
      <c r="OD62" s="113"/>
      <c r="OE62" s="113"/>
      <c r="OF62" s="113"/>
      <c r="OG62" s="113"/>
      <c r="OH62" s="113"/>
      <c r="OI62" s="113"/>
      <c r="OJ62" s="113"/>
      <c r="OK62" s="113"/>
      <c r="OL62" s="113"/>
      <c r="OM62" s="113"/>
      <c r="ON62" s="113"/>
      <c r="OO62" s="113"/>
      <c r="OP62" s="113"/>
      <c r="OQ62" s="113"/>
      <c r="OR62" s="113"/>
      <c r="OS62" s="113"/>
      <c r="OT62" s="113"/>
      <c r="OU62" s="113"/>
      <c r="OV62" s="113"/>
      <c r="OW62" s="113"/>
      <c r="OX62" s="113"/>
      <c r="OY62" s="113"/>
      <c r="OZ62" s="113"/>
      <c r="PA62" s="113"/>
      <c r="PB62" s="113"/>
      <c r="PC62" s="113"/>
      <c r="PD62" s="113"/>
      <c r="PE62" s="113"/>
      <c r="PF62" s="113"/>
      <c r="PG62" s="113"/>
      <c r="PH62" s="113"/>
      <c r="PI62" s="113"/>
      <c r="PJ62" s="113"/>
      <c r="PK62" s="113"/>
      <c r="PL62" s="113"/>
      <c r="PM62" s="113"/>
      <c r="PN62" s="113"/>
      <c r="PO62" s="113"/>
      <c r="PP62" s="113"/>
      <c r="PQ62" s="113"/>
      <c r="PR62" s="113"/>
      <c r="PS62" s="113"/>
      <c r="PT62" s="113"/>
      <c r="PU62" s="113"/>
      <c r="PV62" s="113"/>
      <c r="PW62" s="113"/>
      <c r="PX62" s="113"/>
      <c r="PY62" s="113"/>
      <c r="PZ62" s="113"/>
      <c r="QA62" s="113"/>
      <c r="QB62" s="113"/>
      <c r="QC62" s="113"/>
      <c r="QD62" s="113"/>
      <c r="QE62" s="113"/>
      <c r="QF62" s="113"/>
      <c r="QG62" s="113"/>
      <c r="QH62" s="113"/>
      <c r="QI62" s="113"/>
      <c r="QJ62" s="113"/>
      <c r="QK62" s="113"/>
      <c r="QL62" s="113"/>
      <c r="QM62" s="113"/>
      <c r="QN62" s="113"/>
      <c r="QO62" s="113"/>
      <c r="QP62" s="113"/>
      <c r="QQ62" s="113"/>
      <c r="QR62" s="113"/>
      <c r="QS62" s="113"/>
      <c r="QT62" s="113"/>
      <c r="QU62" s="113"/>
      <c r="QV62" s="113"/>
      <c r="QW62" s="113"/>
      <c r="QX62" s="113"/>
      <c r="QY62" s="113"/>
      <c r="QZ62" s="113"/>
      <c r="RA62" s="113"/>
      <c r="RB62" s="113"/>
      <c r="RC62" s="113"/>
      <c r="RD62" s="113"/>
      <c r="RE62" s="113"/>
      <c r="RF62" s="113"/>
      <c r="RG62" s="113"/>
      <c r="RH62" s="113"/>
      <c r="RI62" s="113"/>
      <c r="RJ62" s="113"/>
      <c r="RK62" s="113"/>
      <c r="RL62" s="113"/>
      <c r="RM62" s="113"/>
      <c r="RN62" s="113"/>
      <c r="RO62" s="113"/>
      <c r="RP62" s="113"/>
      <c r="RQ62" s="113"/>
      <c r="RR62" s="113"/>
      <c r="RS62" s="113"/>
      <c r="RT62" s="113"/>
      <c r="RU62" s="113"/>
      <c r="RV62" s="113"/>
      <c r="RW62" s="113"/>
      <c r="RX62" s="113"/>
      <c r="RY62" s="113"/>
      <c r="RZ62" s="113"/>
      <c r="SA62" s="113"/>
      <c r="SB62" s="113"/>
      <c r="SC62" s="113"/>
      <c r="SD62" s="113"/>
      <c r="SE62" s="113"/>
      <c r="SF62" s="113"/>
      <c r="SG62" s="113"/>
      <c r="SH62" s="113"/>
      <c r="SI62" s="113"/>
      <c r="SJ62" s="113"/>
      <c r="SK62" s="113"/>
      <c r="SL62" s="113"/>
      <c r="SM62" s="113"/>
      <c r="SN62" s="113"/>
      <c r="SO62" s="113"/>
      <c r="SP62" s="113"/>
      <c r="SQ62" s="113"/>
      <c r="SR62" s="113"/>
      <c r="SS62" s="113"/>
      <c r="ST62" s="113"/>
      <c r="SU62" s="113"/>
      <c r="SV62" s="113"/>
      <c r="SW62" s="113"/>
      <c r="SX62" s="113"/>
      <c r="SY62" s="113"/>
      <c r="SZ62" s="113"/>
      <c r="TA62" s="113"/>
      <c r="TB62" s="113"/>
      <c r="TC62" s="113"/>
      <c r="TD62" s="113"/>
      <c r="TE62" s="113"/>
      <c r="TF62" s="113"/>
      <c r="TG62" s="113"/>
      <c r="TH62" s="113"/>
      <c r="TI62" s="113"/>
      <c r="TJ62" s="113"/>
      <c r="TK62" s="113"/>
      <c r="TL62" s="113"/>
      <c r="TM62" s="113"/>
      <c r="TN62" s="113"/>
      <c r="TO62" s="113"/>
      <c r="TP62" s="113"/>
      <c r="TQ62" s="113"/>
      <c r="TR62" s="113"/>
      <c r="TS62" s="113"/>
      <c r="TT62" s="113"/>
      <c r="TU62" s="113"/>
      <c r="TV62" s="113"/>
      <c r="TW62" s="113"/>
      <c r="TX62" s="113"/>
      <c r="TY62" s="113"/>
      <c r="TZ62" s="113"/>
      <c r="UA62" s="113"/>
      <c r="UB62" s="113"/>
      <c r="UC62" s="113"/>
      <c r="UD62" s="113"/>
      <c r="UE62" s="113"/>
      <c r="UF62" s="113"/>
      <c r="UG62" s="113"/>
      <c r="UH62" s="113"/>
      <c r="UI62" s="113"/>
      <c r="UJ62" s="113"/>
      <c r="UK62" s="113"/>
      <c r="UL62" s="113"/>
      <c r="UM62" s="113"/>
      <c r="UN62" s="113"/>
      <c r="UO62" s="113"/>
      <c r="UP62" s="113"/>
      <c r="UQ62" s="113"/>
      <c r="UR62" s="113"/>
      <c r="US62" s="113"/>
      <c r="UT62" s="113"/>
      <c r="UU62" s="113"/>
      <c r="UV62" s="113"/>
      <c r="UW62" s="113"/>
      <c r="UX62" s="113"/>
      <c r="UY62" s="113"/>
      <c r="UZ62" s="113"/>
      <c r="VA62" s="113"/>
      <c r="VB62" s="113"/>
      <c r="VC62" s="113"/>
      <c r="VD62" s="113"/>
      <c r="VE62" s="113"/>
      <c r="VF62" s="113"/>
      <c r="VG62" s="113"/>
      <c r="VH62" s="113"/>
      <c r="VI62" s="113"/>
      <c r="VJ62" s="113"/>
      <c r="VK62" s="113"/>
      <c r="VL62" s="113"/>
      <c r="VM62" s="113"/>
      <c r="VN62" s="113"/>
      <c r="VO62" s="113"/>
      <c r="VP62" s="113"/>
      <c r="VQ62" s="113"/>
      <c r="VR62" s="113"/>
      <c r="VS62" s="113"/>
      <c r="VT62" s="113"/>
      <c r="VU62" s="113"/>
      <c r="VV62" s="113"/>
      <c r="VW62" s="113"/>
      <c r="VX62" s="113"/>
      <c r="VY62" s="113"/>
      <c r="VZ62" s="113"/>
      <c r="WA62" s="113"/>
      <c r="WB62" s="113"/>
      <c r="WC62" s="113"/>
      <c r="WD62" s="113"/>
      <c r="WE62" s="113"/>
      <c r="WF62" s="113"/>
      <c r="WG62" s="113"/>
      <c r="WH62" s="113"/>
      <c r="WI62" s="113"/>
      <c r="WJ62" s="113"/>
      <c r="WK62" s="113"/>
      <c r="WL62" s="113"/>
      <c r="WM62" s="113"/>
      <c r="WN62" s="113"/>
      <c r="WO62" s="113"/>
      <c r="WP62" s="113"/>
      <c r="WQ62" s="113"/>
      <c r="WR62" s="113"/>
      <c r="WS62" s="113"/>
      <c r="WT62" s="113"/>
      <c r="WU62" s="113"/>
      <c r="WV62" s="113"/>
      <c r="WW62" s="113"/>
      <c r="WX62" s="113"/>
      <c r="WY62" s="113"/>
      <c r="WZ62" s="113"/>
      <c r="XA62" s="113"/>
      <c r="XB62" s="113"/>
      <c r="XC62" s="113"/>
      <c r="XD62" s="113"/>
      <c r="XE62" s="113"/>
      <c r="XF62" s="113"/>
      <c r="XG62" s="113"/>
      <c r="XH62" s="113"/>
      <c r="XI62" s="113"/>
      <c r="XJ62" s="113"/>
      <c r="XK62" s="113"/>
      <c r="XL62" s="113"/>
      <c r="XM62" s="113"/>
      <c r="XN62" s="113"/>
      <c r="XO62" s="113"/>
      <c r="XP62" s="113"/>
      <c r="XQ62" s="113"/>
      <c r="XR62" s="113"/>
      <c r="XS62" s="113"/>
      <c r="XT62" s="113"/>
      <c r="XU62" s="113"/>
      <c r="XV62" s="113"/>
      <c r="XW62" s="113"/>
      <c r="XX62" s="113"/>
      <c r="XY62" s="113"/>
      <c r="XZ62" s="113"/>
      <c r="YA62" s="113"/>
      <c r="YB62" s="113"/>
      <c r="YC62" s="113"/>
      <c r="YD62" s="113"/>
      <c r="YE62" s="113"/>
      <c r="YF62" s="113"/>
      <c r="YG62" s="113"/>
      <c r="YH62" s="113"/>
      <c r="YI62" s="113"/>
      <c r="YJ62" s="113"/>
      <c r="YK62" s="113"/>
      <c r="YL62" s="113"/>
      <c r="YM62" s="113"/>
      <c r="YN62" s="113"/>
      <c r="YO62" s="113"/>
      <c r="YP62" s="113"/>
      <c r="YQ62" s="113"/>
      <c r="YR62" s="113"/>
      <c r="YS62" s="113"/>
      <c r="YT62" s="113"/>
      <c r="YU62" s="113"/>
      <c r="YV62" s="113"/>
      <c r="YW62" s="113"/>
      <c r="YX62" s="113"/>
      <c r="YY62" s="113"/>
      <c r="YZ62" s="113"/>
      <c r="ZA62" s="113"/>
      <c r="ZB62" s="113"/>
      <c r="ZC62" s="113"/>
      <c r="ZD62" s="113"/>
      <c r="ZE62" s="113"/>
      <c r="ZF62" s="113"/>
      <c r="ZG62" s="113"/>
      <c r="ZH62" s="113"/>
      <c r="ZI62" s="113"/>
      <c r="ZJ62" s="113"/>
      <c r="ZK62" s="113"/>
      <c r="ZL62" s="113"/>
      <c r="ZM62" s="113"/>
      <c r="ZN62" s="113"/>
      <c r="ZO62" s="113"/>
      <c r="ZP62" s="113"/>
      <c r="ZQ62" s="113"/>
      <c r="ZR62" s="113"/>
      <c r="ZS62" s="113"/>
      <c r="ZT62" s="113"/>
      <c r="ZU62" s="113"/>
      <c r="ZV62" s="113"/>
      <c r="ZW62" s="113"/>
      <c r="ZX62" s="113"/>
      <c r="ZY62" s="113"/>
      <c r="ZZ62" s="113"/>
      <c r="AAA62" s="113"/>
      <c r="AAB62" s="113"/>
      <c r="AAC62" s="113"/>
      <c r="AAD62" s="113"/>
      <c r="AAE62" s="113"/>
      <c r="AAF62" s="113"/>
      <c r="AAG62" s="113"/>
      <c r="AAH62" s="113"/>
      <c r="AAI62" s="113"/>
      <c r="AAJ62" s="113"/>
      <c r="AAK62" s="113"/>
      <c r="AAL62" s="113"/>
      <c r="AAM62" s="113"/>
      <c r="AAN62" s="113"/>
      <c r="AAO62" s="113"/>
      <c r="AAP62" s="113"/>
      <c r="AAQ62" s="113"/>
      <c r="AAR62" s="113"/>
      <c r="AAS62" s="113"/>
      <c r="AAT62" s="113"/>
      <c r="AAU62" s="113"/>
      <c r="AAV62" s="113"/>
      <c r="AAW62" s="113"/>
      <c r="AAX62" s="113"/>
      <c r="AAY62" s="113"/>
      <c r="AAZ62" s="113"/>
      <c r="ABA62" s="113"/>
      <c r="ABB62" s="113"/>
      <c r="ABC62" s="113"/>
      <c r="ABD62" s="113"/>
      <c r="ABE62" s="113"/>
      <c r="ABF62" s="113"/>
      <c r="ABG62" s="113"/>
      <c r="ABH62" s="113"/>
      <c r="ABI62" s="113"/>
      <c r="ABJ62" s="113"/>
      <c r="ABK62" s="113"/>
      <c r="ABL62" s="113"/>
      <c r="ABM62" s="113"/>
      <c r="ABN62" s="113"/>
      <c r="ABO62" s="113"/>
      <c r="ABP62" s="113"/>
      <c r="ABQ62" s="113"/>
      <c r="ABR62" s="113"/>
      <c r="ABS62" s="113"/>
      <c r="ABT62" s="113"/>
      <c r="ABU62" s="113"/>
      <c r="ABV62" s="113"/>
      <c r="ABW62" s="113"/>
      <c r="ABX62" s="113"/>
      <c r="ABY62" s="113"/>
      <c r="ABZ62" s="113"/>
      <c r="ACA62" s="113"/>
      <c r="ACB62" s="113"/>
      <c r="ACC62" s="113"/>
      <c r="ACD62" s="113"/>
      <c r="ACE62" s="113"/>
      <c r="ACF62" s="113"/>
      <c r="ACG62" s="113"/>
      <c r="ACH62" s="113"/>
      <c r="ACI62" s="113"/>
      <c r="ACJ62" s="113"/>
      <c r="ACK62" s="113"/>
      <c r="ACL62" s="113"/>
      <c r="ACM62" s="113"/>
      <c r="ACN62" s="113"/>
      <c r="ACO62" s="113"/>
      <c r="ACP62" s="113"/>
      <c r="ACQ62" s="113"/>
      <c r="ACR62" s="113"/>
      <c r="ACS62" s="113"/>
      <c r="ACT62" s="113"/>
      <c r="ACU62" s="113"/>
      <c r="ACV62" s="113"/>
      <c r="ACW62" s="113"/>
      <c r="ACX62" s="113"/>
      <c r="ACY62" s="113"/>
      <c r="ACZ62" s="113"/>
      <c r="ADA62" s="113"/>
      <c r="ADB62" s="113"/>
      <c r="ADC62" s="113"/>
    </row>
    <row r="63" spans="1:783" s="145" customFormat="1" ht="14" x14ac:dyDescent="0.3">
      <c r="A63" s="113"/>
      <c r="B63" s="127"/>
      <c r="C63" s="124"/>
      <c r="D63" s="124"/>
      <c r="F63" s="121"/>
      <c r="G63" s="121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  <c r="IU63" s="113"/>
      <c r="IV63" s="113"/>
      <c r="IW63" s="113"/>
      <c r="IX63" s="113"/>
      <c r="IY63" s="113"/>
      <c r="IZ63" s="113"/>
      <c r="JA63" s="113"/>
      <c r="JB63" s="113"/>
      <c r="JC63" s="113"/>
      <c r="JD63" s="113"/>
      <c r="JE63" s="113"/>
      <c r="JF63" s="113"/>
      <c r="JG63" s="113"/>
      <c r="JH63" s="113"/>
      <c r="JI63" s="113"/>
      <c r="JJ63" s="113"/>
      <c r="JK63" s="113"/>
      <c r="JL63" s="113"/>
      <c r="JM63" s="113"/>
      <c r="JN63" s="113"/>
      <c r="JO63" s="113"/>
      <c r="JP63" s="113"/>
      <c r="JQ63" s="113"/>
      <c r="JR63" s="113"/>
      <c r="JS63" s="113"/>
      <c r="JT63" s="113"/>
      <c r="JU63" s="113"/>
      <c r="JV63" s="113"/>
      <c r="JW63" s="113"/>
      <c r="JX63" s="113"/>
      <c r="JY63" s="113"/>
      <c r="JZ63" s="113"/>
      <c r="KA63" s="113"/>
      <c r="KB63" s="113"/>
      <c r="KC63" s="113"/>
      <c r="KD63" s="113"/>
      <c r="KE63" s="113"/>
      <c r="KF63" s="113"/>
      <c r="KG63" s="113"/>
      <c r="KH63" s="113"/>
      <c r="KI63" s="113"/>
      <c r="KJ63" s="113"/>
      <c r="KK63" s="113"/>
      <c r="KL63" s="113"/>
      <c r="KM63" s="113"/>
      <c r="KN63" s="113"/>
      <c r="KO63" s="113"/>
      <c r="KP63" s="113"/>
      <c r="KQ63" s="113"/>
      <c r="KR63" s="113"/>
      <c r="KS63" s="113"/>
      <c r="KT63" s="113"/>
      <c r="KU63" s="113"/>
      <c r="KV63" s="113"/>
      <c r="KW63" s="113"/>
      <c r="KX63" s="113"/>
      <c r="KY63" s="113"/>
      <c r="KZ63" s="113"/>
      <c r="LA63" s="113"/>
      <c r="LB63" s="113"/>
      <c r="LC63" s="113"/>
      <c r="LD63" s="113"/>
      <c r="LE63" s="113"/>
      <c r="LF63" s="113"/>
      <c r="LG63" s="113"/>
      <c r="LH63" s="113"/>
      <c r="LI63" s="113"/>
      <c r="LJ63" s="113"/>
      <c r="LK63" s="113"/>
      <c r="LL63" s="113"/>
      <c r="LM63" s="113"/>
      <c r="LN63" s="113"/>
      <c r="LO63" s="113"/>
      <c r="LP63" s="113"/>
      <c r="LQ63" s="113"/>
      <c r="LR63" s="113"/>
      <c r="LS63" s="113"/>
      <c r="LT63" s="113"/>
      <c r="LU63" s="113"/>
      <c r="LV63" s="113"/>
      <c r="LW63" s="113"/>
      <c r="LX63" s="113"/>
      <c r="LY63" s="113"/>
      <c r="LZ63" s="113"/>
      <c r="MA63" s="113"/>
      <c r="MB63" s="113"/>
      <c r="MC63" s="113"/>
      <c r="MD63" s="113"/>
      <c r="ME63" s="113"/>
      <c r="MF63" s="113"/>
      <c r="MG63" s="113"/>
      <c r="MH63" s="113"/>
      <c r="MI63" s="113"/>
      <c r="MJ63" s="113"/>
      <c r="MK63" s="113"/>
      <c r="ML63" s="113"/>
      <c r="MM63" s="113"/>
      <c r="MN63" s="113"/>
      <c r="MO63" s="113"/>
      <c r="MP63" s="113"/>
      <c r="MQ63" s="113"/>
      <c r="MR63" s="113"/>
      <c r="MS63" s="113"/>
      <c r="MT63" s="113"/>
      <c r="MU63" s="113"/>
      <c r="MV63" s="113"/>
      <c r="MW63" s="113"/>
      <c r="MX63" s="113"/>
      <c r="MY63" s="113"/>
      <c r="MZ63" s="113"/>
      <c r="NA63" s="113"/>
      <c r="NB63" s="113"/>
      <c r="NC63" s="113"/>
      <c r="ND63" s="113"/>
      <c r="NE63" s="113"/>
      <c r="NF63" s="113"/>
      <c r="NG63" s="113"/>
      <c r="NH63" s="113"/>
      <c r="NI63" s="113"/>
      <c r="NJ63" s="113"/>
      <c r="NK63" s="113"/>
      <c r="NL63" s="113"/>
      <c r="NM63" s="113"/>
      <c r="NN63" s="113"/>
      <c r="NO63" s="113"/>
      <c r="NP63" s="113"/>
      <c r="NQ63" s="113"/>
      <c r="NR63" s="113"/>
      <c r="NS63" s="113"/>
      <c r="NT63" s="113"/>
      <c r="NU63" s="113"/>
      <c r="NV63" s="113"/>
      <c r="NW63" s="113"/>
      <c r="NX63" s="113"/>
      <c r="NY63" s="113"/>
      <c r="NZ63" s="113"/>
      <c r="OA63" s="113"/>
      <c r="OB63" s="113"/>
      <c r="OC63" s="113"/>
      <c r="OD63" s="113"/>
      <c r="OE63" s="113"/>
      <c r="OF63" s="113"/>
      <c r="OG63" s="113"/>
      <c r="OH63" s="113"/>
      <c r="OI63" s="113"/>
      <c r="OJ63" s="113"/>
      <c r="OK63" s="113"/>
      <c r="OL63" s="113"/>
      <c r="OM63" s="113"/>
      <c r="ON63" s="113"/>
      <c r="OO63" s="113"/>
      <c r="OP63" s="113"/>
      <c r="OQ63" s="113"/>
      <c r="OR63" s="113"/>
      <c r="OS63" s="113"/>
      <c r="OT63" s="113"/>
      <c r="OU63" s="113"/>
      <c r="OV63" s="113"/>
      <c r="OW63" s="113"/>
      <c r="OX63" s="113"/>
      <c r="OY63" s="113"/>
      <c r="OZ63" s="113"/>
      <c r="PA63" s="113"/>
      <c r="PB63" s="113"/>
      <c r="PC63" s="113"/>
      <c r="PD63" s="113"/>
      <c r="PE63" s="113"/>
      <c r="PF63" s="113"/>
      <c r="PG63" s="113"/>
      <c r="PH63" s="113"/>
      <c r="PI63" s="113"/>
      <c r="PJ63" s="113"/>
      <c r="PK63" s="113"/>
      <c r="PL63" s="113"/>
      <c r="PM63" s="113"/>
      <c r="PN63" s="113"/>
      <c r="PO63" s="113"/>
      <c r="PP63" s="113"/>
      <c r="PQ63" s="113"/>
      <c r="PR63" s="113"/>
      <c r="PS63" s="113"/>
      <c r="PT63" s="113"/>
      <c r="PU63" s="113"/>
      <c r="PV63" s="113"/>
      <c r="PW63" s="113"/>
      <c r="PX63" s="113"/>
      <c r="PY63" s="113"/>
      <c r="PZ63" s="113"/>
      <c r="QA63" s="113"/>
      <c r="QB63" s="113"/>
      <c r="QC63" s="113"/>
      <c r="QD63" s="113"/>
      <c r="QE63" s="113"/>
      <c r="QF63" s="113"/>
      <c r="QG63" s="113"/>
      <c r="QH63" s="113"/>
      <c r="QI63" s="113"/>
      <c r="QJ63" s="113"/>
      <c r="QK63" s="113"/>
      <c r="QL63" s="113"/>
      <c r="QM63" s="113"/>
      <c r="QN63" s="113"/>
      <c r="QO63" s="113"/>
      <c r="QP63" s="113"/>
      <c r="QQ63" s="113"/>
      <c r="QR63" s="113"/>
      <c r="QS63" s="113"/>
      <c r="QT63" s="113"/>
      <c r="QU63" s="113"/>
      <c r="QV63" s="113"/>
      <c r="QW63" s="113"/>
      <c r="QX63" s="113"/>
      <c r="QY63" s="113"/>
      <c r="QZ63" s="113"/>
      <c r="RA63" s="113"/>
      <c r="RB63" s="113"/>
      <c r="RC63" s="113"/>
      <c r="RD63" s="113"/>
      <c r="RE63" s="113"/>
      <c r="RF63" s="113"/>
      <c r="RG63" s="113"/>
      <c r="RH63" s="113"/>
      <c r="RI63" s="113"/>
      <c r="RJ63" s="113"/>
      <c r="RK63" s="113"/>
      <c r="RL63" s="113"/>
      <c r="RM63" s="113"/>
      <c r="RN63" s="113"/>
      <c r="RO63" s="113"/>
      <c r="RP63" s="113"/>
      <c r="RQ63" s="113"/>
      <c r="RR63" s="113"/>
      <c r="RS63" s="113"/>
      <c r="RT63" s="113"/>
      <c r="RU63" s="113"/>
      <c r="RV63" s="113"/>
      <c r="RW63" s="113"/>
      <c r="RX63" s="113"/>
      <c r="RY63" s="113"/>
      <c r="RZ63" s="113"/>
      <c r="SA63" s="113"/>
      <c r="SB63" s="113"/>
      <c r="SC63" s="113"/>
      <c r="SD63" s="113"/>
      <c r="SE63" s="113"/>
      <c r="SF63" s="113"/>
      <c r="SG63" s="113"/>
      <c r="SH63" s="113"/>
      <c r="SI63" s="113"/>
      <c r="SJ63" s="113"/>
      <c r="SK63" s="113"/>
      <c r="SL63" s="113"/>
      <c r="SM63" s="113"/>
      <c r="SN63" s="113"/>
      <c r="SO63" s="113"/>
      <c r="SP63" s="113"/>
      <c r="SQ63" s="113"/>
      <c r="SR63" s="113"/>
      <c r="SS63" s="113"/>
      <c r="ST63" s="113"/>
      <c r="SU63" s="113"/>
      <c r="SV63" s="113"/>
      <c r="SW63" s="113"/>
      <c r="SX63" s="113"/>
      <c r="SY63" s="113"/>
      <c r="SZ63" s="113"/>
      <c r="TA63" s="113"/>
      <c r="TB63" s="113"/>
      <c r="TC63" s="113"/>
      <c r="TD63" s="113"/>
      <c r="TE63" s="113"/>
      <c r="TF63" s="113"/>
      <c r="TG63" s="113"/>
      <c r="TH63" s="113"/>
      <c r="TI63" s="113"/>
      <c r="TJ63" s="113"/>
      <c r="TK63" s="113"/>
      <c r="TL63" s="113"/>
      <c r="TM63" s="113"/>
      <c r="TN63" s="113"/>
      <c r="TO63" s="113"/>
      <c r="TP63" s="113"/>
      <c r="TQ63" s="113"/>
      <c r="TR63" s="113"/>
      <c r="TS63" s="113"/>
      <c r="TT63" s="113"/>
      <c r="TU63" s="113"/>
      <c r="TV63" s="113"/>
      <c r="TW63" s="113"/>
      <c r="TX63" s="113"/>
      <c r="TY63" s="113"/>
      <c r="TZ63" s="113"/>
      <c r="UA63" s="113"/>
      <c r="UB63" s="113"/>
      <c r="UC63" s="113"/>
      <c r="UD63" s="113"/>
      <c r="UE63" s="113"/>
      <c r="UF63" s="113"/>
      <c r="UG63" s="113"/>
      <c r="UH63" s="113"/>
      <c r="UI63" s="113"/>
      <c r="UJ63" s="113"/>
      <c r="UK63" s="113"/>
      <c r="UL63" s="113"/>
      <c r="UM63" s="113"/>
      <c r="UN63" s="113"/>
      <c r="UO63" s="113"/>
      <c r="UP63" s="113"/>
      <c r="UQ63" s="113"/>
      <c r="UR63" s="113"/>
      <c r="US63" s="113"/>
      <c r="UT63" s="113"/>
      <c r="UU63" s="113"/>
      <c r="UV63" s="113"/>
      <c r="UW63" s="113"/>
      <c r="UX63" s="113"/>
      <c r="UY63" s="113"/>
      <c r="UZ63" s="113"/>
      <c r="VA63" s="113"/>
      <c r="VB63" s="113"/>
      <c r="VC63" s="113"/>
      <c r="VD63" s="113"/>
      <c r="VE63" s="113"/>
      <c r="VF63" s="113"/>
      <c r="VG63" s="113"/>
      <c r="VH63" s="113"/>
      <c r="VI63" s="113"/>
      <c r="VJ63" s="113"/>
      <c r="VK63" s="113"/>
      <c r="VL63" s="113"/>
      <c r="VM63" s="113"/>
      <c r="VN63" s="113"/>
      <c r="VO63" s="113"/>
      <c r="VP63" s="113"/>
      <c r="VQ63" s="113"/>
      <c r="VR63" s="113"/>
      <c r="VS63" s="113"/>
      <c r="VT63" s="113"/>
      <c r="VU63" s="113"/>
      <c r="VV63" s="113"/>
      <c r="VW63" s="113"/>
      <c r="VX63" s="113"/>
      <c r="VY63" s="113"/>
      <c r="VZ63" s="113"/>
      <c r="WA63" s="113"/>
      <c r="WB63" s="113"/>
      <c r="WC63" s="113"/>
      <c r="WD63" s="113"/>
      <c r="WE63" s="113"/>
      <c r="WF63" s="113"/>
      <c r="WG63" s="113"/>
      <c r="WH63" s="113"/>
      <c r="WI63" s="113"/>
      <c r="WJ63" s="113"/>
      <c r="WK63" s="113"/>
      <c r="WL63" s="113"/>
      <c r="WM63" s="113"/>
      <c r="WN63" s="113"/>
      <c r="WO63" s="113"/>
      <c r="WP63" s="113"/>
      <c r="WQ63" s="113"/>
      <c r="WR63" s="113"/>
      <c r="WS63" s="113"/>
      <c r="WT63" s="113"/>
      <c r="WU63" s="113"/>
      <c r="WV63" s="113"/>
      <c r="WW63" s="113"/>
      <c r="WX63" s="113"/>
      <c r="WY63" s="113"/>
      <c r="WZ63" s="113"/>
      <c r="XA63" s="113"/>
      <c r="XB63" s="113"/>
      <c r="XC63" s="113"/>
      <c r="XD63" s="113"/>
      <c r="XE63" s="113"/>
      <c r="XF63" s="113"/>
      <c r="XG63" s="113"/>
      <c r="XH63" s="113"/>
      <c r="XI63" s="113"/>
      <c r="XJ63" s="113"/>
      <c r="XK63" s="113"/>
      <c r="XL63" s="113"/>
      <c r="XM63" s="113"/>
      <c r="XN63" s="113"/>
      <c r="XO63" s="113"/>
      <c r="XP63" s="113"/>
      <c r="XQ63" s="113"/>
      <c r="XR63" s="113"/>
      <c r="XS63" s="113"/>
      <c r="XT63" s="113"/>
      <c r="XU63" s="113"/>
      <c r="XV63" s="113"/>
      <c r="XW63" s="113"/>
      <c r="XX63" s="113"/>
      <c r="XY63" s="113"/>
      <c r="XZ63" s="113"/>
      <c r="YA63" s="113"/>
      <c r="YB63" s="113"/>
      <c r="YC63" s="113"/>
      <c r="YD63" s="113"/>
      <c r="YE63" s="113"/>
      <c r="YF63" s="113"/>
      <c r="YG63" s="113"/>
      <c r="YH63" s="113"/>
      <c r="YI63" s="113"/>
      <c r="YJ63" s="113"/>
      <c r="YK63" s="113"/>
      <c r="YL63" s="113"/>
      <c r="YM63" s="113"/>
      <c r="YN63" s="113"/>
      <c r="YO63" s="113"/>
      <c r="YP63" s="113"/>
      <c r="YQ63" s="113"/>
      <c r="YR63" s="113"/>
      <c r="YS63" s="113"/>
      <c r="YT63" s="113"/>
      <c r="YU63" s="113"/>
      <c r="YV63" s="113"/>
      <c r="YW63" s="113"/>
      <c r="YX63" s="113"/>
      <c r="YY63" s="113"/>
      <c r="YZ63" s="113"/>
      <c r="ZA63" s="113"/>
      <c r="ZB63" s="113"/>
      <c r="ZC63" s="113"/>
      <c r="ZD63" s="113"/>
      <c r="ZE63" s="113"/>
      <c r="ZF63" s="113"/>
      <c r="ZG63" s="113"/>
      <c r="ZH63" s="113"/>
      <c r="ZI63" s="113"/>
      <c r="ZJ63" s="113"/>
      <c r="ZK63" s="113"/>
      <c r="ZL63" s="113"/>
      <c r="ZM63" s="113"/>
      <c r="ZN63" s="113"/>
      <c r="ZO63" s="113"/>
      <c r="ZP63" s="113"/>
      <c r="ZQ63" s="113"/>
      <c r="ZR63" s="113"/>
      <c r="ZS63" s="113"/>
      <c r="ZT63" s="113"/>
      <c r="ZU63" s="113"/>
      <c r="ZV63" s="113"/>
      <c r="ZW63" s="113"/>
      <c r="ZX63" s="113"/>
      <c r="ZY63" s="113"/>
      <c r="ZZ63" s="113"/>
      <c r="AAA63" s="113"/>
      <c r="AAB63" s="113"/>
      <c r="AAC63" s="113"/>
      <c r="AAD63" s="113"/>
      <c r="AAE63" s="113"/>
      <c r="AAF63" s="113"/>
      <c r="AAG63" s="113"/>
      <c r="AAH63" s="113"/>
      <c r="AAI63" s="113"/>
      <c r="AAJ63" s="113"/>
      <c r="AAK63" s="113"/>
      <c r="AAL63" s="113"/>
      <c r="AAM63" s="113"/>
      <c r="AAN63" s="113"/>
      <c r="AAO63" s="113"/>
      <c r="AAP63" s="113"/>
      <c r="AAQ63" s="113"/>
      <c r="AAR63" s="113"/>
      <c r="AAS63" s="113"/>
      <c r="AAT63" s="113"/>
      <c r="AAU63" s="113"/>
      <c r="AAV63" s="113"/>
      <c r="AAW63" s="113"/>
      <c r="AAX63" s="113"/>
      <c r="AAY63" s="113"/>
      <c r="AAZ63" s="113"/>
      <c r="ABA63" s="113"/>
      <c r="ABB63" s="113"/>
      <c r="ABC63" s="113"/>
      <c r="ABD63" s="113"/>
      <c r="ABE63" s="113"/>
      <c r="ABF63" s="113"/>
      <c r="ABG63" s="113"/>
      <c r="ABH63" s="113"/>
      <c r="ABI63" s="113"/>
      <c r="ABJ63" s="113"/>
      <c r="ABK63" s="113"/>
      <c r="ABL63" s="113"/>
      <c r="ABM63" s="113"/>
      <c r="ABN63" s="113"/>
      <c r="ABO63" s="113"/>
      <c r="ABP63" s="113"/>
      <c r="ABQ63" s="113"/>
      <c r="ABR63" s="113"/>
      <c r="ABS63" s="113"/>
      <c r="ABT63" s="113"/>
      <c r="ABU63" s="113"/>
      <c r="ABV63" s="113"/>
      <c r="ABW63" s="113"/>
      <c r="ABX63" s="113"/>
      <c r="ABY63" s="113"/>
      <c r="ABZ63" s="113"/>
      <c r="ACA63" s="113"/>
      <c r="ACB63" s="113"/>
      <c r="ACC63" s="113"/>
      <c r="ACD63" s="113"/>
      <c r="ACE63" s="113"/>
      <c r="ACF63" s="113"/>
      <c r="ACG63" s="113"/>
      <c r="ACH63" s="113"/>
      <c r="ACI63" s="113"/>
      <c r="ACJ63" s="113"/>
      <c r="ACK63" s="113"/>
      <c r="ACL63" s="113"/>
      <c r="ACM63" s="113"/>
      <c r="ACN63" s="113"/>
      <c r="ACO63" s="113"/>
      <c r="ACP63" s="113"/>
      <c r="ACQ63" s="113"/>
      <c r="ACR63" s="113"/>
      <c r="ACS63" s="113"/>
      <c r="ACT63" s="113"/>
      <c r="ACU63" s="113"/>
      <c r="ACV63" s="113"/>
      <c r="ACW63" s="113"/>
      <c r="ACX63" s="113"/>
      <c r="ACY63" s="113"/>
      <c r="ACZ63" s="113"/>
      <c r="ADA63" s="113"/>
      <c r="ADB63" s="113"/>
      <c r="ADC63" s="113"/>
    </row>
    <row r="64" spans="1:783" s="145" customFormat="1" ht="14" x14ac:dyDescent="0.3">
      <c r="A64" s="113"/>
      <c r="B64" s="127"/>
      <c r="C64" s="124"/>
      <c r="D64" s="124"/>
      <c r="F64" s="121"/>
      <c r="G64" s="121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  <c r="IV64" s="113"/>
      <c r="IW64" s="113"/>
      <c r="IX64" s="113"/>
      <c r="IY64" s="113"/>
      <c r="IZ64" s="113"/>
      <c r="JA64" s="113"/>
      <c r="JB64" s="113"/>
      <c r="JC64" s="113"/>
      <c r="JD64" s="113"/>
      <c r="JE64" s="113"/>
      <c r="JF64" s="113"/>
      <c r="JG64" s="113"/>
      <c r="JH64" s="113"/>
      <c r="JI64" s="113"/>
      <c r="JJ64" s="113"/>
      <c r="JK64" s="113"/>
      <c r="JL64" s="113"/>
      <c r="JM64" s="113"/>
      <c r="JN64" s="113"/>
      <c r="JO64" s="113"/>
      <c r="JP64" s="113"/>
      <c r="JQ64" s="113"/>
      <c r="JR64" s="113"/>
      <c r="JS64" s="113"/>
      <c r="JT64" s="113"/>
      <c r="JU64" s="113"/>
      <c r="JV64" s="113"/>
      <c r="JW64" s="113"/>
      <c r="JX64" s="113"/>
      <c r="JY64" s="113"/>
      <c r="JZ64" s="113"/>
      <c r="KA64" s="113"/>
      <c r="KB64" s="113"/>
      <c r="KC64" s="113"/>
      <c r="KD64" s="113"/>
      <c r="KE64" s="113"/>
      <c r="KF64" s="113"/>
      <c r="KG64" s="113"/>
      <c r="KH64" s="113"/>
      <c r="KI64" s="113"/>
      <c r="KJ64" s="113"/>
      <c r="KK64" s="113"/>
      <c r="KL64" s="113"/>
      <c r="KM64" s="113"/>
      <c r="KN64" s="113"/>
      <c r="KO64" s="113"/>
      <c r="KP64" s="113"/>
      <c r="KQ64" s="113"/>
      <c r="KR64" s="113"/>
      <c r="KS64" s="113"/>
      <c r="KT64" s="113"/>
      <c r="KU64" s="113"/>
      <c r="KV64" s="113"/>
      <c r="KW64" s="113"/>
      <c r="KX64" s="113"/>
      <c r="KY64" s="113"/>
      <c r="KZ64" s="113"/>
      <c r="LA64" s="113"/>
      <c r="LB64" s="113"/>
      <c r="LC64" s="113"/>
      <c r="LD64" s="113"/>
      <c r="LE64" s="113"/>
      <c r="LF64" s="113"/>
      <c r="LG64" s="113"/>
      <c r="LH64" s="113"/>
      <c r="LI64" s="113"/>
      <c r="LJ64" s="113"/>
      <c r="LK64" s="113"/>
      <c r="LL64" s="113"/>
      <c r="LM64" s="113"/>
      <c r="LN64" s="113"/>
      <c r="LO64" s="113"/>
      <c r="LP64" s="113"/>
      <c r="LQ64" s="113"/>
      <c r="LR64" s="113"/>
      <c r="LS64" s="113"/>
      <c r="LT64" s="113"/>
      <c r="LU64" s="113"/>
      <c r="LV64" s="113"/>
      <c r="LW64" s="113"/>
      <c r="LX64" s="113"/>
      <c r="LY64" s="113"/>
      <c r="LZ64" s="113"/>
      <c r="MA64" s="113"/>
      <c r="MB64" s="113"/>
      <c r="MC64" s="113"/>
      <c r="MD64" s="113"/>
      <c r="ME64" s="113"/>
      <c r="MF64" s="113"/>
      <c r="MG64" s="113"/>
      <c r="MH64" s="113"/>
      <c r="MI64" s="113"/>
      <c r="MJ64" s="113"/>
      <c r="MK64" s="113"/>
      <c r="ML64" s="113"/>
      <c r="MM64" s="113"/>
      <c r="MN64" s="113"/>
      <c r="MO64" s="113"/>
      <c r="MP64" s="113"/>
      <c r="MQ64" s="113"/>
      <c r="MR64" s="113"/>
      <c r="MS64" s="113"/>
      <c r="MT64" s="113"/>
      <c r="MU64" s="113"/>
      <c r="MV64" s="113"/>
      <c r="MW64" s="113"/>
      <c r="MX64" s="113"/>
      <c r="MY64" s="113"/>
      <c r="MZ64" s="113"/>
      <c r="NA64" s="113"/>
      <c r="NB64" s="113"/>
      <c r="NC64" s="113"/>
      <c r="ND64" s="113"/>
      <c r="NE64" s="113"/>
      <c r="NF64" s="113"/>
      <c r="NG64" s="113"/>
      <c r="NH64" s="113"/>
      <c r="NI64" s="113"/>
      <c r="NJ64" s="113"/>
      <c r="NK64" s="113"/>
      <c r="NL64" s="113"/>
      <c r="NM64" s="113"/>
      <c r="NN64" s="113"/>
      <c r="NO64" s="113"/>
      <c r="NP64" s="113"/>
      <c r="NQ64" s="113"/>
      <c r="NR64" s="113"/>
      <c r="NS64" s="113"/>
      <c r="NT64" s="113"/>
      <c r="NU64" s="113"/>
      <c r="NV64" s="113"/>
      <c r="NW64" s="113"/>
      <c r="NX64" s="113"/>
      <c r="NY64" s="113"/>
      <c r="NZ64" s="113"/>
      <c r="OA64" s="113"/>
      <c r="OB64" s="113"/>
      <c r="OC64" s="113"/>
      <c r="OD64" s="113"/>
      <c r="OE64" s="113"/>
      <c r="OF64" s="113"/>
      <c r="OG64" s="113"/>
      <c r="OH64" s="113"/>
      <c r="OI64" s="113"/>
      <c r="OJ64" s="113"/>
      <c r="OK64" s="113"/>
      <c r="OL64" s="113"/>
      <c r="OM64" s="113"/>
      <c r="ON64" s="113"/>
      <c r="OO64" s="113"/>
      <c r="OP64" s="113"/>
      <c r="OQ64" s="113"/>
      <c r="OR64" s="113"/>
      <c r="OS64" s="113"/>
      <c r="OT64" s="113"/>
      <c r="OU64" s="113"/>
      <c r="OV64" s="113"/>
      <c r="OW64" s="113"/>
      <c r="OX64" s="113"/>
      <c r="OY64" s="113"/>
      <c r="OZ64" s="113"/>
      <c r="PA64" s="113"/>
      <c r="PB64" s="113"/>
      <c r="PC64" s="113"/>
      <c r="PD64" s="113"/>
      <c r="PE64" s="113"/>
      <c r="PF64" s="113"/>
      <c r="PG64" s="113"/>
      <c r="PH64" s="113"/>
      <c r="PI64" s="113"/>
      <c r="PJ64" s="113"/>
      <c r="PK64" s="113"/>
      <c r="PL64" s="113"/>
      <c r="PM64" s="113"/>
      <c r="PN64" s="113"/>
      <c r="PO64" s="113"/>
      <c r="PP64" s="113"/>
      <c r="PQ64" s="113"/>
      <c r="PR64" s="113"/>
      <c r="PS64" s="113"/>
      <c r="PT64" s="113"/>
      <c r="PU64" s="113"/>
      <c r="PV64" s="113"/>
      <c r="PW64" s="113"/>
      <c r="PX64" s="113"/>
      <c r="PY64" s="113"/>
      <c r="PZ64" s="113"/>
      <c r="QA64" s="113"/>
      <c r="QB64" s="113"/>
      <c r="QC64" s="113"/>
      <c r="QD64" s="113"/>
      <c r="QE64" s="113"/>
      <c r="QF64" s="113"/>
      <c r="QG64" s="113"/>
      <c r="QH64" s="113"/>
      <c r="QI64" s="113"/>
      <c r="QJ64" s="113"/>
      <c r="QK64" s="113"/>
      <c r="QL64" s="113"/>
      <c r="QM64" s="113"/>
      <c r="QN64" s="113"/>
      <c r="QO64" s="113"/>
      <c r="QP64" s="113"/>
      <c r="QQ64" s="113"/>
      <c r="QR64" s="113"/>
      <c r="QS64" s="113"/>
      <c r="QT64" s="113"/>
      <c r="QU64" s="113"/>
      <c r="QV64" s="113"/>
      <c r="QW64" s="113"/>
      <c r="QX64" s="113"/>
      <c r="QY64" s="113"/>
      <c r="QZ64" s="113"/>
      <c r="RA64" s="113"/>
      <c r="RB64" s="113"/>
      <c r="RC64" s="113"/>
      <c r="RD64" s="113"/>
      <c r="RE64" s="113"/>
      <c r="RF64" s="113"/>
      <c r="RG64" s="113"/>
      <c r="RH64" s="113"/>
      <c r="RI64" s="113"/>
      <c r="RJ64" s="113"/>
      <c r="RK64" s="113"/>
      <c r="RL64" s="113"/>
      <c r="RM64" s="113"/>
      <c r="RN64" s="113"/>
      <c r="RO64" s="113"/>
      <c r="RP64" s="113"/>
      <c r="RQ64" s="113"/>
      <c r="RR64" s="113"/>
      <c r="RS64" s="113"/>
      <c r="RT64" s="113"/>
      <c r="RU64" s="113"/>
      <c r="RV64" s="113"/>
      <c r="RW64" s="113"/>
      <c r="RX64" s="113"/>
      <c r="RY64" s="113"/>
      <c r="RZ64" s="113"/>
      <c r="SA64" s="113"/>
      <c r="SB64" s="113"/>
      <c r="SC64" s="113"/>
      <c r="SD64" s="113"/>
      <c r="SE64" s="113"/>
      <c r="SF64" s="113"/>
      <c r="SG64" s="113"/>
      <c r="SH64" s="113"/>
      <c r="SI64" s="113"/>
      <c r="SJ64" s="113"/>
      <c r="SK64" s="113"/>
      <c r="SL64" s="113"/>
      <c r="SM64" s="113"/>
      <c r="SN64" s="113"/>
      <c r="SO64" s="113"/>
      <c r="SP64" s="113"/>
      <c r="SQ64" s="113"/>
      <c r="SR64" s="113"/>
      <c r="SS64" s="113"/>
      <c r="ST64" s="113"/>
      <c r="SU64" s="113"/>
      <c r="SV64" s="113"/>
      <c r="SW64" s="113"/>
      <c r="SX64" s="113"/>
      <c r="SY64" s="113"/>
      <c r="SZ64" s="113"/>
      <c r="TA64" s="113"/>
      <c r="TB64" s="113"/>
      <c r="TC64" s="113"/>
      <c r="TD64" s="113"/>
      <c r="TE64" s="113"/>
      <c r="TF64" s="113"/>
      <c r="TG64" s="113"/>
      <c r="TH64" s="113"/>
      <c r="TI64" s="113"/>
      <c r="TJ64" s="113"/>
      <c r="TK64" s="113"/>
      <c r="TL64" s="113"/>
      <c r="TM64" s="113"/>
      <c r="TN64" s="113"/>
      <c r="TO64" s="113"/>
      <c r="TP64" s="113"/>
      <c r="TQ64" s="113"/>
      <c r="TR64" s="113"/>
      <c r="TS64" s="113"/>
      <c r="TT64" s="113"/>
      <c r="TU64" s="113"/>
      <c r="TV64" s="113"/>
      <c r="TW64" s="113"/>
      <c r="TX64" s="113"/>
      <c r="TY64" s="113"/>
      <c r="TZ64" s="113"/>
      <c r="UA64" s="113"/>
      <c r="UB64" s="113"/>
      <c r="UC64" s="113"/>
      <c r="UD64" s="113"/>
      <c r="UE64" s="113"/>
      <c r="UF64" s="113"/>
      <c r="UG64" s="113"/>
      <c r="UH64" s="113"/>
      <c r="UI64" s="113"/>
      <c r="UJ64" s="113"/>
      <c r="UK64" s="113"/>
      <c r="UL64" s="113"/>
      <c r="UM64" s="113"/>
      <c r="UN64" s="113"/>
      <c r="UO64" s="113"/>
      <c r="UP64" s="113"/>
      <c r="UQ64" s="113"/>
      <c r="UR64" s="113"/>
      <c r="US64" s="113"/>
      <c r="UT64" s="113"/>
      <c r="UU64" s="113"/>
      <c r="UV64" s="113"/>
      <c r="UW64" s="113"/>
      <c r="UX64" s="113"/>
      <c r="UY64" s="113"/>
      <c r="UZ64" s="113"/>
      <c r="VA64" s="113"/>
      <c r="VB64" s="113"/>
      <c r="VC64" s="113"/>
      <c r="VD64" s="113"/>
      <c r="VE64" s="113"/>
      <c r="VF64" s="113"/>
      <c r="VG64" s="113"/>
      <c r="VH64" s="113"/>
      <c r="VI64" s="113"/>
      <c r="VJ64" s="113"/>
      <c r="VK64" s="113"/>
      <c r="VL64" s="113"/>
      <c r="VM64" s="113"/>
      <c r="VN64" s="113"/>
      <c r="VO64" s="113"/>
      <c r="VP64" s="113"/>
      <c r="VQ64" s="113"/>
      <c r="VR64" s="113"/>
      <c r="VS64" s="113"/>
      <c r="VT64" s="113"/>
      <c r="VU64" s="113"/>
      <c r="VV64" s="113"/>
      <c r="VW64" s="113"/>
      <c r="VX64" s="113"/>
      <c r="VY64" s="113"/>
      <c r="VZ64" s="113"/>
      <c r="WA64" s="113"/>
      <c r="WB64" s="113"/>
      <c r="WC64" s="113"/>
      <c r="WD64" s="113"/>
      <c r="WE64" s="113"/>
      <c r="WF64" s="113"/>
      <c r="WG64" s="113"/>
      <c r="WH64" s="113"/>
      <c r="WI64" s="113"/>
      <c r="WJ64" s="113"/>
      <c r="WK64" s="113"/>
      <c r="WL64" s="113"/>
      <c r="WM64" s="113"/>
      <c r="WN64" s="113"/>
      <c r="WO64" s="113"/>
      <c r="WP64" s="113"/>
      <c r="WQ64" s="113"/>
      <c r="WR64" s="113"/>
      <c r="WS64" s="113"/>
      <c r="WT64" s="113"/>
      <c r="WU64" s="113"/>
      <c r="WV64" s="113"/>
      <c r="WW64" s="113"/>
      <c r="WX64" s="113"/>
      <c r="WY64" s="113"/>
      <c r="WZ64" s="113"/>
      <c r="XA64" s="113"/>
      <c r="XB64" s="113"/>
      <c r="XC64" s="113"/>
      <c r="XD64" s="113"/>
      <c r="XE64" s="113"/>
      <c r="XF64" s="113"/>
      <c r="XG64" s="113"/>
      <c r="XH64" s="113"/>
      <c r="XI64" s="113"/>
      <c r="XJ64" s="113"/>
      <c r="XK64" s="113"/>
      <c r="XL64" s="113"/>
      <c r="XM64" s="113"/>
      <c r="XN64" s="113"/>
      <c r="XO64" s="113"/>
      <c r="XP64" s="113"/>
      <c r="XQ64" s="113"/>
      <c r="XR64" s="113"/>
      <c r="XS64" s="113"/>
      <c r="XT64" s="113"/>
      <c r="XU64" s="113"/>
      <c r="XV64" s="113"/>
      <c r="XW64" s="113"/>
      <c r="XX64" s="113"/>
      <c r="XY64" s="113"/>
      <c r="XZ64" s="113"/>
      <c r="YA64" s="113"/>
      <c r="YB64" s="113"/>
      <c r="YC64" s="113"/>
      <c r="YD64" s="113"/>
      <c r="YE64" s="113"/>
      <c r="YF64" s="113"/>
      <c r="YG64" s="113"/>
      <c r="YH64" s="113"/>
      <c r="YI64" s="113"/>
      <c r="YJ64" s="113"/>
      <c r="YK64" s="113"/>
      <c r="YL64" s="113"/>
      <c r="YM64" s="113"/>
      <c r="YN64" s="113"/>
      <c r="YO64" s="113"/>
      <c r="YP64" s="113"/>
      <c r="YQ64" s="113"/>
      <c r="YR64" s="113"/>
      <c r="YS64" s="113"/>
      <c r="YT64" s="113"/>
      <c r="YU64" s="113"/>
      <c r="YV64" s="113"/>
      <c r="YW64" s="113"/>
      <c r="YX64" s="113"/>
      <c r="YY64" s="113"/>
      <c r="YZ64" s="113"/>
      <c r="ZA64" s="113"/>
      <c r="ZB64" s="113"/>
      <c r="ZC64" s="113"/>
      <c r="ZD64" s="113"/>
      <c r="ZE64" s="113"/>
      <c r="ZF64" s="113"/>
      <c r="ZG64" s="113"/>
      <c r="ZH64" s="113"/>
      <c r="ZI64" s="113"/>
      <c r="ZJ64" s="113"/>
      <c r="ZK64" s="113"/>
      <c r="ZL64" s="113"/>
      <c r="ZM64" s="113"/>
      <c r="ZN64" s="113"/>
      <c r="ZO64" s="113"/>
      <c r="ZP64" s="113"/>
      <c r="ZQ64" s="113"/>
      <c r="ZR64" s="113"/>
      <c r="ZS64" s="113"/>
      <c r="ZT64" s="113"/>
      <c r="ZU64" s="113"/>
      <c r="ZV64" s="113"/>
      <c r="ZW64" s="113"/>
      <c r="ZX64" s="113"/>
      <c r="ZY64" s="113"/>
      <c r="ZZ64" s="113"/>
      <c r="AAA64" s="113"/>
      <c r="AAB64" s="113"/>
      <c r="AAC64" s="113"/>
      <c r="AAD64" s="113"/>
      <c r="AAE64" s="113"/>
      <c r="AAF64" s="113"/>
      <c r="AAG64" s="113"/>
      <c r="AAH64" s="113"/>
      <c r="AAI64" s="113"/>
      <c r="AAJ64" s="113"/>
      <c r="AAK64" s="113"/>
      <c r="AAL64" s="113"/>
      <c r="AAM64" s="113"/>
      <c r="AAN64" s="113"/>
      <c r="AAO64" s="113"/>
      <c r="AAP64" s="113"/>
      <c r="AAQ64" s="113"/>
      <c r="AAR64" s="113"/>
      <c r="AAS64" s="113"/>
      <c r="AAT64" s="113"/>
      <c r="AAU64" s="113"/>
      <c r="AAV64" s="113"/>
      <c r="AAW64" s="113"/>
      <c r="AAX64" s="113"/>
      <c r="AAY64" s="113"/>
      <c r="AAZ64" s="113"/>
      <c r="ABA64" s="113"/>
      <c r="ABB64" s="113"/>
      <c r="ABC64" s="113"/>
      <c r="ABD64" s="113"/>
      <c r="ABE64" s="113"/>
      <c r="ABF64" s="113"/>
      <c r="ABG64" s="113"/>
      <c r="ABH64" s="113"/>
      <c r="ABI64" s="113"/>
      <c r="ABJ64" s="113"/>
      <c r="ABK64" s="113"/>
      <c r="ABL64" s="113"/>
      <c r="ABM64" s="113"/>
      <c r="ABN64" s="113"/>
      <c r="ABO64" s="113"/>
      <c r="ABP64" s="113"/>
      <c r="ABQ64" s="113"/>
      <c r="ABR64" s="113"/>
      <c r="ABS64" s="113"/>
      <c r="ABT64" s="113"/>
      <c r="ABU64" s="113"/>
      <c r="ABV64" s="113"/>
      <c r="ABW64" s="113"/>
      <c r="ABX64" s="113"/>
      <c r="ABY64" s="113"/>
      <c r="ABZ64" s="113"/>
      <c r="ACA64" s="113"/>
      <c r="ACB64" s="113"/>
      <c r="ACC64" s="113"/>
      <c r="ACD64" s="113"/>
      <c r="ACE64" s="113"/>
      <c r="ACF64" s="113"/>
      <c r="ACG64" s="113"/>
      <c r="ACH64" s="113"/>
      <c r="ACI64" s="113"/>
      <c r="ACJ64" s="113"/>
      <c r="ACK64" s="113"/>
      <c r="ACL64" s="113"/>
      <c r="ACM64" s="113"/>
      <c r="ACN64" s="113"/>
      <c r="ACO64" s="113"/>
      <c r="ACP64" s="113"/>
      <c r="ACQ64" s="113"/>
      <c r="ACR64" s="113"/>
      <c r="ACS64" s="113"/>
      <c r="ACT64" s="113"/>
      <c r="ACU64" s="113"/>
      <c r="ACV64" s="113"/>
      <c r="ACW64" s="113"/>
      <c r="ACX64" s="113"/>
      <c r="ACY64" s="113"/>
      <c r="ACZ64" s="113"/>
      <c r="ADA64" s="113"/>
      <c r="ADB64" s="113"/>
      <c r="ADC64" s="113"/>
    </row>
    <row r="65" spans="1:783" s="152" customFormat="1" x14ac:dyDescent="0.3">
      <c r="A65" s="149"/>
      <c r="B65" s="150"/>
      <c r="C65" s="151"/>
      <c r="D65" s="151"/>
      <c r="F65" s="153"/>
      <c r="G65" s="153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  <c r="EC65" s="149"/>
      <c r="ED65" s="149"/>
      <c r="EE65" s="149"/>
      <c r="EF65" s="149"/>
      <c r="EG65" s="149"/>
      <c r="EH65" s="149"/>
      <c r="EI65" s="149"/>
      <c r="EJ65" s="149"/>
      <c r="EK65" s="149"/>
      <c r="EL65" s="149"/>
      <c r="EM65" s="149"/>
      <c r="EN65" s="149"/>
      <c r="EO65" s="149"/>
      <c r="EP65" s="149"/>
      <c r="EQ65" s="149"/>
      <c r="ER65" s="149"/>
      <c r="ES65" s="149"/>
      <c r="ET65" s="149"/>
      <c r="EU65" s="149"/>
      <c r="EV65" s="149"/>
      <c r="EW65" s="149"/>
      <c r="EX65" s="149"/>
      <c r="EY65" s="149"/>
      <c r="EZ65" s="149"/>
      <c r="FA65" s="149"/>
      <c r="FB65" s="149"/>
      <c r="FC65" s="149"/>
      <c r="FD65" s="149"/>
      <c r="FE65" s="149"/>
      <c r="FF65" s="149"/>
      <c r="FG65" s="149"/>
      <c r="FH65" s="149"/>
      <c r="FI65" s="149"/>
      <c r="FJ65" s="149"/>
      <c r="FK65" s="149"/>
      <c r="FL65" s="149"/>
      <c r="FM65" s="149"/>
      <c r="FN65" s="149"/>
      <c r="FO65" s="149"/>
      <c r="FP65" s="149"/>
      <c r="FQ65" s="149"/>
      <c r="FR65" s="149"/>
      <c r="FS65" s="149"/>
      <c r="FT65" s="149"/>
      <c r="FU65" s="149"/>
      <c r="FV65" s="149"/>
      <c r="FW65" s="149"/>
      <c r="FX65" s="149"/>
      <c r="FY65" s="149"/>
      <c r="FZ65" s="149"/>
      <c r="GA65" s="149"/>
      <c r="GB65" s="149"/>
      <c r="GC65" s="149"/>
      <c r="GD65" s="149"/>
      <c r="GE65" s="149"/>
      <c r="GF65" s="149"/>
      <c r="GG65" s="149"/>
      <c r="GH65" s="149"/>
      <c r="GI65" s="149"/>
      <c r="GJ65" s="149"/>
      <c r="GK65" s="149"/>
      <c r="GL65" s="149"/>
      <c r="GM65" s="149"/>
      <c r="GN65" s="149"/>
      <c r="GO65" s="149"/>
      <c r="GP65" s="149"/>
      <c r="GQ65" s="149"/>
      <c r="GR65" s="149"/>
      <c r="GS65" s="149"/>
      <c r="GT65" s="149"/>
      <c r="GU65" s="149"/>
      <c r="GV65" s="149"/>
      <c r="GW65" s="149"/>
      <c r="GX65" s="149"/>
      <c r="GY65" s="149"/>
      <c r="GZ65" s="149"/>
      <c r="HA65" s="149"/>
      <c r="HB65" s="149"/>
      <c r="HC65" s="149"/>
      <c r="HD65" s="149"/>
      <c r="HE65" s="149"/>
      <c r="HF65" s="149"/>
      <c r="HG65" s="149"/>
      <c r="HH65" s="149"/>
      <c r="HI65" s="149"/>
      <c r="HJ65" s="149"/>
      <c r="HK65" s="149"/>
      <c r="HL65" s="149"/>
      <c r="HM65" s="149"/>
      <c r="HN65" s="149"/>
      <c r="HO65" s="149"/>
      <c r="HP65" s="149"/>
      <c r="HQ65" s="149"/>
      <c r="HR65" s="149"/>
      <c r="HS65" s="149"/>
      <c r="HT65" s="149"/>
      <c r="HU65" s="149"/>
      <c r="HV65" s="149"/>
      <c r="HW65" s="149"/>
      <c r="HX65" s="149"/>
      <c r="HY65" s="149"/>
      <c r="HZ65" s="149"/>
      <c r="IA65" s="149"/>
      <c r="IB65" s="149"/>
      <c r="IC65" s="149"/>
      <c r="ID65" s="149"/>
      <c r="IE65" s="149"/>
      <c r="IF65" s="149"/>
      <c r="IG65" s="149"/>
      <c r="IH65" s="149"/>
      <c r="II65" s="149"/>
      <c r="IJ65" s="149"/>
      <c r="IK65" s="149"/>
      <c r="IL65" s="149"/>
      <c r="IM65" s="149"/>
      <c r="IN65" s="149"/>
      <c r="IO65" s="149"/>
      <c r="IP65" s="149"/>
      <c r="IQ65" s="149"/>
      <c r="IR65" s="149"/>
      <c r="IS65" s="149"/>
      <c r="IT65" s="149"/>
      <c r="IU65" s="149"/>
      <c r="IV65" s="149"/>
      <c r="IW65" s="149"/>
      <c r="IX65" s="149"/>
      <c r="IY65" s="149"/>
      <c r="IZ65" s="149"/>
      <c r="JA65" s="149"/>
      <c r="JB65" s="149"/>
      <c r="JC65" s="149"/>
      <c r="JD65" s="149"/>
      <c r="JE65" s="149"/>
      <c r="JF65" s="149"/>
      <c r="JG65" s="149"/>
      <c r="JH65" s="149"/>
      <c r="JI65" s="149"/>
      <c r="JJ65" s="149"/>
      <c r="JK65" s="149"/>
      <c r="JL65" s="149"/>
      <c r="JM65" s="149"/>
      <c r="JN65" s="149"/>
      <c r="JO65" s="149"/>
      <c r="JP65" s="149"/>
      <c r="JQ65" s="149"/>
      <c r="JR65" s="149"/>
      <c r="JS65" s="149"/>
      <c r="JT65" s="149"/>
      <c r="JU65" s="149"/>
      <c r="JV65" s="149"/>
      <c r="JW65" s="149"/>
      <c r="JX65" s="149"/>
      <c r="JY65" s="149"/>
      <c r="JZ65" s="149"/>
      <c r="KA65" s="149"/>
      <c r="KB65" s="149"/>
      <c r="KC65" s="149"/>
      <c r="KD65" s="149"/>
      <c r="KE65" s="149"/>
      <c r="KF65" s="149"/>
      <c r="KG65" s="149"/>
      <c r="KH65" s="149"/>
      <c r="KI65" s="149"/>
      <c r="KJ65" s="149"/>
      <c r="KK65" s="149"/>
      <c r="KL65" s="149"/>
      <c r="KM65" s="149"/>
      <c r="KN65" s="149"/>
      <c r="KO65" s="149"/>
      <c r="KP65" s="149"/>
      <c r="KQ65" s="149"/>
      <c r="KR65" s="149"/>
      <c r="KS65" s="149"/>
      <c r="KT65" s="149"/>
      <c r="KU65" s="149"/>
      <c r="KV65" s="149"/>
      <c r="KW65" s="149"/>
      <c r="KX65" s="149"/>
      <c r="KY65" s="149"/>
      <c r="KZ65" s="149"/>
      <c r="LA65" s="149"/>
      <c r="LB65" s="149"/>
      <c r="LC65" s="149"/>
      <c r="LD65" s="149"/>
      <c r="LE65" s="149"/>
      <c r="LF65" s="149"/>
      <c r="LG65" s="149"/>
      <c r="LH65" s="149"/>
      <c r="LI65" s="149"/>
      <c r="LJ65" s="149"/>
      <c r="LK65" s="149"/>
      <c r="LL65" s="149"/>
      <c r="LM65" s="149"/>
      <c r="LN65" s="149"/>
      <c r="LO65" s="149"/>
      <c r="LP65" s="149"/>
      <c r="LQ65" s="149"/>
      <c r="LR65" s="149"/>
      <c r="LS65" s="149"/>
      <c r="LT65" s="149"/>
      <c r="LU65" s="149"/>
      <c r="LV65" s="149"/>
      <c r="LW65" s="149"/>
      <c r="LX65" s="149"/>
      <c r="LY65" s="149"/>
      <c r="LZ65" s="149"/>
      <c r="MA65" s="149"/>
      <c r="MB65" s="149"/>
      <c r="MC65" s="149"/>
      <c r="MD65" s="149"/>
      <c r="ME65" s="149"/>
      <c r="MF65" s="149"/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  <c r="ZL65" s="149"/>
      <c r="ZM65" s="149"/>
      <c r="ZN65" s="149"/>
      <c r="ZO65" s="149"/>
      <c r="ZP65" s="149"/>
      <c r="ZQ65" s="149"/>
      <c r="ZR65" s="149"/>
      <c r="ZS65" s="149"/>
      <c r="ZT65" s="149"/>
      <c r="ZU65" s="149"/>
      <c r="ZV65" s="149"/>
      <c r="ZW65" s="149"/>
      <c r="ZX65" s="149"/>
      <c r="ZY65" s="149"/>
      <c r="ZZ65" s="149"/>
      <c r="AAA65" s="149"/>
      <c r="AAB65" s="149"/>
      <c r="AAC65" s="149"/>
      <c r="AAD65" s="149"/>
      <c r="AAE65" s="149"/>
      <c r="AAF65" s="149"/>
      <c r="AAG65" s="149"/>
      <c r="AAH65" s="149"/>
      <c r="AAI65" s="149"/>
      <c r="AAJ65" s="149"/>
      <c r="AAK65" s="149"/>
      <c r="AAL65" s="149"/>
      <c r="AAM65" s="149"/>
      <c r="AAN65" s="149"/>
      <c r="AAO65" s="149"/>
      <c r="AAP65" s="149"/>
      <c r="AAQ65" s="149"/>
      <c r="AAR65" s="149"/>
      <c r="AAS65" s="149"/>
      <c r="AAT65" s="149"/>
      <c r="AAU65" s="149"/>
      <c r="AAV65" s="149"/>
      <c r="AAW65" s="149"/>
      <c r="AAX65" s="149"/>
      <c r="AAY65" s="149"/>
      <c r="AAZ65" s="149"/>
      <c r="ABA65" s="149"/>
      <c r="ABB65" s="149"/>
      <c r="ABC65" s="149"/>
      <c r="ABD65" s="149"/>
      <c r="ABE65" s="149"/>
      <c r="ABF65" s="149"/>
      <c r="ABG65" s="149"/>
      <c r="ABH65" s="149"/>
      <c r="ABI65" s="149"/>
      <c r="ABJ65" s="149"/>
      <c r="ABK65" s="149"/>
      <c r="ABL65" s="149"/>
      <c r="ABM65" s="149"/>
      <c r="ABN65" s="149"/>
      <c r="ABO65" s="149"/>
      <c r="ABP65" s="149"/>
      <c r="ABQ65" s="149"/>
      <c r="ABR65" s="149"/>
      <c r="ABS65" s="149"/>
      <c r="ABT65" s="149"/>
      <c r="ABU65" s="149"/>
      <c r="ABV65" s="149"/>
      <c r="ABW65" s="149"/>
      <c r="ABX65" s="149"/>
      <c r="ABY65" s="149"/>
      <c r="ABZ65" s="149"/>
      <c r="ACA65" s="149"/>
      <c r="ACB65" s="149"/>
      <c r="ACC65" s="149"/>
      <c r="ACD65" s="149"/>
      <c r="ACE65" s="149"/>
      <c r="ACF65" s="149"/>
      <c r="ACG65" s="149"/>
      <c r="ACH65" s="149"/>
      <c r="ACI65" s="149"/>
      <c r="ACJ65" s="149"/>
      <c r="ACK65" s="149"/>
      <c r="ACL65" s="149"/>
      <c r="ACM65" s="149"/>
      <c r="ACN65" s="149"/>
      <c r="ACO65" s="149"/>
      <c r="ACP65" s="149"/>
      <c r="ACQ65" s="149"/>
      <c r="ACR65" s="149"/>
      <c r="ACS65" s="149"/>
      <c r="ACT65" s="149"/>
      <c r="ACU65" s="149"/>
      <c r="ACV65" s="149"/>
      <c r="ACW65" s="149"/>
      <c r="ACX65" s="149"/>
      <c r="ACY65" s="149"/>
      <c r="ACZ65" s="149"/>
      <c r="ADA65" s="149"/>
      <c r="ADB65" s="149"/>
      <c r="ADC65" s="149"/>
    </row>
    <row r="66" spans="1:783" s="152" customFormat="1" x14ac:dyDescent="0.3">
      <c r="A66" s="149"/>
      <c r="B66" s="150"/>
      <c r="C66" s="151"/>
      <c r="D66" s="151"/>
      <c r="F66" s="153"/>
      <c r="G66" s="153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  <c r="EC66" s="149"/>
      <c r="ED66" s="149"/>
      <c r="EE66" s="149"/>
      <c r="EF66" s="149"/>
      <c r="EG66" s="149"/>
      <c r="EH66" s="149"/>
      <c r="EI66" s="149"/>
      <c r="EJ66" s="149"/>
      <c r="EK66" s="149"/>
      <c r="EL66" s="149"/>
      <c r="EM66" s="149"/>
      <c r="EN66" s="149"/>
      <c r="EO66" s="149"/>
      <c r="EP66" s="149"/>
      <c r="EQ66" s="149"/>
      <c r="ER66" s="149"/>
      <c r="ES66" s="149"/>
      <c r="ET66" s="149"/>
      <c r="EU66" s="149"/>
      <c r="EV66" s="149"/>
      <c r="EW66" s="149"/>
      <c r="EX66" s="149"/>
      <c r="EY66" s="149"/>
      <c r="EZ66" s="149"/>
      <c r="FA66" s="149"/>
      <c r="FB66" s="149"/>
      <c r="FC66" s="149"/>
      <c r="FD66" s="149"/>
      <c r="FE66" s="149"/>
      <c r="FF66" s="149"/>
      <c r="FG66" s="149"/>
      <c r="FH66" s="149"/>
      <c r="FI66" s="149"/>
      <c r="FJ66" s="149"/>
      <c r="FK66" s="149"/>
      <c r="FL66" s="149"/>
      <c r="FM66" s="149"/>
      <c r="FN66" s="149"/>
      <c r="FO66" s="149"/>
      <c r="FP66" s="149"/>
      <c r="FQ66" s="149"/>
      <c r="FR66" s="149"/>
      <c r="FS66" s="149"/>
      <c r="FT66" s="149"/>
      <c r="FU66" s="149"/>
      <c r="FV66" s="149"/>
      <c r="FW66" s="149"/>
      <c r="FX66" s="149"/>
      <c r="FY66" s="149"/>
      <c r="FZ66" s="149"/>
      <c r="GA66" s="149"/>
      <c r="GB66" s="149"/>
      <c r="GC66" s="149"/>
      <c r="GD66" s="149"/>
      <c r="GE66" s="149"/>
      <c r="GF66" s="149"/>
      <c r="GG66" s="149"/>
      <c r="GH66" s="149"/>
      <c r="GI66" s="149"/>
      <c r="GJ66" s="149"/>
      <c r="GK66" s="149"/>
      <c r="GL66" s="149"/>
      <c r="GM66" s="149"/>
      <c r="GN66" s="149"/>
      <c r="GO66" s="149"/>
      <c r="GP66" s="149"/>
      <c r="GQ66" s="149"/>
      <c r="GR66" s="149"/>
      <c r="GS66" s="149"/>
      <c r="GT66" s="149"/>
      <c r="GU66" s="149"/>
      <c r="GV66" s="149"/>
      <c r="GW66" s="149"/>
      <c r="GX66" s="149"/>
      <c r="GY66" s="149"/>
      <c r="GZ66" s="149"/>
      <c r="HA66" s="149"/>
      <c r="HB66" s="149"/>
      <c r="HC66" s="149"/>
      <c r="HD66" s="149"/>
      <c r="HE66" s="149"/>
      <c r="HF66" s="149"/>
      <c r="HG66" s="149"/>
      <c r="HH66" s="149"/>
      <c r="HI66" s="149"/>
      <c r="HJ66" s="149"/>
      <c r="HK66" s="149"/>
      <c r="HL66" s="149"/>
      <c r="HM66" s="149"/>
      <c r="HN66" s="149"/>
      <c r="HO66" s="149"/>
      <c r="HP66" s="149"/>
      <c r="HQ66" s="149"/>
      <c r="HR66" s="149"/>
      <c r="HS66" s="149"/>
      <c r="HT66" s="149"/>
      <c r="HU66" s="149"/>
      <c r="HV66" s="149"/>
      <c r="HW66" s="149"/>
      <c r="HX66" s="149"/>
      <c r="HY66" s="149"/>
      <c r="HZ66" s="149"/>
      <c r="IA66" s="149"/>
      <c r="IB66" s="149"/>
      <c r="IC66" s="149"/>
      <c r="ID66" s="149"/>
      <c r="IE66" s="149"/>
      <c r="IF66" s="149"/>
      <c r="IG66" s="149"/>
      <c r="IH66" s="149"/>
      <c r="II66" s="149"/>
      <c r="IJ66" s="149"/>
      <c r="IK66" s="149"/>
      <c r="IL66" s="149"/>
      <c r="IM66" s="149"/>
      <c r="IN66" s="149"/>
      <c r="IO66" s="149"/>
      <c r="IP66" s="149"/>
      <c r="IQ66" s="149"/>
      <c r="IR66" s="149"/>
      <c r="IS66" s="149"/>
      <c r="IT66" s="149"/>
      <c r="IU66" s="149"/>
      <c r="IV66" s="149"/>
      <c r="IW66" s="149"/>
      <c r="IX66" s="149"/>
      <c r="IY66" s="149"/>
      <c r="IZ66" s="149"/>
      <c r="JA66" s="149"/>
      <c r="JB66" s="149"/>
      <c r="JC66" s="149"/>
      <c r="JD66" s="149"/>
      <c r="JE66" s="149"/>
      <c r="JF66" s="149"/>
      <c r="JG66" s="149"/>
      <c r="JH66" s="149"/>
      <c r="JI66" s="149"/>
      <c r="JJ66" s="149"/>
      <c r="JK66" s="149"/>
      <c r="JL66" s="149"/>
      <c r="JM66" s="149"/>
      <c r="JN66" s="149"/>
      <c r="JO66" s="149"/>
      <c r="JP66" s="149"/>
      <c r="JQ66" s="149"/>
      <c r="JR66" s="149"/>
      <c r="JS66" s="149"/>
      <c r="JT66" s="149"/>
      <c r="JU66" s="149"/>
      <c r="JV66" s="149"/>
      <c r="JW66" s="149"/>
      <c r="JX66" s="149"/>
      <c r="JY66" s="149"/>
      <c r="JZ66" s="149"/>
      <c r="KA66" s="149"/>
      <c r="KB66" s="149"/>
      <c r="KC66" s="149"/>
      <c r="KD66" s="149"/>
      <c r="KE66" s="149"/>
      <c r="KF66" s="149"/>
      <c r="KG66" s="149"/>
      <c r="KH66" s="149"/>
      <c r="KI66" s="149"/>
      <c r="KJ66" s="149"/>
      <c r="KK66" s="149"/>
      <c r="KL66" s="149"/>
      <c r="KM66" s="149"/>
      <c r="KN66" s="149"/>
      <c r="KO66" s="149"/>
      <c r="KP66" s="149"/>
      <c r="KQ66" s="149"/>
      <c r="KR66" s="149"/>
      <c r="KS66" s="149"/>
      <c r="KT66" s="149"/>
      <c r="KU66" s="149"/>
      <c r="KV66" s="149"/>
      <c r="KW66" s="149"/>
      <c r="KX66" s="149"/>
      <c r="KY66" s="149"/>
      <c r="KZ66" s="149"/>
      <c r="LA66" s="149"/>
      <c r="LB66" s="149"/>
      <c r="LC66" s="149"/>
      <c r="LD66" s="149"/>
      <c r="LE66" s="149"/>
      <c r="LF66" s="149"/>
      <c r="LG66" s="149"/>
      <c r="LH66" s="149"/>
      <c r="LI66" s="149"/>
      <c r="LJ66" s="149"/>
      <c r="LK66" s="149"/>
      <c r="LL66" s="149"/>
      <c r="LM66" s="149"/>
      <c r="LN66" s="149"/>
      <c r="LO66" s="149"/>
      <c r="LP66" s="149"/>
      <c r="LQ66" s="149"/>
      <c r="LR66" s="149"/>
      <c r="LS66" s="149"/>
      <c r="LT66" s="149"/>
      <c r="LU66" s="149"/>
      <c r="LV66" s="149"/>
      <c r="LW66" s="149"/>
      <c r="LX66" s="149"/>
      <c r="LY66" s="149"/>
      <c r="LZ66" s="149"/>
      <c r="MA66" s="149"/>
      <c r="MB66" s="149"/>
      <c r="MC66" s="149"/>
      <c r="MD66" s="149"/>
      <c r="ME66" s="149"/>
      <c r="MF66" s="149"/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  <c r="ZL66" s="149"/>
      <c r="ZM66" s="149"/>
      <c r="ZN66" s="149"/>
      <c r="ZO66" s="149"/>
      <c r="ZP66" s="149"/>
      <c r="ZQ66" s="149"/>
      <c r="ZR66" s="149"/>
      <c r="ZS66" s="149"/>
      <c r="ZT66" s="149"/>
      <c r="ZU66" s="149"/>
      <c r="ZV66" s="149"/>
      <c r="ZW66" s="149"/>
      <c r="ZX66" s="149"/>
      <c r="ZY66" s="149"/>
      <c r="ZZ66" s="149"/>
      <c r="AAA66" s="149"/>
      <c r="AAB66" s="149"/>
      <c r="AAC66" s="149"/>
      <c r="AAD66" s="149"/>
      <c r="AAE66" s="149"/>
      <c r="AAF66" s="149"/>
      <c r="AAG66" s="149"/>
      <c r="AAH66" s="149"/>
      <c r="AAI66" s="149"/>
      <c r="AAJ66" s="149"/>
      <c r="AAK66" s="149"/>
      <c r="AAL66" s="149"/>
      <c r="AAM66" s="149"/>
      <c r="AAN66" s="149"/>
      <c r="AAO66" s="149"/>
      <c r="AAP66" s="149"/>
      <c r="AAQ66" s="149"/>
      <c r="AAR66" s="149"/>
      <c r="AAS66" s="149"/>
      <c r="AAT66" s="149"/>
      <c r="AAU66" s="149"/>
      <c r="AAV66" s="149"/>
      <c r="AAW66" s="149"/>
      <c r="AAX66" s="149"/>
      <c r="AAY66" s="149"/>
      <c r="AAZ66" s="149"/>
      <c r="ABA66" s="149"/>
      <c r="ABB66" s="149"/>
      <c r="ABC66" s="149"/>
      <c r="ABD66" s="149"/>
      <c r="ABE66" s="149"/>
      <c r="ABF66" s="149"/>
      <c r="ABG66" s="149"/>
      <c r="ABH66" s="149"/>
      <c r="ABI66" s="149"/>
      <c r="ABJ66" s="149"/>
      <c r="ABK66" s="149"/>
      <c r="ABL66" s="149"/>
      <c r="ABM66" s="149"/>
      <c r="ABN66" s="149"/>
      <c r="ABO66" s="149"/>
      <c r="ABP66" s="149"/>
      <c r="ABQ66" s="149"/>
      <c r="ABR66" s="149"/>
      <c r="ABS66" s="149"/>
      <c r="ABT66" s="149"/>
      <c r="ABU66" s="149"/>
      <c r="ABV66" s="149"/>
      <c r="ABW66" s="149"/>
      <c r="ABX66" s="149"/>
      <c r="ABY66" s="149"/>
      <c r="ABZ66" s="149"/>
      <c r="ACA66" s="149"/>
      <c r="ACB66" s="149"/>
      <c r="ACC66" s="149"/>
      <c r="ACD66" s="149"/>
      <c r="ACE66" s="149"/>
      <c r="ACF66" s="149"/>
      <c r="ACG66" s="149"/>
      <c r="ACH66" s="149"/>
      <c r="ACI66" s="149"/>
      <c r="ACJ66" s="149"/>
      <c r="ACK66" s="149"/>
      <c r="ACL66" s="149"/>
      <c r="ACM66" s="149"/>
      <c r="ACN66" s="149"/>
      <c r="ACO66" s="149"/>
      <c r="ACP66" s="149"/>
      <c r="ACQ66" s="149"/>
      <c r="ACR66" s="149"/>
      <c r="ACS66" s="149"/>
      <c r="ACT66" s="149"/>
      <c r="ACU66" s="149"/>
      <c r="ACV66" s="149"/>
      <c r="ACW66" s="149"/>
      <c r="ACX66" s="149"/>
      <c r="ACY66" s="149"/>
      <c r="ACZ66" s="149"/>
      <c r="ADA66" s="149"/>
      <c r="ADB66" s="149"/>
      <c r="ADC66" s="149"/>
    </row>
    <row r="67" spans="1:783" s="152" customFormat="1" x14ac:dyDescent="0.3">
      <c r="A67" s="149"/>
      <c r="B67" s="150"/>
      <c r="C67" s="151"/>
      <c r="D67" s="151"/>
      <c r="F67" s="153"/>
      <c r="G67" s="153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9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9"/>
      <c r="ES67" s="149"/>
      <c r="ET67" s="149"/>
      <c r="EU67" s="149"/>
      <c r="EV67" s="149"/>
      <c r="EW67" s="149"/>
      <c r="EX67" s="149"/>
      <c r="EY67" s="149"/>
      <c r="EZ67" s="149"/>
      <c r="FA67" s="149"/>
      <c r="FB67" s="149"/>
      <c r="FC67" s="149"/>
      <c r="FD67" s="149"/>
      <c r="FE67" s="149"/>
      <c r="FF67" s="149"/>
      <c r="FG67" s="149"/>
      <c r="FH67" s="149"/>
      <c r="FI67" s="149"/>
      <c r="FJ67" s="149"/>
      <c r="FK67" s="149"/>
      <c r="FL67" s="149"/>
      <c r="FM67" s="149"/>
      <c r="FN67" s="149"/>
      <c r="FO67" s="149"/>
      <c r="FP67" s="149"/>
      <c r="FQ67" s="149"/>
      <c r="FR67" s="149"/>
      <c r="FS67" s="149"/>
      <c r="FT67" s="149"/>
      <c r="FU67" s="149"/>
      <c r="FV67" s="149"/>
      <c r="FW67" s="149"/>
      <c r="FX67" s="149"/>
      <c r="FY67" s="149"/>
      <c r="FZ67" s="149"/>
      <c r="GA67" s="149"/>
      <c r="GB67" s="149"/>
      <c r="GC67" s="149"/>
      <c r="GD67" s="149"/>
      <c r="GE67" s="149"/>
      <c r="GF67" s="149"/>
      <c r="GG67" s="149"/>
      <c r="GH67" s="149"/>
      <c r="GI67" s="149"/>
      <c r="GJ67" s="149"/>
      <c r="GK67" s="149"/>
      <c r="GL67" s="149"/>
      <c r="GM67" s="149"/>
      <c r="GN67" s="149"/>
      <c r="GO67" s="149"/>
      <c r="GP67" s="149"/>
      <c r="GQ67" s="149"/>
      <c r="GR67" s="149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9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9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9"/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9"/>
      <c r="IS67" s="149"/>
      <c r="IT67" s="149"/>
      <c r="IU67" s="149"/>
      <c r="IV67" s="149"/>
      <c r="IW67" s="149"/>
      <c r="IX67" s="149"/>
      <c r="IY67" s="149"/>
      <c r="IZ67" s="149"/>
      <c r="JA67" s="149"/>
      <c r="JB67" s="149"/>
      <c r="JC67" s="149"/>
      <c r="JD67" s="149"/>
      <c r="JE67" s="149"/>
      <c r="JF67" s="149"/>
      <c r="JG67" s="149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9"/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9"/>
      <c r="KF67" s="149"/>
      <c r="KG67" s="149"/>
      <c r="KH67" s="149"/>
      <c r="KI67" s="149"/>
      <c r="KJ67" s="149"/>
      <c r="KK67" s="149"/>
      <c r="KL67" s="149"/>
      <c r="KM67" s="149"/>
      <c r="KN67" s="149"/>
      <c r="KO67" s="149"/>
      <c r="KP67" s="149"/>
      <c r="KQ67" s="149"/>
      <c r="KR67" s="149"/>
      <c r="KS67" s="149"/>
      <c r="KT67" s="149"/>
      <c r="KU67" s="149"/>
      <c r="KV67" s="149"/>
      <c r="KW67" s="149"/>
      <c r="KX67" s="149"/>
      <c r="KY67" s="149"/>
      <c r="KZ67" s="149"/>
      <c r="LA67" s="149"/>
      <c r="LB67" s="149"/>
      <c r="LC67" s="149"/>
      <c r="LD67" s="149"/>
      <c r="LE67" s="149"/>
      <c r="LF67" s="149"/>
      <c r="LG67" s="149"/>
      <c r="LH67" s="149"/>
      <c r="LI67" s="149"/>
      <c r="LJ67" s="149"/>
      <c r="LK67" s="149"/>
      <c r="LL67" s="149"/>
      <c r="LM67" s="149"/>
      <c r="LN67" s="149"/>
      <c r="LO67" s="149"/>
      <c r="LP67" s="149"/>
      <c r="LQ67" s="149"/>
      <c r="LR67" s="149"/>
      <c r="LS67" s="149"/>
      <c r="LT67" s="149"/>
      <c r="LU67" s="149"/>
      <c r="LV67" s="149"/>
      <c r="LW67" s="149"/>
      <c r="LX67" s="149"/>
      <c r="LY67" s="149"/>
      <c r="LZ67" s="149"/>
      <c r="MA67" s="149"/>
      <c r="MB67" s="149"/>
      <c r="MC67" s="149"/>
      <c r="MD67" s="149"/>
      <c r="ME67" s="149"/>
      <c r="MF67" s="149"/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  <c r="ZL67" s="149"/>
      <c r="ZM67" s="149"/>
      <c r="ZN67" s="149"/>
      <c r="ZO67" s="149"/>
      <c r="ZP67" s="149"/>
      <c r="ZQ67" s="149"/>
      <c r="ZR67" s="149"/>
      <c r="ZS67" s="149"/>
      <c r="ZT67" s="149"/>
      <c r="ZU67" s="149"/>
      <c r="ZV67" s="149"/>
      <c r="ZW67" s="149"/>
      <c r="ZX67" s="149"/>
      <c r="ZY67" s="149"/>
      <c r="ZZ67" s="149"/>
      <c r="AAA67" s="149"/>
      <c r="AAB67" s="149"/>
      <c r="AAC67" s="149"/>
      <c r="AAD67" s="149"/>
      <c r="AAE67" s="149"/>
      <c r="AAF67" s="149"/>
      <c r="AAG67" s="149"/>
      <c r="AAH67" s="149"/>
      <c r="AAI67" s="149"/>
      <c r="AAJ67" s="149"/>
      <c r="AAK67" s="149"/>
      <c r="AAL67" s="149"/>
      <c r="AAM67" s="149"/>
      <c r="AAN67" s="149"/>
      <c r="AAO67" s="149"/>
      <c r="AAP67" s="149"/>
      <c r="AAQ67" s="149"/>
      <c r="AAR67" s="149"/>
      <c r="AAS67" s="149"/>
      <c r="AAT67" s="149"/>
      <c r="AAU67" s="149"/>
      <c r="AAV67" s="149"/>
      <c r="AAW67" s="149"/>
      <c r="AAX67" s="149"/>
      <c r="AAY67" s="149"/>
      <c r="AAZ67" s="149"/>
      <c r="ABA67" s="149"/>
      <c r="ABB67" s="149"/>
      <c r="ABC67" s="149"/>
      <c r="ABD67" s="149"/>
      <c r="ABE67" s="149"/>
      <c r="ABF67" s="149"/>
      <c r="ABG67" s="149"/>
      <c r="ABH67" s="149"/>
      <c r="ABI67" s="149"/>
      <c r="ABJ67" s="149"/>
      <c r="ABK67" s="149"/>
      <c r="ABL67" s="149"/>
      <c r="ABM67" s="149"/>
      <c r="ABN67" s="149"/>
      <c r="ABO67" s="149"/>
      <c r="ABP67" s="149"/>
      <c r="ABQ67" s="149"/>
      <c r="ABR67" s="149"/>
      <c r="ABS67" s="149"/>
      <c r="ABT67" s="149"/>
      <c r="ABU67" s="149"/>
      <c r="ABV67" s="149"/>
      <c r="ABW67" s="149"/>
      <c r="ABX67" s="149"/>
      <c r="ABY67" s="149"/>
      <c r="ABZ67" s="149"/>
      <c r="ACA67" s="149"/>
      <c r="ACB67" s="149"/>
      <c r="ACC67" s="149"/>
      <c r="ACD67" s="149"/>
      <c r="ACE67" s="149"/>
      <c r="ACF67" s="149"/>
      <c r="ACG67" s="149"/>
      <c r="ACH67" s="149"/>
      <c r="ACI67" s="149"/>
      <c r="ACJ67" s="149"/>
      <c r="ACK67" s="149"/>
      <c r="ACL67" s="149"/>
      <c r="ACM67" s="149"/>
      <c r="ACN67" s="149"/>
      <c r="ACO67" s="149"/>
      <c r="ACP67" s="149"/>
      <c r="ACQ67" s="149"/>
      <c r="ACR67" s="149"/>
      <c r="ACS67" s="149"/>
      <c r="ACT67" s="149"/>
      <c r="ACU67" s="149"/>
      <c r="ACV67" s="149"/>
      <c r="ACW67" s="149"/>
      <c r="ACX67" s="149"/>
      <c r="ACY67" s="149"/>
      <c r="ACZ67" s="149"/>
      <c r="ADA67" s="149"/>
      <c r="ADB67" s="149"/>
      <c r="ADC67" s="149"/>
    </row>
    <row r="68" spans="1:783" s="152" customFormat="1" x14ac:dyDescent="0.3">
      <c r="A68" s="149"/>
      <c r="B68" s="150"/>
      <c r="C68" s="151"/>
      <c r="D68" s="151"/>
      <c r="F68" s="153"/>
      <c r="G68" s="153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9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9"/>
      <c r="ES68" s="149"/>
      <c r="ET68" s="149"/>
      <c r="EU68" s="149"/>
      <c r="EV68" s="149"/>
      <c r="EW68" s="149"/>
      <c r="EX68" s="149"/>
      <c r="EY68" s="149"/>
      <c r="EZ68" s="149"/>
      <c r="FA68" s="149"/>
      <c r="FB68" s="149"/>
      <c r="FC68" s="149"/>
      <c r="FD68" s="149"/>
      <c r="FE68" s="149"/>
      <c r="FF68" s="149"/>
      <c r="FG68" s="149"/>
      <c r="FH68" s="149"/>
      <c r="FI68" s="149"/>
      <c r="FJ68" s="149"/>
      <c r="FK68" s="149"/>
      <c r="FL68" s="149"/>
      <c r="FM68" s="149"/>
      <c r="FN68" s="149"/>
      <c r="FO68" s="149"/>
      <c r="FP68" s="149"/>
      <c r="FQ68" s="149"/>
      <c r="FR68" s="149"/>
      <c r="FS68" s="149"/>
      <c r="FT68" s="149"/>
      <c r="FU68" s="149"/>
      <c r="FV68" s="149"/>
      <c r="FW68" s="149"/>
      <c r="FX68" s="149"/>
      <c r="FY68" s="149"/>
      <c r="FZ68" s="149"/>
      <c r="GA68" s="149"/>
      <c r="GB68" s="149"/>
      <c r="GC68" s="149"/>
      <c r="GD68" s="149"/>
      <c r="GE68" s="149"/>
      <c r="GF68" s="149"/>
      <c r="GG68" s="149"/>
      <c r="GH68" s="149"/>
      <c r="GI68" s="149"/>
      <c r="GJ68" s="149"/>
      <c r="GK68" s="149"/>
      <c r="GL68" s="149"/>
      <c r="GM68" s="149"/>
      <c r="GN68" s="149"/>
      <c r="GO68" s="149"/>
      <c r="GP68" s="149"/>
      <c r="GQ68" s="149"/>
      <c r="GR68" s="149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9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9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9"/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9"/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9"/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9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9"/>
      <c r="KF68" s="149"/>
      <c r="KG68" s="149"/>
      <c r="KH68" s="149"/>
      <c r="KI68" s="149"/>
      <c r="KJ68" s="149"/>
      <c r="KK68" s="149"/>
      <c r="KL68" s="149"/>
      <c r="KM68" s="149"/>
      <c r="KN68" s="149"/>
      <c r="KO68" s="149"/>
      <c r="KP68" s="149"/>
      <c r="KQ68" s="149"/>
      <c r="KR68" s="149"/>
      <c r="KS68" s="149"/>
      <c r="KT68" s="149"/>
      <c r="KU68" s="149"/>
      <c r="KV68" s="149"/>
      <c r="KW68" s="149"/>
      <c r="KX68" s="149"/>
      <c r="KY68" s="149"/>
      <c r="KZ68" s="149"/>
      <c r="LA68" s="149"/>
      <c r="LB68" s="149"/>
      <c r="LC68" s="149"/>
      <c r="LD68" s="149"/>
      <c r="LE68" s="149"/>
      <c r="LF68" s="149"/>
      <c r="LG68" s="149"/>
      <c r="LH68" s="149"/>
      <c r="LI68" s="149"/>
      <c r="LJ68" s="149"/>
      <c r="LK68" s="149"/>
      <c r="LL68" s="149"/>
      <c r="LM68" s="149"/>
      <c r="LN68" s="149"/>
      <c r="LO68" s="149"/>
      <c r="LP68" s="149"/>
      <c r="LQ68" s="149"/>
      <c r="LR68" s="149"/>
      <c r="LS68" s="149"/>
      <c r="LT68" s="149"/>
      <c r="LU68" s="149"/>
      <c r="LV68" s="149"/>
      <c r="LW68" s="149"/>
      <c r="LX68" s="149"/>
      <c r="LY68" s="149"/>
      <c r="LZ68" s="149"/>
      <c r="MA68" s="149"/>
      <c r="MB68" s="149"/>
      <c r="MC68" s="149"/>
      <c r="MD68" s="149"/>
      <c r="ME68" s="149"/>
      <c r="MF68" s="149"/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  <c r="ZL68" s="149"/>
      <c r="ZM68" s="149"/>
      <c r="ZN68" s="149"/>
      <c r="ZO68" s="149"/>
      <c r="ZP68" s="149"/>
      <c r="ZQ68" s="149"/>
      <c r="ZR68" s="149"/>
      <c r="ZS68" s="149"/>
      <c r="ZT68" s="149"/>
      <c r="ZU68" s="149"/>
      <c r="ZV68" s="149"/>
      <c r="ZW68" s="149"/>
      <c r="ZX68" s="149"/>
      <c r="ZY68" s="149"/>
      <c r="ZZ68" s="149"/>
      <c r="AAA68" s="149"/>
      <c r="AAB68" s="149"/>
      <c r="AAC68" s="149"/>
      <c r="AAD68" s="149"/>
      <c r="AAE68" s="149"/>
      <c r="AAF68" s="149"/>
      <c r="AAG68" s="149"/>
      <c r="AAH68" s="149"/>
      <c r="AAI68" s="149"/>
      <c r="AAJ68" s="149"/>
      <c r="AAK68" s="149"/>
      <c r="AAL68" s="149"/>
      <c r="AAM68" s="149"/>
      <c r="AAN68" s="149"/>
      <c r="AAO68" s="149"/>
      <c r="AAP68" s="149"/>
      <c r="AAQ68" s="149"/>
      <c r="AAR68" s="149"/>
      <c r="AAS68" s="149"/>
      <c r="AAT68" s="149"/>
      <c r="AAU68" s="149"/>
      <c r="AAV68" s="149"/>
      <c r="AAW68" s="149"/>
      <c r="AAX68" s="149"/>
      <c r="AAY68" s="149"/>
      <c r="AAZ68" s="149"/>
      <c r="ABA68" s="149"/>
      <c r="ABB68" s="149"/>
      <c r="ABC68" s="149"/>
      <c r="ABD68" s="149"/>
      <c r="ABE68" s="149"/>
      <c r="ABF68" s="149"/>
      <c r="ABG68" s="149"/>
      <c r="ABH68" s="149"/>
      <c r="ABI68" s="149"/>
      <c r="ABJ68" s="149"/>
      <c r="ABK68" s="149"/>
      <c r="ABL68" s="149"/>
      <c r="ABM68" s="149"/>
      <c r="ABN68" s="149"/>
      <c r="ABO68" s="149"/>
      <c r="ABP68" s="149"/>
      <c r="ABQ68" s="149"/>
      <c r="ABR68" s="149"/>
      <c r="ABS68" s="149"/>
      <c r="ABT68" s="149"/>
      <c r="ABU68" s="149"/>
      <c r="ABV68" s="149"/>
      <c r="ABW68" s="149"/>
      <c r="ABX68" s="149"/>
      <c r="ABY68" s="149"/>
      <c r="ABZ68" s="149"/>
      <c r="ACA68" s="149"/>
      <c r="ACB68" s="149"/>
      <c r="ACC68" s="149"/>
      <c r="ACD68" s="149"/>
      <c r="ACE68" s="149"/>
      <c r="ACF68" s="149"/>
      <c r="ACG68" s="149"/>
      <c r="ACH68" s="149"/>
      <c r="ACI68" s="149"/>
      <c r="ACJ68" s="149"/>
      <c r="ACK68" s="149"/>
      <c r="ACL68" s="149"/>
      <c r="ACM68" s="149"/>
      <c r="ACN68" s="149"/>
      <c r="ACO68" s="149"/>
      <c r="ACP68" s="149"/>
      <c r="ACQ68" s="149"/>
      <c r="ACR68" s="149"/>
      <c r="ACS68" s="149"/>
      <c r="ACT68" s="149"/>
      <c r="ACU68" s="149"/>
      <c r="ACV68" s="149"/>
      <c r="ACW68" s="149"/>
      <c r="ACX68" s="149"/>
      <c r="ACY68" s="149"/>
      <c r="ACZ68" s="149"/>
      <c r="ADA68" s="149"/>
      <c r="ADB68" s="149"/>
      <c r="ADC68" s="149"/>
    </row>
  </sheetData>
  <mergeCells count="1">
    <mergeCell ref="A1:D1"/>
  </mergeCell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BB677-60CC-40AB-8563-ED159F5D47C3}">
  <dimension ref="A1:ADC70"/>
  <sheetViews>
    <sheetView workbookViewId="0">
      <selection activeCell="F16" sqref="F16"/>
    </sheetView>
  </sheetViews>
  <sheetFormatPr baseColWidth="10" defaultColWidth="10.15234375" defaultRowHeight="15.5" x14ac:dyDescent="0.3"/>
  <cols>
    <col min="1" max="1" width="4" style="154" customWidth="1"/>
    <col min="2" max="2" width="47.23046875" style="155" customWidth="1"/>
    <col min="3" max="4" width="11.23046875" style="151" customWidth="1"/>
    <col min="5" max="5" width="14.765625" style="152" customWidth="1"/>
    <col min="6" max="6" width="14.765625" style="153" customWidth="1"/>
    <col min="7" max="7" width="11.3828125" style="153" customWidth="1"/>
    <col min="8" max="8" width="11.3828125" style="149" customWidth="1"/>
    <col min="9" max="9" width="16.84375" style="149" customWidth="1"/>
    <col min="10" max="16384" width="10.15234375" style="149"/>
  </cols>
  <sheetData>
    <row r="1" spans="1:9" ht="50.5" customHeight="1" thickBot="1" x14ac:dyDescent="0.35">
      <c r="A1" s="576" t="str">
        <f>"Bürgerliste/DIE GRÜNEN
Angaben für den Rechenschaftsbericht für das Jahr "&amp;Jahrakt</f>
        <v>Bürgerliste/DIE GRÜNEN
Angaben für den Rechenschaftsbericht für das Jahr 2024</v>
      </c>
      <c r="B1" s="577"/>
      <c r="C1" s="577"/>
      <c r="D1" s="578"/>
      <c r="E1" s="149"/>
      <c r="F1" s="149"/>
      <c r="G1" s="149"/>
    </row>
    <row r="2" spans="1:9" s="131" customFormat="1" ht="28.15" customHeight="1" thickBot="1" x14ac:dyDescent="0.35">
      <c r="A2" s="108" t="s">
        <v>35</v>
      </c>
      <c r="B2" s="109" t="s">
        <v>36</v>
      </c>
      <c r="C2" s="203" t="str">
        <f>"ERTRAG
" &amp;Jahrakt</f>
        <v>ERTRAG
2024</v>
      </c>
      <c r="D2" s="203" t="s">
        <v>37</v>
      </c>
      <c r="E2" s="293"/>
      <c r="F2" s="294"/>
      <c r="G2" s="295"/>
      <c r="H2" s="296"/>
      <c r="I2" s="296"/>
    </row>
    <row r="3" spans="1:9" s="115" customFormat="1" ht="14" x14ac:dyDescent="0.3">
      <c r="A3" s="116" t="s">
        <v>38</v>
      </c>
      <c r="B3" s="117" t="s">
        <v>39</v>
      </c>
      <c r="C3" s="118">
        <v>82341.399999999994</v>
      </c>
      <c r="D3" s="119">
        <v>86600</v>
      </c>
      <c r="E3" s="120"/>
      <c r="F3" s="112"/>
      <c r="G3" s="113"/>
      <c r="H3" s="121"/>
      <c r="I3" s="121"/>
    </row>
    <row r="4" spans="1:9" s="115" customFormat="1" ht="14" x14ac:dyDescent="0.3">
      <c r="A4" s="122" t="s">
        <v>40</v>
      </c>
      <c r="B4" s="123" t="s">
        <v>41</v>
      </c>
      <c r="C4" s="118">
        <v>0</v>
      </c>
      <c r="D4" s="119">
        <v>0</v>
      </c>
      <c r="E4" s="120"/>
      <c r="F4" s="112"/>
      <c r="G4" s="113"/>
      <c r="H4" s="121"/>
      <c r="I4" s="121"/>
    </row>
    <row r="5" spans="1:9" s="115" customFormat="1" ht="14" x14ac:dyDescent="0.3">
      <c r="A5" s="122" t="s">
        <v>42</v>
      </c>
      <c r="B5" s="123" t="s">
        <v>43</v>
      </c>
      <c r="C5" s="118">
        <v>0</v>
      </c>
      <c r="D5" s="119">
        <v>0</v>
      </c>
      <c r="E5" s="120"/>
      <c r="F5" s="112"/>
      <c r="G5" s="113"/>
      <c r="H5" s="121"/>
      <c r="I5" s="121"/>
    </row>
    <row r="6" spans="1:9" s="115" customFormat="1" ht="28" x14ac:dyDescent="0.3">
      <c r="A6" s="122" t="s">
        <v>44</v>
      </c>
      <c r="B6" s="123" t="s">
        <v>45</v>
      </c>
      <c r="C6" s="118">
        <v>0</v>
      </c>
      <c r="D6" s="119">
        <v>0</v>
      </c>
      <c r="E6" s="120"/>
      <c r="F6" s="124"/>
      <c r="G6" s="124"/>
      <c r="H6" s="121"/>
      <c r="I6" s="121"/>
    </row>
    <row r="7" spans="1:9" s="115" customFormat="1" ht="28" x14ac:dyDescent="0.3">
      <c r="A7" s="122" t="s">
        <v>46</v>
      </c>
      <c r="B7" s="123" t="s">
        <v>47</v>
      </c>
      <c r="C7" s="118">
        <v>0</v>
      </c>
      <c r="D7" s="119">
        <v>0</v>
      </c>
      <c r="E7" s="120"/>
      <c r="F7" s="112"/>
      <c r="G7" s="113"/>
      <c r="H7" s="121"/>
      <c r="I7" s="121"/>
    </row>
    <row r="8" spans="1:9" s="115" customFormat="1" ht="14" x14ac:dyDescent="0.3">
      <c r="A8" s="122" t="s">
        <v>48</v>
      </c>
      <c r="B8" s="123" t="s">
        <v>49</v>
      </c>
      <c r="C8" s="118">
        <v>0</v>
      </c>
      <c r="D8" s="119">
        <v>0</v>
      </c>
      <c r="E8" s="111"/>
      <c r="F8" s="125"/>
      <c r="G8" s="113"/>
      <c r="H8" s="121"/>
      <c r="I8" s="121"/>
    </row>
    <row r="9" spans="1:9" s="115" customFormat="1" ht="14" x14ac:dyDescent="0.3">
      <c r="A9" s="122" t="s">
        <v>50</v>
      </c>
      <c r="B9" s="123" t="s">
        <v>51</v>
      </c>
      <c r="C9" s="118">
        <v>0</v>
      </c>
      <c r="D9" s="119">
        <v>0</v>
      </c>
      <c r="E9" s="126"/>
      <c r="G9" s="113"/>
      <c r="H9" s="121"/>
      <c r="I9" s="121"/>
    </row>
    <row r="10" spans="1:9" s="115" customFormat="1" ht="14" x14ac:dyDescent="0.3">
      <c r="A10" s="122" t="s">
        <v>52</v>
      </c>
      <c r="B10" s="123" t="s">
        <v>53</v>
      </c>
      <c r="C10" s="118">
        <v>8.49</v>
      </c>
      <c r="D10" s="119">
        <v>26.45</v>
      </c>
      <c r="E10" s="127"/>
      <c r="F10" s="113"/>
      <c r="G10" s="113"/>
      <c r="H10" s="121"/>
      <c r="I10" s="121"/>
    </row>
    <row r="11" spans="1:9" s="115" customFormat="1" ht="42" x14ac:dyDescent="0.3">
      <c r="A11" s="122" t="s">
        <v>54</v>
      </c>
      <c r="B11" s="123" t="s">
        <v>55</v>
      </c>
      <c r="C11" s="118">
        <v>0</v>
      </c>
      <c r="D11" s="119">
        <v>0</v>
      </c>
      <c r="E11" s="127"/>
      <c r="F11" s="113"/>
      <c r="G11" s="113"/>
      <c r="H11" s="121"/>
      <c r="I11" s="121"/>
    </row>
    <row r="12" spans="1:9" s="115" customFormat="1" ht="14" x14ac:dyDescent="0.3">
      <c r="A12" s="122" t="s">
        <v>56</v>
      </c>
      <c r="B12" s="123" t="s">
        <v>57</v>
      </c>
      <c r="C12" s="118">
        <v>0</v>
      </c>
      <c r="D12" s="119">
        <v>0</v>
      </c>
      <c r="E12" s="127"/>
      <c r="F12" s="113"/>
      <c r="G12" s="113"/>
      <c r="H12" s="121"/>
      <c r="I12" s="121"/>
    </row>
    <row r="13" spans="1:9" s="115" customFormat="1" ht="14" x14ac:dyDescent="0.3">
      <c r="A13" s="122" t="s">
        <v>58</v>
      </c>
      <c r="B13" s="123" t="s">
        <v>59</v>
      </c>
      <c r="C13" s="118">
        <v>0</v>
      </c>
      <c r="D13" s="119">
        <v>0</v>
      </c>
      <c r="E13" s="127"/>
      <c r="F13" s="113"/>
      <c r="G13" s="113"/>
      <c r="H13" s="121"/>
      <c r="I13" s="121"/>
    </row>
    <row r="14" spans="1:9" s="115" customFormat="1" ht="14" x14ac:dyDescent="0.3">
      <c r="A14" s="122" t="s">
        <v>60</v>
      </c>
      <c r="B14" s="123" t="s">
        <v>61</v>
      </c>
      <c r="C14" s="118">
        <v>0</v>
      </c>
      <c r="D14" s="119">
        <v>0</v>
      </c>
      <c r="E14" s="127"/>
      <c r="F14" s="113"/>
      <c r="G14" s="113"/>
      <c r="H14" s="121"/>
      <c r="I14" s="121"/>
    </row>
    <row r="15" spans="1:9" s="115" customFormat="1" ht="14" x14ac:dyDescent="0.3">
      <c r="A15" s="122" t="s">
        <v>62</v>
      </c>
      <c r="B15" s="123" t="s">
        <v>63</v>
      </c>
      <c r="C15" s="118">
        <v>0</v>
      </c>
      <c r="D15" s="119">
        <v>0</v>
      </c>
      <c r="E15" s="127"/>
      <c r="F15" s="113"/>
      <c r="G15" s="113"/>
      <c r="H15" s="121"/>
      <c r="I15" s="121"/>
    </row>
    <row r="16" spans="1:9" s="115" customFormat="1" ht="14" x14ac:dyDescent="0.3">
      <c r="A16" s="122" t="s">
        <v>64</v>
      </c>
      <c r="B16" s="123" t="s">
        <v>65</v>
      </c>
      <c r="C16" s="118">
        <v>0</v>
      </c>
      <c r="D16" s="119">
        <v>0</v>
      </c>
    </row>
    <row r="17" spans="1:4" s="115" customFormat="1" ht="14" x14ac:dyDescent="0.3">
      <c r="A17" s="122" t="s">
        <v>66</v>
      </c>
      <c r="B17" s="123" t="s">
        <v>67</v>
      </c>
      <c r="C17" s="118">
        <v>0</v>
      </c>
      <c r="D17" s="119">
        <v>0</v>
      </c>
    </row>
    <row r="18" spans="1:4" s="115" customFormat="1" ht="14" x14ac:dyDescent="0.3">
      <c r="A18" s="122" t="s">
        <v>68</v>
      </c>
      <c r="B18" s="123" t="s">
        <v>69</v>
      </c>
      <c r="C18" s="118">
        <v>0</v>
      </c>
      <c r="D18" s="119">
        <v>0</v>
      </c>
    </row>
    <row r="19" spans="1:4" s="115" customFormat="1" ht="14" x14ac:dyDescent="0.3">
      <c r="A19" s="122" t="s">
        <v>70</v>
      </c>
      <c r="B19" s="123" t="s">
        <v>71</v>
      </c>
      <c r="C19" s="118">
        <v>0</v>
      </c>
      <c r="D19" s="119">
        <v>0</v>
      </c>
    </row>
    <row r="20" spans="1:4" s="115" customFormat="1" ht="14" x14ac:dyDescent="0.3">
      <c r="A20" s="122" t="s">
        <v>72</v>
      </c>
      <c r="B20" s="123" t="s">
        <v>73</v>
      </c>
      <c r="C20" s="118">
        <v>0</v>
      </c>
      <c r="D20" s="119">
        <v>0</v>
      </c>
    </row>
    <row r="21" spans="1:4" s="115" customFormat="1" ht="14" x14ac:dyDescent="0.3">
      <c r="A21" s="122" t="s">
        <v>74</v>
      </c>
      <c r="B21" s="123" t="s">
        <v>75</v>
      </c>
      <c r="C21" s="118">
        <v>0</v>
      </c>
      <c r="D21" s="119">
        <v>0</v>
      </c>
    </row>
    <row r="22" spans="1:4" s="115" customFormat="1" ht="14.5" thickBot="1" x14ac:dyDescent="0.35">
      <c r="A22" s="122" t="s">
        <v>76</v>
      </c>
      <c r="B22" s="123" t="s">
        <v>77</v>
      </c>
      <c r="C22" s="118">
        <v>690</v>
      </c>
      <c r="D22" s="119">
        <v>5592.55</v>
      </c>
    </row>
    <row r="23" spans="1:4" s="131" customFormat="1" ht="28.15" customHeight="1" thickBot="1" x14ac:dyDescent="0.35">
      <c r="A23" s="128"/>
      <c r="B23" s="129" t="s">
        <v>78</v>
      </c>
      <c r="C23" s="130">
        <f>SUM(C3:C22)</f>
        <v>83039.89</v>
      </c>
      <c r="D23" s="130">
        <v>92219</v>
      </c>
    </row>
    <row r="24" spans="1:4" s="115" customFormat="1" ht="14.5" thickBot="1" x14ac:dyDescent="0.35">
      <c r="A24" s="132"/>
      <c r="B24" s="111"/>
      <c r="C24" s="124"/>
      <c r="D24" s="124"/>
    </row>
    <row r="25" spans="1:4" s="115" customFormat="1" ht="28.15" customHeight="1" thickBot="1" x14ac:dyDescent="0.35">
      <c r="A25" s="108" t="s">
        <v>35</v>
      </c>
      <c r="B25" s="109" t="s">
        <v>79</v>
      </c>
      <c r="C25" s="203" t="str">
        <f>"AUFWAND
"&amp;Jahrakt</f>
        <v>AUFWAND
2024</v>
      </c>
      <c r="D25" s="203" t="s">
        <v>80</v>
      </c>
    </row>
    <row r="26" spans="1:4" s="115" customFormat="1" ht="14" x14ac:dyDescent="0.3">
      <c r="A26" s="116" t="s">
        <v>38</v>
      </c>
      <c r="B26" s="133" t="s">
        <v>81</v>
      </c>
      <c r="C26" s="118">
        <v>0</v>
      </c>
      <c r="D26" s="119">
        <v>0</v>
      </c>
    </row>
    <row r="27" spans="1:4" s="115" customFormat="1" ht="28" x14ac:dyDescent="0.3">
      <c r="A27" s="122" t="s">
        <v>40</v>
      </c>
      <c r="B27" s="134" t="s">
        <v>82</v>
      </c>
      <c r="C27" s="118">
        <v>1779.71</v>
      </c>
      <c r="D27" s="119">
        <v>2188.0100000000002</v>
      </c>
    </row>
    <row r="28" spans="1:4" s="115" customFormat="1" ht="14" x14ac:dyDescent="0.3">
      <c r="A28" s="122" t="s">
        <v>42</v>
      </c>
      <c r="B28" s="134" t="s">
        <v>83</v>
      </c>
      <c r="C28" s="118">
        <v>214.8</v>
      </c>
      <c r="D28" s="119">
        <v>0</v>
      </c>
    </row>
    <row r="29" spans="1:4" s="115" customFormat="1" ht="14" x14ac:dyDescent="0.3">
      <c r="A29" s="122" t="s">
        <v>44</v>
      </c>
      <c r="B29" s="134" t="s">
        <v>84</v>
      </c>
      <c r="C29" s="118">
        <v>0</v>
      </c>
      <c r="D29" s="119">
        <v>0</v>
      </c>
    </row>
    <row r="30" spans="1:4" s="115" customFormat="1" ht="14" x14ac:dyDescent="0.3">
      <c r="A30" s="122" t="s">
        <v>46</v>
      </c>
      <c r="B30" s="134" t="s">
        <v>85</v>
      </c>
      <c r="C30" s="118">
        <v>28825.68</v>
      </c>
      <c r="D30" s="119">
        <v>0</v>
      </c>
    </row>
    <row r="31" spans="1:4" s="115" customFormat="1" ht="14" x14ac:dyDescent="0.3">
      <c r="A31" s="122" t="s">
        <v>48</v>
      </c>
      <c r="B31" s="134" t="s">
        <v>86</v>
      </c>
      <c r="C31" s="118">
        <v>143634.49</v>
      </c>
      <c r="D31" s="119">
        <v>165470.64000000001</v>
      </c>
    </row>
    <row r="32" spans="1:4" s="115" customFormat="1" ht="14" x14ac:dyDescent="0.3">
      <c r="A32" s="122" t="s">
        <v>50</v>
      </c>
      <c r="B32" s="134" t="s">
        <v>87</v>
      </c>
      <c r="C32" s="118">
        <v>25190.33</v>
      </c>
      <c r="D32" s="119">
        <v>0</v>
      </c>
    </row>
    <row r="33" spans="1:4" s="115" customFormat="1" ht="14" x14ac:dyDescent="0.3">
      <c r="A33" s="122" t="s">
        <v>52</v>
      </c>
      <c r="B33" s="134" t="s">
        <v>88</v>
      </c>
      <c r="C33" s="118">
        <v>0</v>
      </c>
      <c r="D33" s="119">
        <v>0</v>
      </c>
    </row>
    <row r="34" spans="1:4" s="115" customFormat="1" ht="28" x14ac:dyDescent="0.3">
      <c r="A34" s="122" t="s">
        <v>54</v>
      </c>
      <c r="B34" s="134" t="s">
        <v>89</v>
      </c>
      <c r="C34" s="118">
        <v>2299.5</v>
      </c>
      <c r="D34" s="119">
        <v>1140.1099999999999</v>
      </c>
    </row>
    <row r="35" spans="1:4" s="115" customFormat="1" ht="14" x14ac:dyDescent="0.3">
      <c r="A35" s="122" t="s">
        <v>56</v>
      </c>
      <c r="B35" s="134" t="s">
        <v>90</v>
      </c>
      <c r="C35" s="118">
        <v>300</v>
      </c>
      <c r="D35" s="119">
        <v>0</v>
      </c>
    </row>
    <row r="36" spans="1:4" s="115" customFormat="1" ht="14" x14ac:dyDescent="0.3">
      <c r="A36" s="122" t="s">
        <v>58</v>
      </c>
      <c r="B36" s="134" t="s">
        <v>91</v>
      </c>
      <c r="C36" s="118">
        <v>187.2</v>
      </c>
      <c r="D36" s="119">
        <v>0</v>
      </c>
    </row>
    <row r="37" spans="1:4" s="115" customFormat="1" ht="14" x14ac:dyDescent="0.3">
      <c r="A37" s="122" t="s">
        <v>60</v>
      </c>
      <c r="B37" s="134" t="s">
        <v>92</v>
      </c>
      <c r="C37" s="118">
        <v>0</v>
      </c>
      <c r="D37" s="119">
        <v>0</v>
      </c>
    </row>
    <row r="38" spans="1:4" s="115" customFormat="1" ht="14" x14ac:dyDescent="0.3">
      <c r="A38" s="122" t="s">
        <v>62</v>
      </c>
      <c r="B38" s="134" t="s">
        <v>93</v>
      </c>
      <c r="C38" s="118">
        <v>0</v>
      </c>
      <c r="D38" s="119">
        <v>0</v>
      </c>
    </row>
    <row r="39" spans="1:4" s="115" customFormat="1" ht="28" x14ac:dyDescent="0.3">
      <c r="A39" s="122" t="s">
        <v>64</v>
      </c>
      <c r="B39" s="134" t="s">
        <v>94</v>
      </c>
      <c r="C39" s="118">
        <v>0</v>
      </c>
      <c r="D39" s="119">
        <v>0</v>
      </c>
    </row>
    <row r="40" spans="1:4" s="115" customFormat="1" ht="14" x14ac:dyDescent="0.3">
      <c r="A40" s="122" t="s">
        <v>66</v>
      </c>
      <c r="B40" s="134" t="s">
        <v>95</v>
      </c>
      <c r="C40" s="118">
        <v>0</v>
      </c>
      <c r="D40" s="119">
        <v>0</v>
      </c>
    </row>
    <row r="41" spans="1:4" s="115" customFormat="1" ht="14" x14ac:dyDescent="0.3">
      <c r="A41" s="122" t="s">
        <v>96</v>
      </c>
      <c r="B41" s="134" t="s">
        <v>97</v>
      </c>
      <c r="C41" s="118">
        <v>0</v>
      </c>
      <c r="D41" s="119">
        <v>0</v>
      </c>
    </row>
    <row r="42" spans="1:4" s="115" customFormat="1" ht="28" x14ac:dyDescent="0.3">
      <c r="A42" s="122" t="s">
        <v>98</v>
      </c>
      <c r="B42" s="134" t="s">
        <v>99</v>
      </c>
      <c r="C42" s="118">
        <v>0</v>
      </c>
      <c r="D42" s="119">
        <v>0</v>
      </c>
    </row>
    <row r="43" spans="1:4" s="115" customFormat="1" ht="28" x14ac:dyDescent="0.3">
      <c r="A43" s="122" t="s">
        <v>100</v>
      </c>
      <c r="B43" s="134" t="s">
        <v>101</v>
      </c>
      <c r="C43" s="118">
        <v>2850.55</v>
      </c>
      <c r="D43" s="119">
        <v>0</v>
      </c>
    </row>
    <row r="44" spans="1:4" s="115" customFormat="1" ht="28" x14ac:dyDescent="0.3">
      <c r="A44" s="122" t="s">
        <v>102</v>
      </c>
      <c r="B44" s="134" t="s">
        <v>103</v>
      </c>
      <c r="C44" s="118">
        <v>0</v>
      </c>
      <c r="D44" s="119">
        <v>0</v>
      </c>
    </row>
    <row r="45" spans="1:4" s="115" customFormat="1" ht="28" x14ac:dyDescent="0.3">
      <c r="A45" s="122" t="s">
        <v>104</v>
      </c>
      <c r="B45" s="134" t="s">
        <v>105</v>
      </c>
      <c r="C45" s="118">
        <v>0</v>
      </c>
      <c r="D45" s="119">
        <v>0</v>
      </c>
    </row>
    <row r="46" spans="1:4" s="115" customFormat="1" ht="28" x14ac:dyDescent="0.3">
      <c r="A46" s="122" t="s">
        <v>106</v>
      </c>
      <c r="B46" s="134" t="s">
        <v>107</v>
      </c>
      <c r="C46" s="118">
        <v>0</v>
      </c>
      <c r="D46" s="119">
        <v>0</v>
      </c>
    </row>
    <row r="47" spans="1:4" s="115" customFormat="1" ht="28.5" thickBot="1" x14ac:dyDescent="0.35">
      <c r="A47" s="122" t="s">
        <v>108</v>
      </c>
      <c r="B47" s="134" t="s">
        <v>109</v>
      </c>
      <c r="C47" s="118">
        <v>690</v>
      </c>
      <c r="D47" s="119">
        <v>5766.93</v>
      </c>
    </row>
    <row r="48" spans="1:4" s="131" customFormat="1" ht="28.15" customHeight="1" thickBot="1" x14ac:dyDescent="0.35">
      <c r="A48" s="128"/>
      <c r="B48" s="135" t="s">
        <v>110</v>
      </c>
      <c r="C48" s="136">
        <f>SUM(C26:C47)</f>
        <v>205972.26</v>
      </c>
      <c r="D48" s="136">
        <v>174565.69</v>
      </c>
    </row>
    <row r="49" spans="1:783" s="115" customFormat="1" ht="14.5" thickBot="1" x14ac:dyDescent="0.35">
      <c r="A49" s="137"/>
      <c r="B49" s="120"/>
      <c r="C49" s="138"/>
      <c r="D49" s="138"/>
      <c r="E49" s="113"/>
      <c r="F49" s="114"/>
      <c r="G49" s="114"/>
    </row>
    <row r="50" spans="1:783" s="115" customFormat="1" ht="28.15" customHeight="1" thickBot="1" x14ac:dyDescent="0.35">
      <c r="A50" s="108" t="s">
        <v>35</v>
      </c>
      <c r="B50" s="139" t="s">
        <v>111</v>
      </c>
      <c r="C50" s="140">
        <f>Jahrakt</f>
        <v>2024</v>
      </c>
      <c r="D50" s="140" t="s">
        <v>2</v>
      </c>
    </row>
    <row r="51" spans="1:783" s="115" customFormat="1" ht="14" x14ac:dyDescent="0.3">
      <c r="A51" s="116" t="s">
        <v>38</v>
      </c>
      <c r="B51" s="141" t="s">
        <v>112</v>
      </c>
      <c r="C51" s="281">
        <v>0</v>
      </c>
      <c r="D51" s="205">
        <v>0</v>
      </c>
    </row>
    <row r="52" spans="1:783" s="145" customFormat="1" ht="14" x14ac:dyDescent="0.3">
      <c r="A52" s="122" t="s">
        <v>40</v>
      </c>
      <c r="B52" s="143" t="s">
        <v>113</v>
      </c>
      <c r="C52" s="282">
        <v>0</v>
      </c>
      <c r="D52" s="207">
        <v>0</v>
      </c>
      <c r="F52" s="121"/>
      <c r="G52" s="121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  <c r="AAA52" s="113"/>
      <c r="AAB52" s="113"/>
      <c r="AAC52" s="113"/>
      <c r="AAD52" s="113"/>
      <c r="AAE52" s="113"/>
      <c r="AAF52" s="113"/>
      <c r="AAG52" s="113"/>
      <c r="AAH52" s="113"/>
      <c r="AAI52" s="113"/>
      <c r="AAJ52" s="113"/>
      <c r="AAK52" s="113"/>
      <c r="AAL52" s="113"/>
      <c r="AAM52" s="113"/>
      <c r="AAN52" s="113"/>
      <c r="AAO52" s="113"/>
      <c r="AAP52" s="113"/>
      <c r="AAQ52" s="113"/>
      <c r="AAR52" s="113"/>
      <c r="AAS52" s="113"/>
      <c r="AAT52" s="113"/>
      <c r="AAU52" s="113"/>
      <c r="AAV52" s="113"/>
      <c r="AAW52" s="113"/>
      <c r="AAX52" s="113"/>
      <c r="AAY52" s="113"/>
      <c r="AAZ52" s="113"/>
      <c r="ABA52" s="113"/>
      <c r="ABB52" s="113"/>
      <c r="ABC52" s="113"/>
      <c r="ABD52" s="113"/>
      <c r="ABE52" s="113"/>
      <c r="ABF52" s="113"/>
      <c r="ABG52" s="113"/>
      <c r="ABH52" s="113"/>
      <c r="ABI52" s="113"/>
      <c r="ABJ52" s="113"/>
      <c r="ABK52" s="113"/>
      <c r="ABL52" s="113"/>
      <c r="ABM52" s="113"/>
      <c r="ABN52" s="113"/>
      <c r="ABO52" s="113"/>
      <c r="ABP52" s="113"/>
      <c r="ABQ52" s="113"/>
      <c r="ABR52" s="113"/>
      <c r="ABS52" s="113"/>
      <c r="ABT52" s="113"/>
      <c r="ABU52" s="113"/>
      <c r="ABV52" s="113"/>
      <c r="ABW52" s="113"/>
      <c r="ABX52" s="113"/>
      <c r="ABY52" s="113"/>
      <c r="ABZ52" s="113"/>
      <c r="ACA52" s="113"/>
      <c r="ACB52" s="113"/>
      <c r="ACC52" s="113"/>
      <c r="ACD52" s="113"/>
      <c r="ACE52" s="113"/>
      <c r="ACF52" s="113"/>
      <c r="ACG52" s="113"/>
      <c r="ACH52" s="113"/>
      <c r="ACI52" s="113"/>
      <c r="ACJ52" s="113"/>
      <c r="ACK52" s="113"/>
      <c r="ACL52" s="113"/>
      <c r="ACM52" s="113"/>
      <c r="ACN52" s="113"/>
      <c r="ACO52" s="113"/>
      <c r="ACP52" s="113"/>
      <c r="ACQ52" s="113"/>
      <c r="ACR52" s="113"/>
      <c r="ACS52" s="113"/>
      <c r="ACT52" s="113"/>
      <c r="ACU52" s="113"/>
      <c r="ACV52" s="113"/>
      <c r="ACW52" s="113"/>
      <c r="ACX52" s="113"/>
      <c r="ACY52" s="113"/>
      <c r="ACZ52" s="113"/>
      <c r="ADA52" s="113"/>
      <c r="ADB52" s="113"/>
      <c r="ADC52" s="113"/>
    </row>
    <row r="53" spans="1:783" s="145" customFormat="1" ht="14" x14ac:dyDescent="0.3">
      <c r="A53" s="122" t="s">
        <v>42</v>
      </c>
      <c r="B53" s="143"/>
      <c r="C53" s="297"/>
      <c r="D53" s="207"/>
      <c r="F53" s="121"/>
      <c r="G53" s="121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  <c r="AAA53" s="113"/>
      <c r="AAB53" s="113"/>
      <c r="AAC53" s="113"/>
      <c r="AAD53" s="113"/>
      <c r="AAE53" s="113"/>
      <c r="AAF53" s="113"/>
      <c r="AAG53" s="113"/>
      <c r="AAH53" s="113"/>
      <c r="AAI53" s="113"/>
      <c r="AAJ53" s="113"/>
      <c r="AAK53" s="113"/>
      <c r="AAL53" s="113"/>
      <c r="AAM53" s="113"/>
      <c r="AAN53" s="113"/>
      <c r="AAO53" s="113"/>
      <c r="AAP53" s="113"/>
      <c r="AAQ53" s="113"/>
      <c r="AAR53" s="113"/>
      <c r="AAS53" s="113"/>
      <c r="AAT53" s="113"/>
      <c r="AAU53" s="113"/>
      <c r="AAV53" s="113"/>
      <c r="AAW53" s="113"/>
      <c r="AAX53" s="113"/>
      <c r="AAY53" s="113"/>
      <c r="AAZ53" s="113"/>
      <c r="ABA53" s="113"/>
      <c r="ABB53" s="113"/>
      <c r="ABC53" s="113"/>
      <c r="ABD53" s="113"/>
      <c r="ABE53" s="113"/>
      <c r="ABF53" s="113"/>
      <c r="ABG53" s="113"/>
      <c r="ABH53" s="113"/>
      <c r="ABI53" s="113"/>
      <c r="ABJ53" s="113"/>
      <c r="ABK53" s="113"/>
      <c r="ABL53" s="113"/>
      <c r="ABM53" s="113"/>
      <c r="ABN53" s="113"/>
      <c r="ABO53" s="113"/>
      <c r="ABP53" s="113"/>
      <c r="ABQ53" s="113"/>
      <c r="ABR53" s="113"/>
      <c r="ABS53" s="113"/>
      <c r="ABT53" s="113"/>
      <c r="ABU53" s="113"/>
      <c r="ABV53" s="113"/>
      <c r="ABW53" s="113"/>
      <c r="ABX53" s="113"/>
      <c r="ABY53" s="113"/>
      <c r="ABZ53" s="113"/>
      <c r="ACA53" s="113"/>
      <c r="ACB53" s="113"/>
      <c r="ACC53" s="113"/>
      <c r="ACD53" s="113"/>
      <c r="ACE53" s="113"/>
      <c r="ACF53" s="113"/>
      <c r="ACG53" s="113"/>
      <c r="ACH53" s="113"/>
      <c r="ACI53" s="113"/>
      <c r="ACJ53" s="113"/>
      <c r="ACK53" s="113"/>
      <c r="ACL53" s="113"/>
      <c r="ACM53" s="113"/>
      <c r="ACN53" s="113"/>
      <c r="ACO53" s="113"/>
      <c r="ACP53" s="113"/>
      <c r="ACQ53" s="113"/>
      <c r="ACR53" s="113"/>
      <c r="ACS53" s="113"/>
      <c r="ACT53" s="113"/>
      <c r="ACU53" s="113"/>
      <c r="ACV53" s="113"/>
      <c r="ACW53" s="113"/>
      <c r="ACX53" s="113"/>
      <c r="ACY53" s="113"/>
      <c r="ACZ53" s="113"/>
      <c r="ADA53" s="113"/>
      <c r="ADB53" s="113"/>
      <c r="ADC53" s="113"/>
    </row>
    <row r="54" spans="1:783" s="145" customFormat="1" ht="14" x14ac:dyDescent="0.3">
      <c r="A54" s="122" t="s">
        <v>44</v>
      </c>
      <c r="B54" s="143"/>
      <c r="C54" s="297"/>
      <c r="D54" s="207"/>
      <c r="F54" s="121"/>
      <c r="G54" s="121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  <c r="AAA54" s="113"/>
      <c r="AAB54" s="113"/>
      <c r="AAC54" s="113"/>
      <c r="AAD54" s="113"/>
      <c r="AAE54" s="113"/>
      <c r="AAF54" s="113"/>
      <c r="AAG54" s="113"/>
      <c r="AAH54" s="113"/>
      <c r="AAI54" s="113"/>
      <c r="AAJ54" s="113"/>
      <c r="AAK54" s="113"/>
      <c r="AAL54" s="113"/>
      <c r="AAM54" s="113"/>
      <c r="AAN54" s="113"/>
      <c r="AAO54" s="113"/>
      <c r="AAP54" s="113"/>
      <c r="AAQ54" s="113"/>
      <c r="AAR54" s="113"/>
      <c r="AAS54" s="113"/>
      <c r="AAT54" s="113"/>
      <c r="AAU54" s="113"/>
      <c r="AAV54" s="113"/>
      <c r="AAW54" s="113"/>
      <c r="AAX54" s="113"/>
      <c r="AAY54" s="113"/>
      <c r="AAZ54" s="113"/>
      <c r="ABA54" s="113"/>
      <c r="ABB54" s="113"/>
      <c r="ABC54" s="113"/>
      <c r="ABD54" s="113"/>
      <c r="ABE54" s="113"/>
      <c r="ABF54" s="113"/>
      <c r="ABG54" s="113"/>
      <c r="ABH54" s="113"/>
      <c r="ABI54" s="113"/>
      <c r="ABJ54" s="113"/>
      <c r="ABK54" s="113"/>
      <c r="ABL54" s="113"/>
      <c r="ABM54" s="113"/>
      <c r="ABN54" s="113"/>
      <c r="ABO54" s="113"/>
      <c r="ABP54" s="113"/>
      <c r="ABQ54" s="113"/>
      <c r="ABR54" s="113"/>
      <c r="ABS54" s="113"/>
      <c r="ABT54" s="113"/>
      <c r="ABU54" s="113"/>
      <c r="ABV54" s="113"/>
      <c r="ABW54" s="113"/>
      <c r="ABX54" s="113"/>
      <c r="ABY54" s="113"/>
      <c r="ABZ54" s="113"/>
      <c r="ACA54" s="113"/>
      <c r="ACB54" s="113"/>
      <c r="ACC54" s="113"/>
      <c r="ACD54" s="113"/>
      <c r="ACE54" s="113"/>
      <c r="ACF54" s="113"/>
      <c r="ACG54" s="113"/>
      <c r="ACH54" s="113"/>
      <c r="ACI54" s="113"/>
      <c r="ACJ54" s="113"/>
      <c r="ACK54" s="113"/>
      <c r="ACL54" s="113"/>
      <c r="ACM54" s="113"/>
      <c r="ACN54" s="113"/>
      <c r="ACO54" s="113"/>
      <c r="ACP54" s="113"/>
      <c r="ACQ54" s="113"/>
      <c r="ACR54" s="113"/>
      <c r="ACS54" s="113"/>
      <c r="ACT54" s="113"/>
      <c r="ACU54" s="113"/>
      <c r="ACV54" s="113"/>
      <c r="ACW54" s="113"/>
      <c r="ACX54" s="113"/>
      <c r="ACY54" s="113"/>
      <c r="ACZ54" s="113"/>
      <c r="ADA54" s="113"/>
      <c r="ADB54" s="113"/>
      <c r="ADC54" s="113"/>
    </row>
    <row r="55" spans="1:783" s="145" customFormat="1" ht="14.5" thickBot="1" x14ac:dyDescent="0.35">
      <c r="A55" s="146" t="s">
        <v>46</v>
      </c>
      <c r="B55" s="147"/>
      <c r="C55" s="208"/>
      <c r="D55" s="209"/>
      <c r="F55" s="121"/>
      <c r="G55" s="121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  <c r="AAA55" s="113"/>
      <c r="AAB55" s="113"/>
      <c r="AAC55" s="113"/>
      <c r="AAD55" s="113"/>
      <c r="AAE55" s="113"/>
      <c r="AAF55" s="113"/>
      <c r="AAG55" s="113"/>
      <c r="AAH55" s="113"/>
      <c r="AAI55" s="113"/>
      <c r="AAJ55" s="113"/>
      <c r="AAK55" s="113"/>
      <c r="AAL55" s="113"/>
      <c r="AAM55" s="113"/>
      <c r="AAN55" s="113"/>
      <c r="AAO55" s="113"/>
      <c r="AAP55" s="113"/>
      <c r="AAQ55" s="113"/>
      <c r="AAR55" s="113"/>
      <c r="AAS55" s="113"/>
      <c r="AAT55" s="113"/>
      <c r="AAU55" s="113"/>
      <c r="AAV55" s="113"/>
      <c r="AAW55" s="113"/>
      <c r="AAX55" s="113"/>
      <c r="AAY55" s="113"/>
      <c r="AAZ55" s="113"/>
      <c r="ABA55" s="113"/>
      <c r="ABB55" s="113"/>
      <c r="ABC55" s="113"/>
      <c r="ABD55" s="113"/>
      <c r="ABE55" s="113"/>
      <c r="ABF55" s="113"/>
      <c r="ABG55" s="113"/>
      <c r="ABH55" s="113"/>
      <c r="ABI55" s="113"/>
      <c r="ABJ55" s="113"/>
      <c r="ABK55" s="113"/>
      <c r="ABL55" s="113"/>
      <c r="ABM55" s="113"/>
      <c r="ABN55" s="113"/>
      <c r="ABO55" s="113"/>
      <c r="ABP55" s="113"/>
      <c r="ABQ55" s="113"/>
      <c r="ABR55" s="113"/>
      <c r="ABS55" s="113"/>
      <c r="ABT55" s="113"/>
      <c r="ABU55" s="113"/>
      <c r="ABV55" s="113"/>
      <c r="ABW55" s="113"/>
      <c r="ABX55" s="113"/>
      <c r="ABY55" s="113"/>
      <c r="ABZ55" s="113"/>
      <c r="ACA55" s="113"/>
      <c r="ACB55" s="113"/>
      <c r="ACC55" s="113"/>
      <c r="ACD55" s="113"/>
      <c r="ACE55" s="113"/>
      <c r="ACF55" s="113"/>
      <c r="ACG55" s="113"/>
      <c r="ACH55" s="113"/>
      <c r="ACI55" s="113"/>
      <c r="ACJ55" s="113"/>
      <c r="ACK55" s="113"/>
      <c r="ACL55" s="113"/>
      <c r="ACM55" s="113"/>
      <c r="ACN55" s="113"/>
      <c r="ACO55" s="113"/>
      <c r="ACP55" s="113"/>
      <c r="ACQ55" s="113"/>
      <c r="ACR55" s="113"/>
      <c r="ACS55" s="113"/>
      <c r="ACT55" s="113"/>
      <c r="ACU55" s="113"/>
      <c r="ACV55" s="113"/>
      <c r="ACW55" s="113"/>
      <c r="ACX55" s="113"/>
      <c r="ACY55" s="113"/>
      <c r="ACZ55" s="113"/>
      <c r="ADA55" s="113"/>
      <c r="ADB55" s="113"/>
      <c r="ADC55" s="113"/>
    </row>
    <row r="56" spans="1:783" s="145" customFormat="1" ht="14" x14ac:dyDescent="0.3">
      <c r="A56" s="113"/>
      <c r="B56" s="127"/>
      <c r="C56" s="124"/>
      <c r="D56" s="124"/>
      <c r="F56" s="121"/>
      <c r="G56" s="121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  <c r="OQ56" s="113"/>
      <c r="OR56" s="113"/>
      <c r="OS56" s="113"/>
      <c r="OT56" s="113"/>
      <c r="OU56" s="113"/>
      <c r="OV56" s="113"/>
      <c r="OW56" s="113"/>
      <c r="OX56" s="113"/>
      <c r="OY56" s="113"/>
      <c r="OZ56" s="113"/>
      <c r="PA56" s="113"/>
      <c r="PB56" s="113"/>
      <c r="PC56" s="113"/>
      <c r="PD56" s="113"/>
      <c r="PE56" s="113"/>
      <c r="PF56" s="113"/>
      <c r="PG56" s="113"/>
      <c r="PH56" s="113"/>
      <c r="PI56" s="113"/>
      <c r="PJ56" s="113"/>
      <c r="PK56" s="113"/>
      <c r="PL56" s="113"/>
      <c r="PM56" s="113"/>
      <c r="PN56" s="113"/>
      <c r="PO56" s="113"/>
      <c r="PP56" s="113"/>
      <c r="PQ56" s="113"/>
      <c r="PR56" s="113"/>
      <c r="PS56" s="113"/>
      <c r="PT56" s="113"/>
      <c r="PU56" s="113"/>
      <c r="PV56" s="113"/>
      <c r="PW56" s="113"/>
      <c r="PX56" s="113"/>
      <c r="PY56" s="113"/>
      <c r="PZ56" s="113"/>
      <c r="QA56" s="113"/>
      <c r="QB56" s="113"/>
      <c r="QC56" s="113"/>
      <c r="QD56" s="113"/>
      <c r="QE56" s="113"/>
      <c r="QF56" s="113"/>
      <c r="QG56" s="113"/>
      <c r="QH56" s="113"/>
      <c r="QI56" s="113"/>
      <c r="QJ56" s="113"/>
      <c r="QK56" s="113"/>
      <c r="QL56" s="113"/>
      <c r="QM56" s="113"/>
      <c r="QN56" s="113"/>
      <c r="QO56" s="113"/>
      <c r="QP56" s="113"/>
      <c r="QQ56" s="113"/>
      <c r="QR56" s="113"/>
      <c r="QS56" s="113"/>
      <c r="QT56" s="113"/>
      <c r="QU56" s="113"/>
      <c r="QV56" s="113"/>
      <c r="QW56" s="113"/>
      <c r="QX56" s="113"/>
      <c r="QY56" s="113"/>
      <c r="QZ56" s="113"/>
      <c r="RA56" s="113"/>
      <c r="RB56" s="113"/>
      <c r="RC56" s="113"/>
      <c r="RD56" s="113"/>
      <c r="RE56" s="113"/>
      <c r="RF56" s="113"/>
      <c r="RG56" s="113"/>
      <c r="RH56" s="113"/>
      <c r="RI56" s="113"/>
      <c r="RJ56" s="113"/>
      <c r="RK56" s="113"/>
      <c r="RL56" s="113"/>
      <c r="RM56" s="113"/>
      <c r="RN56" s="113"/>
      <c r="RO56" s="113"/>
      <c r="RP56" s="113"/>
      <c r="RQ56" s="113"/>
      <c r="RR56" s="113"/>
      <c r="RS56" s="113"/>
      <c r="RT56" s="113"/>
      <c r="RU56" s="113"/>
      <c r="RV56" s="113"/>
      <c r="RW56" s="113"/>
      <c r="RX56" s="113"/>
      <c r="RY56" s="113"/>
      <c r="RZ56" s="113"/>
      <c r="SA56" s="113"/>
      <c r="SB56" s="113"/>
      <c r="SC56" s="113"/>
      <c r="SD56" s="113"/>
      <c r="SE56" s="113"/>
      <c r="SF56" s="113"/>
      <c r="SG56" s="113"/>
      <c r="SH56" s="113"/>
      <c r="SI56" s="113"/>
      <c r="SJ56" s="113"/>
      <c r="SK56" s="113"/>
      <c r="SL56" s="113"/>
      <c r="SM56" s="113"/>
      <c r="SN56" s="113"/>
      <c r="SO56" s="113"/>
      <c r="SP56" s="113"/>
      <c r="SQ56" s="113"/>
      <c r="SR56" s="113"/>
      <c r="SS56" s="113"/>
      <c r="ST56" s="113"/>
      <c r="SU56" s="113"/>
      <c r="SV56" s="113"/>
      <c r="SW56" s="113"/>
      <c r="SX56" s="113"/>
      <c r="SY56" s="113"/>
      <c r="SZ56" s="113"/>
      <c r="TA56" s="113"/>
      <c r="TB56" s="113"/>
      <c r="TC56" s="113"/>
      <c r="TD56" s="113"/>
      <c r="TE56" s="113"/>
      <c r="TF56" s="113"/>
      <c r="TG56" s="113"/>
      <c r="TH56" s="113"/>
      <c r="TI56" s="113"/>
      <c r="TJ56" s="113"/>
      <c r="TK56" s="113"/>
      <c r="TL56" s="113"/>
      <c r="TM56" s="113"/>
      <c r="TN56" s="113"/>
      <c r="TO56" s="113"/>
      <c r="TP56" s="113"/>
      <c r="TQ56" s="113"/>
      <c r="TR56" s="113"/>
      <c r="TS56" s="113"/>
      <c r="TT56" s="113"/>
      <c r="TU56" s="113"/>
      <c r="TV56" s="113"/>
      <c r="TW56" s="113"/>
      <c r="TX56" s="113"/>
      <c r="TY56" s="113"/>
      <c r="TZ56" s="113"/>
      <c r="UA56" s="113"/>
      <c r="UB56" s="113"/>
      <c r="UC56" s="113"/>
      <c r="UD56" s="113"/>
      <c r="UE56" s="113"/>
      <c r="UF56" s="113"/>
      <c r="UG56" s="113"/>
      <c r="UH56" s="113"/>
      <c r="UI56" s="113"/>
      <c r="UJ56" s="113"/>
      <c r="UK56" s="113"/>
      <c r="UL56" s="113"/>
      <c r="UM56" s="113"/>
      <c r="UN56" s="113"/>
      <c r="UO56" s="113"/>
      <c r="UP56" s="113"/>
      <c r="UQ56" s="113"/>
      <c r="UR56" s="113"/>
      <c r="US56" s="113"/>
      <c r="UT56" s="113"/>
      <c r="UU56" s="113"/>
      <c r="UV56" s="113"/>
      <c r="UW56" s="113"/>
      <c r="UX56" s="113"/>
      <c r="UY56" s="113"/>
      <c r="UZ56" s="113"/>
      <c r="VA56" s="113"/>
      <c r="VB56" s="113"/>
      <c r="VC56" s="113"/>
      <c r="VD56" s="113"/>
      <c r="VE56" s="113"/>
      <c r="VF56" s="113"/>
      <c r="VG56" s="113"/>
      <c r="VH56" s="113"/>
      <c r="VI56" s="113"/>
      <c r="VJ56" s="113"/>
      <c r="VK56" s="113"/>
      <c r="VL56" s="113"/>
      <c r="VM56" s="113"/>
      <c r="VN56" s="113"/>
      <c r="VO56" s="113"/>
      <c r="VP56" s="113"/>
      <c r="VQ56" s="113"/>
      <c r="VR56" s="113"/>
      <c r="VS56" s="113"/>
      <c r="VT56" s="113"/>
      <c r="VU56" s="113"/>
      <c r="VV56" s="113"/>
      <c r="VW56" s="113"/>
      <c r="VX56" s="113"/>
      <c r="VY56" s="113"/>
      <c r="VZ56" s="113"/>
      <c r="WA56" s="113"/>
      <c r="WB56" s="113"/>
      <c r="WC56" s="113"/>
      <c r="WD56" s="113"/>
      <c r="WE56" s="113"/>
      <c r="WF56" s="113"/>
      <c r="WG56" s="113"/>
      <c r="WH56" s="113"/>
      <c r="WI56" s="113"/>
      <c r="WJ56" s="113"/>
      <c r="WK56" s="113"/>
      <c r="WL56" s="113"/>
      <c r="WM56" s="113"/>
      <c r="WN56" s="113"/>
      <c r="WO56" s="113"/>
      <c r="WP56" s="113"/>
      <c r="WQ56" s="113"/>
      <c r="WR56" s="113"/>
      <c r="WS56" s="113"/>
      <c r="WT56" s="113"/>
      <c r="WU56" s="113"/>
      <c r="WV56" s="113"/>
      <c r="WW56" s="113"/>
      <c r="WX56" s="113"/>
      <c r="WY56" s="113"/>
      <c r="WZ56" s="113"/>
      <c r="XA56" s="113"/>
      <c r="XB56" s="113"/>
      <c r="XC56" s="113"/>
      <c r="XD56" s="113"/>
      <c r="XE56" s="113"/>
      <c r="XF56" s="113"/>
      <c r="XG56" s="113"/>
      <c r="XH56" s="113"/>
      <c r="XI56" s="113"/>
      <c r="XJ56" s="113"/>
      <c r="XK56" s="113"/>
      <c r="XL56" s="113"/>
      <c r="XM56" s="113"/>
      <c r="XN56" s="113"/>
      <c r="XO56" s="113"/>
      <c r="XP56" s="113"/>
      <c r="XQ56" s="113"/>
      <c r="XR56" s="113"/>
      <c r="XS56" s="113"/>
      <c r="XT56" s="113"/>
      <c r="XU56" s="113"/>
      <c r="XV56" s="113"/>
      <c r="XW56" s="113"/>
      <c r="XX56" s="113"/>
      <c r="XY56" s="113"/>
      <c r="XZ56" s="113"/>
      <c r="YA56" s="113"/>
      <c r="YB56" s="113"/>
      <c r="YC56" s="113"/>
      <c r="YD56" s="113"/>
      <c r="YE56" s="113"/>
      <c r="YF56" s="113"/>
      <c r="YG56" s="113"/>
      <c r="YH56" s="113"/>
      <c r="YI56" s="113"/>
      <c r="YJ56" s="113"/>
      <c r="YK56" s="113"/>
      <c r="YL56" s="113"/>
      <c r="YM56" s="113"/>
      <c r="YN56" s="113"/>
      <c r="YO56" s="113"/>
      <c r="YP56" s="113"/>
      <c r="YQ56" s="113"/>
      <c r="YR56" s="113"/>
      <c r="YS56" s="113"/>
      <c r="YT56" s="113"/>
      <c r="YU56" s="113"/>
      <c r="YV56" s="113"/>
      <c r="YW56" s="113"/>
      <c r="YX56" s="113"/>
      <c r="YY56" s="113"/>
      <c r="YZ56" s="113"/>
      <c r="ZA56" s="113"/>
      <c r="ZB56" s="113"/>
      <c r="ZC56" s="113"/>
      <c r="ZD56" s="113"/>
      <c r="ZE56" s="113"/>
      <c r="ZF56" s="113"/>
      <c r="ZG56" s="113"/>
      <c r="ZH56" s="113"/>
      <c r="ZI56" s="113"/>
      <c r="ZJ56" s="113"/>
      <c r="ZK56" s="113"/>
      <c r="ZL56" s="113"/>
      <c r="ZM56" s="113"/>
      <c r="ZN56" s="113"/>
      <c r="ZO56" s="113"/>
      <c r="ZP56" s="113"/>
      <c r="ZQ56" s="113"/>
      <c r="ZR56" s="113"/>
      <c r="ZS56" s="113"/>
      <c r="ZT56" s="113"/>
      <c r="ZU56" s="113"/>
      <c r="ZV56" s="113"/>
      <c r="ZW56" s="113"/>
      <c r="ZX56" s="113"/>
      <c r="ZY56" s="113"/>
      <c r="ZZ56" s="113"/>
      <c r="AAA56" s="113"/>
      <c r="AAB56" s="113"/>
      <c r="AAC56" s="113"/>
      <c r="AAD56" s="113"/>
      <c r="AAE56" s="113"/>
      <c r="AAF56" s="113"/>
      <c r="AAG56" s="113"/>
      <c r="AAH56" s="113"/>
      <c r="AAI56" s="113"/>
      <c r="AAJ56" s="113"/>
      <c r="AAK56" s="113"/>
      <c r="AAL56" s="113"/>
      <c r="AAM56" s="113"/>
      <c r="AAN56" s="113"/>
      <c r="AAO56" s="113"/>
      <c r="AAP56" s="113"/>
      <c r="AAQ56" s="113"/>
      <c r="AAR56" s="113"/>
      <c r="AAS56" s="113"/>
      <c r="AAT56" s="113"/>
      <c r="AAU56" s="113"/>
      <c r="AAV56" s="113"/>
      <c r="AAW56" s="113"/>
      <c r="AAX56" s="113"/>
      <c r="AAY56" s="113"/>
      <c r="AAZ56" s="113"/>
      <c r="ABA56" s="113"/>
      <c r="ABB56" s="113"/>
      <c r="ABC56" s="113"/>
      <c r="ABD56" s="113"/>
      <c r="ABE56" s="113"/>
      <c r="ABF56" s="113"/>
      <c r="ABG56" s="113"/>
      <c r="ABH56" s="113"/>
      <c r="ABI56" s="113"/>
      <c r="ABJ56" s="113"/>
      <c r="ABK56" s="113"/>
      <c r="ABL56" s="113"/>
      <c r="ABM56" s="113"/>
      <c r="ABN56" s="113"/>
      <c r="ABO56" s="113"/>
      <c r="ABP56" s="113"/>
      <c r="ABQ56" s="113"/>
      <c r="ABR56" s="113"/>
      <c r="ABS56" s="113"/>
      <c r="ABT56" s="113"/>
      <c r="ABU56" s="113"/>
      <c r="ABV56" s="113"/>
      <c r="ABW56" s="113"/>
      <c r="ABX56" s="113"/>
      <c r="ABY56" s="113"/>
      <c r="ABZ56" s="113"/>
      <c r="ACA56" s="113"/>
      <c r="ACB56" s="113"/>
      <c r="ACC56" s="113"/>
      <c r="ACD56" s="113"/>
      <c r="ACE56" s="113"/>
      <c r="ACF56" s="113"/>
      <c r="ACG56" s="113"/>
      <c r="ACH56" s="113"/>
      <c r="ACI56" s="113"/>
      <c r="ACJ56" s="113"/>
      <c r="ACK56" s="113"/>
      <c r="ACL56" s="113"/>
      <c r="ACM56" s="113"/>
      <c r="ACN56" s="113"/>
      <c r="ACO56" s="113"/>
      <c r="ACP56" s="113"/>
      <c r="ACQ56" s="113"/>
      <c r="ACR56" s="113"/>
      <c r="ACS56" s="113"/>
      <c r="ACT56" s="113"/>
      <c r="ACU56" s="113"/>
      <c r="ACV56" s="113"/>
      <c r="ACW56" s="113"/>
      <c r="ACX56" s="113"/>
      <c r="ACY56" s="113"/>
      <c r="ACZ56" s="113"/>
      <c r="ADA56" s="113"/>
      <c r="ADB56" s="113"/>
      <c r="ADC56" s="113"/>
    </row>
    <row r="57" spans="1:783" s="145" customFormat="1" ht="14" x14ac:dyDescent="0.3">
      <c r="A57" s="113"/>
      <c r="B57" s="127"/>
      <c r="C57" s="124"/>
      <c r="D57" s="124"/>
      <c r="F57" s="121"/>
      <c r="G57" s="121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  <c r="JD57" s="113"/>
      <c r="JE57" s="113"/>
      <c r="JF57" s="113"/>
      <c r="JG57" s="113"/>
      <c r="JH57" s="113"/>
      <c r="JI57" s="113"/>
      <c r="JJ57" s="113"/>
      <c r="JK57" s="113"/>
      <c r="JL57" s="113"/>
      <c r="JM57" s="113"/>
      <c r="JN57" s="113"/>
      <c r="JO57" s="113"/>
      <c r="JP57" s="113"/>
      <c r="JQ57" s="113"/>
      <c r="JR57" s="113"/>
      <c r="JS57" s="113"/>
      <c r="JT57" s="113"/>
      <c r="JU57" s="113"/>
      <c r="JV57" s="113"/>
      <c r="JW57" s="113"/>
      <c r="JX57" s="113"/>
      <c r="JY57" s="113"/>
      <c r="JZ57" s="113"/>
      <c r="KA57" s="113"/>
      <c r="KB57" s="113"/>
      <c r="KC57" s="113"/>
      <c r="KD57" s="113"/>
      <c r="KE57" s="113"/>
      <c r="KF57" s="113"/>
      <c r="KG57" s="113"/>
      <c r="KH57" s="113"/>
      <c r="KI57" s="113"/>
      <c r="KJ57" s="113"/>
      <c r="KK57" s="113"/>
      <c r="KL57" s="113"/>
      <c r="KM57" s="113"/>
      <c r="KN57" s="113"/>
      <c r="KO57" s="113"/>
      <c r="KP57" s="113"/>
      <c r="KQ57" s="113"/>
      <c r="KR57" s="113"/>
      <c r="KS57" s="113"/>
      <c r="KT57" s="113"/>
      <c r="KU57" s="113"/>
      <c r="KV57" s="113"/>
      <c r="KW57" s="113"/>
      <c r="KX57" s="113"/>
      <c r="KY57" s="113"/>
      <c r="KZ57" s="113"/>
      <c r="LA57" s="113"/>
      <c r="LB57" s="113"/>
      <c r="LC57" s="113"/>
      <c r="LD57" s="113"/>
      <c r="LE57" s="113"/>
      <c r="LF57" s="113"/>
      <c r="LG57" s="113"/>
      <c r="LH57" s="113"/>
      <c r="LI57" s="113"/>
      <c r="LJ57" s="113"/>
      <c r="LK57" s="113"/>
      <c r="LL57" s="113"/>
      <c r="LM57" s="113"/>
      <c r="LN57" s="113"/>
      <c r="LO57" s="113"/>
      <c r="LP57" s="113"/>
      <c r="LQ57" s="113"/>
      <c r="LR57" s="113"/>
      <c r="LS57" s="113"/>
      <c r="LT57" s="113"/>
      <c r="LU57" s="113"/>
      <c r="LV57" s="113"/>
      <c r="LW57" s="113"/>
      <c r="LX57" s="113"/>
      <c r="LY57" s="113"/>
      <c r="LZ57" s="113"/>
      <c r="MA57" s="113"/>
      <c r="MB57" s="113"/>
      <c r="MC57" s="113"/>
      <c r="MD57" s="113"/>
      <c r="ME57" s="113"/>
      <c r="MF57" s="113"/>
      <c r="MG57" s="113"/>
      <c r="MH57" s="113"/>
      <c r="MI57" s="113"/>
      <c r="MJ57" s="113"/>
      <c r="MK57" s="113"/>
      <c r="ML57" s="113"/>
      <c r="MM57" s="113"/>
      <c r="MN57" s="113"/>
      <c r="MO57" s="113"/>
      <c r="MP57" s="113"/>
      <c r="MQ57" s="113"/>
      <c r="MR57" s="113"/>
      <c r="MS57" s="113"/>
      <c r="MT57" s="113"/>
      <c r="MU57" s="113"/>
      <c r="MV57" s="113"/>
      <c r="MW57" s="113"/>
      <c r="MX57" s="113"/>
      <c r="MY57" s="113"/>
      <c r="MZ57" s="113"/>
      <c r="NA57" s="113"/>
      <c r="NB57" s="113"/>
      <c r="NC57" s="113"/>
      <c r="ND57" s="113"/>
      <c r="NE57" s="113"/>
      <c r="NF57" s="113"/>
      <c r="NG57" s="113"/>
      <c r="NH57" s="113"/>
      <c r="NI57" s="113"/>
      <c r="NJ57" s="113"/>
      <c r="NK57" s="113"/>
      <c r="NL57" s="113"/>
      <c r="NM57" s="113"/>
      <c r="NN57" s="113"/>
      <c r="NO57" s="113"/>
      <c r="NP57" s="113"/>
      <c r="NQ57" s="113"/>
      <c r="NR57" s="113"/>
      <c r="NS57" s="113"/>
      <c r="NT57" s="113"/>
      <c r="NU57" s="113"/>
      <c r="NV57" s="113"/>
      <c r="NW57" s="113"/>
      <c r="NX57" s="113"/>
      <c r="NY57" s="113"/>
      <c r="NZ57" s="113"/>
      <c r="OA57" s="113"/>
      <c r="OB57" s="113"/>
      <c r="OC57" s="113"/>
      <c r="OD57" s="113"/>
      <c r="OE57" s="113"/>
      <c r="OF57" s="113"/>
      <c r="OG57" s="113"/>
      <c r="OH57" s="113"/>
      <c r="OI57" s="113"/>
      <c r="OJ57" s="113"/>
      <c r="OK57" s="113"/>
      <c r="OL57" s="113"/>
      <c r="OM57" s="113"/>
      <c r="ON57" s="113"/>
      <c r="OO57" s="113"/>
      <c r="OP57" s="113"/>
      <c r="OQ57" s="113"/>
      <c r="OR57" s="113"/>
      <c r="OS57" s="113"/>
      <c r="OT57" s="113"/>
      <c r="OU57" s="113"/>
      <c r="OV57" s="113"/>
      <c r="OW57" s="113"/>
      <c r="OX57" s="113"/>
      <c r="OY57" s="113"/>
      <c r="OZ57" s="113"/>
      <c r="PA57" s="113"/>
      <c r="PB57" s="113"/>
      <c r="PC57" s="113"/>
      <c r="PD57" s="113"/>
      <c r="PE57" s="113"/>
      <c r="PF57" s="113"/>
      <c r="PG57" s="113"/>
      <c r="PH57" s="113"/>
      <c r="PI57" s="113"/>
      <c r="PJ57" s="113"/>
      <c r="PK57" s="113"/>
      <c r="PL57" s="113"/>
      <c r="PM57" s="113"/>
      <c r="PN57" s="113"/>
      <c r="PO57" s="113"/>
      <c r="PP57" s="113"/>
      <c r="PQ57" s="113"/>
      <c r="PR57" s="113"/>
      <c r="PS57" s="113"/>
      <c r="PT57" s="113"/>
      <c r="PU57" s="113"/>
      <c r="PV57" s="113"/>
      <c r="PW57" s="113"/>
      <c r="PX57" s="113"/>
      <c r="PY57" s="113"/>
      <c r="PZ57" s="113"/>
      <c r="QA57" s="113"/>
      <c r="QB57" s="113"/>
      <c r="QC57" s="113"/>
      <c r="QD57" s="113"/>
      <c r="QE57" s="113"/>
      <c r="QF57" s="113"/>
      <c r="QG57" s="113"/>
      <c r="QH57" s="113"/>
      <c r="QI57" s="113"/>
      <c r="QJ57" s="113"/>
      <c r="QK57" s="113"/>
      <c r="QL57" s="113"/>
      <c r="QM57" s="113"/>
      <c r="QN57" s="113"/>
      <c r="QO57" s="113"/>
      <c r="QP57" s="113"/>
      <c r="QQ57" s="113"/>
      <c r="QR57" s="113"/>
      <c r="QS57" s="113"/>
      <c r="QT57" s="113"/>
      <c r="QU57" s="113"/>
      <c r="QV57" s="113"/>
      <c r="QW57" s="113"/>
      <c r="QX57" s="113"/>
      <c r="QY57" s="113"/>
      <c r="QZ57" s="113"/>
      <c r="RA57" s="113"/>
      <c r="RB57" s="113"/>
      <c r="RC57" s="113"/>
      <c r="RD57" s="113"/>
      <c r="RE57" s="113"/>
      <c r="RF57" s="113"/>
      <c r="RG57" s="113"/>
      <c r="RH57" s="113"/>
      <c r="RI57" s="113"/>
      <c r="RJ57" s="113"/>
      <c r="RK57" s="113"/>
      <c r="RL57" s="113"/>
      <c r="RM57" s="113"/>
      <c r="RN57" s="113"/>
      <c r="RO57" s="113"/>
      <c r="RP57" s="113"/>
      <c r="RQ57" s="113"/>
      <c r="RR57" s="113"/>
      <c r="RS57" s="113"/>
      <c r="RT57" s="113"/>
      <c r="RU57" s="113"/>
      <c r="RV57" s="113"/>
      <c r="RW57" s="113"/>
      <c r="RX57" s="113"/>
      <c r="RY57" s="113"/>
      <c r="RZ57" s="113"/>
      <c r="SA57" s="113"/>
      <c r="SB57" s="113"/>
      <c r="SC57" s="113"/>
      <c r="SD57" s="113"/>
      <c r="SE57" s="113"/>
      <c r="SF57" s="113"/>
      <c r="SG57" s="113"/>
      <c r="SH57" s="113"/>
      <c r="SI57" s="113"/>
      <c r="SJ57" s="113"/>
      <c r="SK57" s="113"/>
      <c r="SL57" s="113"/>
      <c r="SM57" s="113"/>
      <c r="SN57" s="113"/>
      <c r="SO57" s="113"/>
      <c r="SP57" s="113"/>
      <c r="SQ57" s="113"/>
      <c r="SR57" s="113"/>
      <c r="SS57" s="113"/>
      <c r="ST57" s="113"/>
      <c r="SU57" s="113"/>
      <c r="SV57" s="113"/>
      <c r="SW57" s="113"/>
      <c r="SX57" s="113"/>
      <c r="SY57" s="113"/>
      <c r="SZ57" s="113"/>
      <c r="TA57" s="113"/>
      <c r="TB57" s="113"/>
      <c r="TC57" s="113"/>
      <c r="TD57" s="113"/>
      <c r="TE57" s="113"/>
      <c r="TF57" s="113"/>
      <c r="TG57" s="113"/>
      <c r="TH57" s="113"/>
      <c r="TI57" s="113"/>
      <c r="TJ57" s="113"/>
      <c r="TK57" s="113"/>
      <c r="TL57" s="113"/>
      <c r="TM57" s="113"/>
      <c r="TN57" s="113"/>
      <c r="TO57" s="113"/>
      <c r="TP57" s="113"/>
      <c r="TQ57" s="113"/>
      <c r="TR57" s="113"/>
      <c r="TS57" s="113"/>
      <c r="TT57" s="113"/>
      <c r="TU57" s="113"/>
      <c r="TV57" s="113"/>
      <c r="TW57" s="113"/>
      <c r="TX57" s="113"/>
      <c r="TY57" s="113"/>
      <c r="TZ57" s="113"/>
      <c r="UA57" s="113"/>
      <c r="UB57" s="113"/>
      <c r="UC57" s="113"/>
      <c r="UD57" s="113"/>
      <c r="UE57" s="113"/>
      <c r="UF57" s="113"/>
      <c r="UG57" s="113"/>
      <c r="UH57" s="113"/>
      <c r="UI57" s="113"/>
      <c r="UJ57" s="113"/>
      <c r="UK57" s="113"/>
      <c r="UL57" s="113"/>
      <c r="UM57" s="113"/>
      <c r="UN57" s="113"/>
      <c r="UO57" s="113"/>
      <c r="UP57" s="113"/>
      <c r="UQ57" s="113"/>
      <c r="UR57" s="113"/>
      <c r="US57" s="113"/>
      <c r="UT57" s="113"/>
      <c r="UU57" s="113"/>
      <c r="UV57" s="113"/>
      <c r="UW57" s="113"/>
      <c r="UX57" s="113"/>
      <c r="UY57" s="113"/>
      <c r="UZ57" s="113"/>
      <c r="VA57" s="113"/>
      <c r="VB57" s="113"/>
      <c r="VC57" s="113"/>
      <c r="VD57" s="113"/>
      <c r="VE57" s="113"/>
      <c r="VF57" s="113"/>
      <c r="VG57" s="113"/>
      <c r="VH57" s="113"/>
      <c r="VI57" s="113"/>
      <c r="VJ57" s="113"/>
      <c r="VK57" s="113"/>
      <c r="VL57" s="113"/>
      <c r="VM57" s="113"/>
      <c r="VN57" s="113"/>
      <c r="VO57" s="113"/>
      <c r="VP57" s="113"/>
      <c r="VQ57" s="113"/>
      <c r="VR57" s="113"/>
      <c r="VS57" s="113"/>
      <c r="VT57" s="113"/>
      <c r="VU57" s="113"/>
      <c r="VV57" s="113"/>
      <c r="VW57" s="113"/>
      <c r="VX57" s="113"/>
      <c r="VY57" s="113"/>
      <c r="VZ57" s="113"/>
      <c r="WA57" s="113"/>
      <c r="WB57" s="113"/>
      <c r="WC57" s="113"/>
      <c r="WD57" s="113"/>
      <c r="WE57" s="113"/>
      <c r="WF57" s="113"/>
      <c r="WG57" s="113"/>
      <c r="WH57" s="113"/>
      <c r="WI57" s="113"/>
      <c r="WJ57" s="113"/>
      <c r="WK57" s="113"/>
      <c r="WL57" s="113"/>
      <c r="WM57" s="113"/>
      <c r="WN57" s="113"/>
      <c r="WO57" s="113"/>
      <c r="WP57" s="113"/>
      <c r="WQ57" s="113"/>
      <c r="WR57" s="113"/>
      <c r="WS57" s="113"/>
      <c r="WT57" s="113"/>
      <c r="WU57" s="113"/>
      <c r="WV57" s="113"/>
      <c r="WW57" s="113"/>
      <c r="WX57" s="113"/>
      <c r="WY57" s="113"/>
      <c r="WZ57" s="113"/>
      <c r="XA57" s="113"/>
      <c r="XB57" s="113"/>
      <c r="XC57" s="113"/>
      <c r="XD57" s="113"/>
      <c r="XE57" s="113"/>
      <c r="XF57" s="113"/>
      <c r="XG57" s="113"/>
      <c r="XH57" s="113"/>
      <c r="XI57" s="113"/>
      <c r="XJ57" s="113"/>
      <c r="XK57" s="113"/>
      <c r="XL57" s="113"/>
      <c r="XM57" s="113"/>
      <c r="XN57" s="113"/>
      <c r="XO57" s="113"/>
      <c r="XP57" s="113"/>
      <c r="XQ57" s="113"/>
      <c r="XR57" s="113"/>
      <c r="XS57" s="113"/>
      <c r="XT57" s="113"/>
      <c r="XU57" s="113"/>
      <c r="XV57" s="113"/>
      <c r="XW57" s="113"/>
      <c r="XX57" s="113"/>
      <c r="XY57" s="113"/>
      <c r="XZ57" s="113"/>
      <c r="YA57" s="113"/>
      <c r="YB57" s="113"/>
      <c r="YC57" s="113"/>
      <c r="YD57" s="113"/>
      <c r="YE57" s="113"/>
      <c r="YF57" s="113"/>
      <c r="YG57" s="113"/>
      <c r="YH57" s="113"/>
      <c r="YI57" s="113"/>
      <c r="YJ57" s="113"/>
      <c r="YK57" s="113"/>
      <c r="YL57" s="113"/>
      <c r="YM57" s="113"/>
      <c r="YN57" s="113"/>
      <c r="YO57" s="113"/>
      <c r="YP57" s="113"/>
      <c r="YQ57" s="113"/>
      <c r="YR57" s="113"/>
      <c r="YS57" s="113"/>
      <c r="YT57" s="113"/>
      <c r="YU57" s="113"/>
      <c r="YV57" s="113"/>
      <c r="YW57" s="113"/>
      <c r="YX57" s="113"/>
      <c r="YY57" s="113"/>
      <c r="YZ57" s="113"/>
      <c r="ZA57" s="113"/>
      <c r="ZB57" s="113"/>
      <c r="ZC57" s="113"/>
      <c r="ZD57" s="113"/>
      <c r="ZE57" s="113"/>
      <c r="ZF57" s="113"/>
      <c r="ZG57" s="113"/>
      <c r="ZH57" s="113"/>
      <c r="ZI57" s="113"/>
      <c r="ZJ57" s="113"/>
      <c r="ZK57" s="113"/>
      <c r="ZL57" s="113"/>
      <c r="ZM57" s="113"/>
      <c r="ZN57" s="113"/>
      <c r="ZO57" s="113"/>
      <c r="ZP57" s="113"/>
      <c r="ZQ57" s="113"/>
      <c r="ZR57" s="113"/>
      <c r="ZS57" s="113"/>
      <c r="ZT57" s="113"/>
      <c r="ZU57" s="113"/>
      <c r="ZV57" s="113"/>
      <c r="ZW57" s="113"/>
      <c r="ZX57" s="113"/>
      <c r="ZY57" s="113"/>
      <c r="ZZ57" s="113"/>
      <c r="AAA57" s="113"/>
      <c r="AAB57" s="113"/>
      <c r="AAC57" s="113"/>
      <c r="AAD57" s="113"/>
      <c r="AAE57" s="113"/>
      <c r="AAF57" s="113"/>
      <c r="AAG57" s="113"/>
      <c r="AAH57" s="113"/>
      <c r="AAI57" s="113"/>
      <c r="AAJ57" s="113"/>
      <c r="AAK57" s="113"/>
      <c r="AAL57" s="113"/>
      <c r="AAM57" s="113"/>
      <c r="AAN57" s="113"/>
      <c r="AAO57" s="113"/>
      <c r="AAP57" s="113"/>
      <c r="AAQ57" s="113"/>
      <c r="AAR57" s="113"/>
      <c r="AAS57" s="113"/>
      <c r="AAT57" s="113"/>
      <c r="AAU57" s="113"/>
      <c r="AAV57" s="113"/>
      <c r="AAW57" s="113"/>
      <c r="AAX57" s="113"/>
      <c r="AAY57" s="113"/>
      <c r="AAZ57" s="113"/>
      <c r="ABA57" s="113"/>
      <c r="ABB57" s="113"/>
      <c r="ABC57" s="113"/>
      <c r="ABD57" s="113"/>
      <c r="ABE57" s="113"/>
      <c r="ABF57" s="113"/>
      <c r="ABG57" s="113"/>
      <c r="ABH57" s="113"/>
      <c r="ABI57" s="113"/>
      <c r="ABJ57" s="113"/>
      <c r="ABK57" s="113"/>
      <c r="ABL57" s="113"/>
      <c r="ABM57" s="113"/>
      <c r="ABN57" s="113"/>
      <c r="ABO57" s="113"/>
      <c r="ABP57" s="113"/>
      <c r="ABQ57" s="113"/>
      <c r="ABR57" s="113"/>
      <c r="ABS57" s="113"/>
      <c r="ABT57" s="113"/>
      <c r="ABU57" s="113"/>
      <c r="ABV57" s="113"/>
      <c r="ABW57" s="113"/>
      <c r="ABX57" s="113"/>
      <c r="ABY57" s="113"/>
      <c r="ABZ57" s="113"/>
      <c r="ACA57" s="113"/>
      <c r="ACB57" s="113"/>
      <c r="ACC57" s="113"/>
      <c r="ACD57" s="113"/>
      <c r="ACE57" s="113"/>
      <c r="ACF57" s="113"/>
      <c r="ACG57" s="113"/>
      <c r="ACH57" s="113"/>
      <c r="ACI57" s="113"/>
      <c r="ACJ57" s="113"/>
      <c r="ACK57" s="113"/>
      <c r="ACL57" s="113"/>
      <c r="ACM57" s="113"/>
      <c r="ACN57" s="113"/>
      <c r="ACO57" s="113"/>
      <c r="ACP57" s="113"/>
      <c r="ACQ57" s="113"/>
      <c r="ACR57" s="113"/>
      <c r="ACS57" s="113"/>
      <c r="ACT57" s="113"/>
      <c r="ACU57" s="113"/>
      <c r="ACV57" s="113"/>
      <c r="ACW57" s="113"/>
      <c r="ACX57" s="113"/>
      <c r="ACY57" s="113"/>
      <c r="ACZ57" s="113"/>
      <c r="ADA57" s="113"/>
      <c r="ADB57" s="113"/>
      <c r="ADC57" s="113"/>
    </row>
    <row r="58" spans="1:783" s="145" customFormat="1" ht="14" x14ac:dyDescent="0.3">
      <c r="A58" s="113"/>
      <c r="B58" s="127"/>
      <c r="C58" s="124"/>
      <c r="D58" s="124"/>
      <c r="F58" s="121"/>
      <c r="G58" s="121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  <c r="JD58" s="113"/>
      <c r="JE58" s="113"/>
      <c r="JF58" s="113"/>
      <c r="JG58" s="113"/>
      <c r="JH58" s="113"/>
      <c r="JI58" s="113"/>
      <c r="JJ58" s="113"/>
      <c r="JK58" s="113"/>
      <c r="JL58" s="113"/>
      <c r="JM58" s="113"/>
      <c r="JN58" s="113"/>
      <c r="JO58" s="113"/>
      <c r="JP58" s="113"/>
      <c r="JQ58" s="113"/>
      <c r="JR58" s="113"/>
      <c r="JS58" s="113"/>
      <c r="JT58" s="113"/>
      <c r="JU58" s="113"/>
      <c r="JV58" s="113"/>
      <c r="JW58" s="113"/>
      <c r="JX58" s="113"/>
      <c r="JY58" s="113"/>
      <c r="JZ58" s="113"/>
      <c r="KA58" s="113"/>
      <c r="KB58" s="113"/>
      <c r="KC58" s="113"/>
      <c r="KD58" s="113"/>
      <c r="KE58" s="113"/>
      <c r="KF58" s="113"/>
      <c r="KG58" s="113"/>
      <c r="KH58" s="113"/>
      <c r="KI58" s="113"/>
      <c r="KJ58" s="113"/>
      <c r="KK58" s="113"/>
      <c r="KL58" s="113"/>
      <c r="KM58" s="113"/>
      <c r="KN58" s="113"/>
      <c r="KO58" s="113"/>
      <c r="KP58" s="113"/>
      <c r="KQ58" s="113"/>
      <c r="KR58" s="113"/>
      <c r="KS58" s="113"/>
      <c r="KT58" s="113"/>
      <c r="KU58" s="113"/>
      <c r="KV58" s="113"/>
      <c r="KW58" s="113"/>
      <c r="KX58" s="113"/>
      <c r="KY58" s="113"/>
      <c r="KZ58" s="113"/>
      <c r="LA58" s="113"/>
      <c r="LB58" s="113"/>
      <c r="LC58" s="113"/>
      <c r="LD58" s="113"/>
      <c r="LE58" s="113"/>
      <c r="LF58" s="113"/>
      <c r="LG58" s="113"/>
      <c r="LH58" s="113"/>
      <c r="LI58" s="113"/>
      <c r="LJ58" s="113"/>
      <c r="LK58" s="113"/>
      <c r="LL58" s="113"/>
      <c r="LM58" s="113"/>
      <c r="LN58" s="113"/>
      <c r="LO58" s="113"/>
      <c r="LP58" s="113"/>
      <c r="LQ58" s="113"/>
      <c r="LR58" s="113"/>
      <c r="LS58" s="113"/>
      <c r="LT58" s="113"/>
      <c r="LU58" s="113"/>
      <c r="LV58" s="113"/>
      <c r="LW58" s="113"/>
      <c r="LX58" s="113"/>
      <c r="LY58" s="113"/>
      <c r="LZ58" s="113"/>
      <c r="MA58" s="113"/>
      <c r="MB58" s="113"/>
      <c r="MC58" s="113"/>
      <c r="MD58" s="113"/>
      <c r="ME58" s="113"/>
      <c r="MF58" s="113"/>
      <c r="MG58" s="113"/>
      <c r="MH58" s="113"/>
      <c r="MI58" s="113"/>
      <c r="MJ58" s="113"/>
      <c r="MK58" s="113"/>
      <c r="ML58" s="113"/>
      <c r="MM58" s="113"/>
      <c r="MN58" s="113"/>
      <c r="MO58" s="113"/>
      <c r="MP58" s="113"/>
      <c r="MQ58" s="113"/>
      <c r="MR58" s="113"/>
      <c r="MS58" s="113"/>
      <c r="MT58" s="113"/>
      <c r="MU58" s="113"/>
      <c r="MV58" s="113"/>
      <c r="MW58" s="113"/>
      <c r="MX58" s="113"/>
      <c r="MY58" s="113"/>
      <c r="MZ58" s="113"/>
      <c r="NA58" s="113"/>
      <c r="NB58" s="113"/>
      <c r="NC58" s="113"/>
      <c r="ND58" s="113"/>
      <c r="NE58" s="113"/>
      <c r="NF58" s="113"/>
      <c r="NG58" s="113"/>
      <c r="NH58" s="113"/>
      <c r="NI58" s="113"/>
      <c r="NJ58" s="113"/>
      <c r="NK58" s="113"/>
      <c r="NL58" s="113"/>
      <c r="NM58" s="113"/>
      <c r="NN58" s="113"/>
      <c r="NO58" s="113"/>
      <c r="NP58" s="113"/>
      <c r="NQ58" s="113"/>
      <c r="NR58" s="113"/>
      <c r="NS58" s="113"/>
      <c r="NT58" s="113"/>
      <c r="NU58" s="113"/>
      <c r="NV58" s="113"/>
      <c r="NW58" s="113"/>
      <c r="NX58" s="113"/>
      <c r="NY58" s="113"/>
      <c r="NZ58" s="113"/>
      <c r="OA58" s="113"/>
      <c r="OB58" s="113"/>
      <c r="OC58" s="113"/>
      <c r="OD58" s="113"/>
      <c r="OE58" s="113"/>
      <c r="OF58" s="113"/>
      <c r="OG58" s="113"/>
      <c r="OH58" s="113"/>
      <c r="OI58" s="113"/>
      <c r="OJ58" s="113"/>
      <c r="OK58" s="113"/>
      <c r="OL58" s="113"/>
      <c r="OM58" s="113"/>
      <c r="ON58" s="113"/>
      <c r="OO58" s="113"/>
      <c r="OP58" s="113"/>
      <c r="OQ58" s="113"/>
      <c r="OR58" s="113"/>
      <c r="OS58" s="113"/>
      <c r="OT58" s="113"/>
      <c r="OU58" s="113"/>
      <c r="OV58" s="113"/>
      <c r="OW58" s="113"/>
      <c r="OX58" s="113"/>
      <c r="OY58" s="113"/>
      <c r="OZ58" s="113"/>
      <c r="PA58" s="113"/>
      <c r="PB58" s="113"/>
      <c r="PC58" s="113"/>
      <c r="PD58" s="113"/>
      <c r="PE58" s="113"/>
      <c r="PF58" s="113"/>
      <c r="PG58" s="113"/>
      <c r="PH58" s="113"/>
      <c r="PI58" s="113"/>
      <c r="PJ58" s="113"/>
      <c r="PK58" s="113"/>
      <c r="PL58" s="113"/>
      <c r="PM58" s="113"/>
      <c r="PN58" s="113"/>
      <c r="PO58" s="113"/>
      <c r="PP58" s="113"/>
      <c r="PQ58" s="113"/>
      <c r="PR58" s="113"/>
      <c r="PS58" s="113"/>
      <c r="PT58" s="113"/>
      <c r="PU58" s="113"/>
      <c r="PV58" s="113"/>
      <c r="PW58" s="113"/>
      <c r="PX58" s="113"/>
      <c r="PY58" s="113"/>
      <c r="PZ58" s="113"/>
      <c r="QA58" s="113"/>
      <c r="QB58" s="113"/>
      <c r="QC58" s="113"/>
      <c r="QD58" s="113"/>
      <c r="QE58" s="113"/>
      <c r="QF58" s="113"/>
      <c r="QG58" s="113"/>
      <c r="QH58" s="113"/>
      <c r="QI58" s="113"/>
      <c r="QJ58" s="113"/>
      <c r="QK58" s="113"/>
      <c r="QL58" s="113"/>
      <c r="QM58" s="113"/>
      <c r="QN58" s="113"/>
      <c r="QO58" s="113"/>
      <c r="QP58" s="113"/>
      <c r="QQ58" s="113"/>
      <c r="QR58" s="113"/>
      <c r="QS58" s="113"/>
      <c r="QT58" s="113"/>
      <c r="QU58" s="113"/>
      <c r="QV58" s="113"/>
      <c r="QW58" s="113"/>
      <c r="QX58" s="113"/>
      <c r="QY58" s="113"/>
      <c r="QZ58" s="113"/>
      <c r="RA58" s="113"/>
      <c r="RB58" s="113"/>
      <c r="RC58" s="113"/>
      <c r="RD58" s="113"/>
      <c r="RE58" s="113"/>
      <c r="RF58" s="113"/>
      <c r="RG58" s="113"/>
      <c r="RH58" s="113"/>
      <c r="RI58" s="113"/>
      <c r="RJ58" s="113"/>
      <c r="RK58" s="113"/>
      <c r="RL58" s="113"/>
      <c r="RM58" s="113"/>
      <c r="RN58" s="113"/>
      <c r="RO58" s="113"/>
      <c r="RP58" s="113"/>
      <c r="RQ58" s="113"/>
      <c r="RR58" s="113"/>
      <c r="RS58" s="113"/>
      <c r="RT58" s="113"/>
      <c r="RU58" s="113"/>
      <c r="RV58" s="113"/>
      <c r="RW58" s="113"/>
      <c r="RX58" s="113"/>
      <c r="RY58" s="113"/>
      <c r="RZ58" s="113"/>
      <c r="SA58" s="113"/>
      <c r="SB58" s="113"/>
      <c r="SC58" s="113"/>
      <c r="SD58" s="113"/>
      <c r="SE58" s="113"/>
      <c r="SF58" s="113"/>
      <c r="SG58" s="113"/>
      <c r="SH58" s="113"/>
      <c r="SI58" s="113"/>
      <c r="SJ58" s="113"/>
      <c r="SK58" s="113"/>
      <c r="SL58" s="113"/>
      <c r="SM58" s="113"/>
      <c r="SN58" s="113"/>
      <c r="SO58" s="113"/>
      <c r="SP58" s="113"/>
      <c r="SQ58" s="113"/>
      <c r="SR58" s="113"/>
      <c r="SS58" s="113"/>
      <c r="ST58" s="113"/>
      <c r="SU58" s="113"/>
      <c r="SV58" s="113"/>
      <c r="SW58" s="113"/>
      <c r="SX58" s="113"/>
      <c r="SY58" s="113"/>
      <c r="SZ58" s="113"/>
      <c r="TA58" s="113"/>
      <c r="TB58" s="113"/>
      <c r="TC58" s="113"/>
      <c r="TD58" s="113"/>
      <c r="TE58" s="113"/>
      <c r="TF58" s="113"/>
      <c r="TG58" s="113"/>
      <c r="TH58" s="113"/>
      <c r="TI58" s="113"/>
      <c r="TJ58" s="113"/>
      <c r="TK58" s="113"/>
      <c r="TL58" s="113"/>
      <c r="TM58" s="113"/>
      <c r="TN58" s="113"/>
      <c r="TO58" s="113"/>
      <c r="TP58" s="113"/>
      <c r="TQ58" s="113"/>
      <c r="TR58" s="113"/>
      <c r="TS58" s="113"/>
      <c r="TT58" s="113"/>
      <c r="TU58" s="113"/>
      <c r="TV58" s="113"/>
      <c r="TW58" s="113"/>
      <c r="TX58" s="113"/>
      <c r="TY58" s="113"/>
      <c r="TZ58" s="113"/>
      <c r="UA58" s="113"/>
      <c r="UB58" s="113"/>
      <c r="UC58" s="113"/>
      <c r="UD58" s="113"/>
      <c r="UE58" s="113"/>
      <c r="UF58" s="113"/>
      <c r="UG58" s="113"/>
      <c r="UH58" s="113"/>
      <c r="UI58" s="113"/>
      <c r="UJ58" s="113"/>
      <c r="UK58" s="113"/>
      <c r="UL58" s="113"/>
      <c r="UM58" s="113"/>
      <c r="UN58" s="113"/>
      <c r="UO58" s="113"/>
      <c r="UP58" s="113"/>
      <c r="UQ58" s="113"/>
      <c r="UR58" s="113"/>
      <c r="US58" s="113"/>
      <c r="UT58" s="113"/>
      <c r="UU58" s="113"/>
      <c r="UV58" s="113"/>
      <c r="UW58" s="113"/>
      <c r="UX58" s="113"/>
      <c r="UY58" s="113"/>
      <c r="UZ58" s="113"/>
      <c r="VA58" s="113"/>
      <c r="VB58" s="113"/>
      <c r="VC58" s="113"/>
      <c r="VD58" s="113"/>
      <c r="VE58" s="113"/>
      <c r="VF58" s="113"/>
      <c r="VG58" s="113"/>
      <c r="VH58" s="113"/>
      <c r="VI58" s="113"/>
      <c r="VJ58" s="113"/>
      <c r="VK58" s="113"/>
      <c r="VL58" s="113"/>
      <c r="VM58" s="113"/>
      <c r="VN58" s="113"/>
      <c r="VO58" s="113"/>
      <c r="VP58" s="113"/>
      <c r="VQ58" s="113"/>
      <c r="VR58" s="113"/>
      <c r="VS58" s="113"/>
      <c r="VT58" s="113"/>
      <c r="VU58" s="113"/>
      <c r="VV58" s="113"/>
      <c r="VW58" s="113"/>
      <c r="VX58" s="113"/>
      <c r="VY58" s="113"/>
      <c r="VZ58" s="113"/>
      <c r="WA58" s="113"/>
      <c r="WB58" s="113"/>
      <c r="WC58" s="113"/>
      <c r="WD58" s="113"/>
      <c r="WE58" s="113"/>
      <c r="WF58" s="113"/>
      <c r="WG58" s="113"/>
      <c r="WH58" s="113"/>
      <c r="WI58" s="113"/>
      <c r="WJ58" s="113"/>
      <c r="WK58" s="113"/>
      <c r="WL58" s="113"/>
      <c r="WM58" s="113"/>
      <c r="WN58" s="113"/>
      <c r="WO58" s="113"/>
      <c r="WP58" s="113"/>
      <c r="WQ58" s="113"/>
      <c r="WR58" s="113"/>
      <c r="WS58" s="113"/>
      <c r="WT58" s="113"/>
      <c r="WU58" s="113"/>
      <c r="WV58" s="113"/>
      <c r="WW58" s="113"/>
      <c r="WX58" s="113"/>
      <c r="WY58" s="113"/>
      <c r="WZ58" s="113"/>
      <c r="XA58" s="113"/>
      <c r="XB58" s="113"/>
      <c r="XC58" s="113"/>
      <c r="XD58" s="113"/>
      <c r="XE58" s="113"/>
      <c r="XF58" s="113"/>
      <c r="XG58" s="113"/>
      <c r="XH58" s="113"/>
      <c r="XI58" s="113"/>
      <c r="XJ58" s="113"/>
      <c r="XK58" s="113"/>
      <c r="XL58" s="113"/>
      <c r="XM58" s="113"/>
      <c r="XN58" s="113"/>
      <c r="XO58" s="113"/>
      <c r="XP58" s="113"/>
      <c r="XQ58" s="113"/>
      <c r="XR58" s="113"/>
      <c r="XS58" s="113"/>
      <c r="XT58" s="113"/>
      <c r="XU58" s="113"/>
      <c r="XV58" s="113"/>
      <c r="XW58" s="113"/>
      <c r="XX58" s="113"/>
      <c r="XY58" s="113"/>
      <c r="XZ58" s="113"/>
      <c r="YA58" s="113"/>
      <c r="YB58" s="113"/>
      <c r="YC58" s="113"/>
      <c r="YD58" s="113"/>
      <c r="YE58" s="113"/>
      <c r="YF58" s="113"/>
      <c r="YG58" s="113"/>
      <c r="YH58" s="113"/>
      <c r="YI58" s="113"/>
      <c r="YJ58" s="113"/>
      <c r="YK58" s="113"/>
      <c r="YL58" s="113"/>
      <c r="YM58" s="113"/>
      <c r="YN58" s="113"/>
      <c r="YO58" s="113"/>
      <c r="YP58" s="113"/>
      <c r="YQ58" s="113"/>
      <c r="YR58" s="113"/>
      <c r="YS58" s="113"/>
      <c r="YT58" s="113"/>
      <c r="YU58" s="113"/>
      <c r="YV58" s="113"/>
      <c r="YW58" s="113"/>
      <c r="YX58" s="113"/>
      <c r="YY58" s="113"/>
      <c r="YZ58" s="113"/>
      <c r="ZA58" s="113"/>
      <c r="ZB58" s="113"/>
      <c r="ZC58" s="113"/>
      <c r="ZD58" s="113"/>
      <c r="ZE58" s="113"/>
      <c r="ZF58" s="113"/>
      <c r="ZG58" s="113"/>
      <c r="ZH58" s="113"/>
      <c r="ZI58" s="113"/>
      <c r="ZJ58" s="113"/>
      <c r="ZK58" s="113"/>
      <c r="ZL58" s="113"/>
      <c r="ZM58" s="113"/>
      <c r="ZN58" s="113"/>
      <c r="ZO58" s="113"/>
      <c r="ZP58" s="113"/>
      <c r="ZQ58" s="113"/>
      <c r="ZR58" s="113"/>
      <c r="ZS58" s="113"/>
      <c r="ZT58" s="113"/>
      <c r="ZU58" s="113"/>
      <c r="ZV58" s="113"/>
      <c r="ZW58" s="113"/>
      <c r="ZX58" s="113"/>
      <c r="ZY58" s="113"/>
      <c r="ZZ58" s="113"/>
      <c r="AAA58" s="113"/>
      <c r="AAB58" s="113"/>
      <c r="AAC58" s="113"/>
      <c r="AAD58" s="113"/>
      <c r="AAE58" s="113"/>
      <c r="AAF58" s="113"/>
      <c r="AAG58" s="113"/>
      <c r="AAH58" s="113"/>
      <c r="AAI58" s="113"/>
      <c r="AAJ58" s="113"/>
      <c r="AAK58" s="113"/>
      <c r="AAL58" s="113"/>
      <c r="AAM58" s="113"/>
      <c r="AAN58" s="113"/>
      <c r="AAO58" s="113"/>
      <c r="AAP58" s="113"/>
      <c r="AAQ58" s="113"/>
      <c r="AAR58" s="113"/>
      <c r="AAS58" s="113"/>
      <c r="AAT58" s="113"/>
      <c r="AAU58" s="113"/>
      <c r="AAV58" s="113"/>
      <c r="AAW58" s="113"/>
      <c r="AAX58" s="113"/>
      <c r="AAY58" s="113"/>
      <c r="AAZ58" s="113"/>
      <c r="ABA58" s="113"/>
      <c r="ABB58" s="113"/>
      <c r="ABC58" s="113"/>
      <c r="ABD58" s="113"/>
      <c r="ABE58" s="113"/>
      <c r="ABF58" s="113"/>
      <c r="ABG58" s="113"/>
      <c r="ABH58" s="113"/>
      <c r="ABI58" s="113"/>
      <c r="ABJ58" s="113"/>
      <c r="ABK58" s="113"/>
      <c r="ABL58" s="113"/>
      <c r="ABM58" s="113"/>
      <c r="ABN58" s="113"/>
      <c r="ABO58" s="113"/>
      <c r="ABP58" s="113"/>
      <c r="ABQ58" s="113"/>
      <c r="ABR58" s="113"/>
      <c r="ABS58" s="113"/>
      <c r="ABT58" s="113"/>
      <c r="ABU58" s="113"/>
      <c r="ABV58" s="113"/>
      <c r="ABW58" s="113"/>
      <c r="ABX58" s="113"/>
      <c r="ABY58" s="113"/>
      <c r="ABZ58" s="113"/>
      <c r="ACA58" s="113"/>
      <c r="ACB58" s="113"/>
      <c r="ACC58" s="113"/>
      <c r="ACD58" s="113"/>
      <c r="ACE58" s="113"/>
      <c r="ACF58" s="113"/>
      <c r="ACG58" s="113"/>
      <c r="ACH58" s="113"/>
      <c r="ACI58" s="113"/>
      <c r="ACJ58" s="113"/>
      <c r="ACK58" s="113"/>
      <c r="ACL58" s="113"/>
      <c r="ACM58" s="113"/>
      <c r="ACN58" s="113"/>
      <c r="ACO58" s="113"/>
      <c r="ACP58" s="113"/>
      <c r="ACQ58" s="113"/>
      <c r="ACR58" s="113"/>
      <c r="ACS58" s="113"/>
      <c r="ACT58" s="113"/>
      <c r="ACU58" s="113"/>
      <c r="ACV58" s="113"/>
      <c r="ACW58" s="113"/>
      <c r="ACX58" s="113"/>
      <c r="ACY58" s="113"/>
      <c r="ACZ58" s="113"/>
      <c r="ADA58" s="113"/>
      <c r="ADB58" s="113"/>
      <c r="ADC58" s="113"/>
    </row>
    <row r="59" spans="1:783" s="145" customFormat="1" ht="14" x14ac:dyDescent="0.3">
      <c r="A59" s="113"/>
      <c r="B59" s="127"/>
      <c r="C59" s="124"/>
      <c r="D59" s="124"/>
      <c r="F59" s="121"/>
      <c r="G59" s="121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3"/>
      <c r="JA59" s="113"/>
      <c r="JB59" s="113"/>
      <c r="JC59" s="113"/>
      <c r="JD59" s="113"/>
      <c r="JE59" s="113"/>
      <c r="JF59" s="113"/>
      <c r="JG59" s="113"/>
      <c r="JH59" s="113"/>
      <c r="JI59" s="113"/>
      <c r="JJ59" s="113"/>
      <c r="JK59" s="113"/>
      <c r="JL59" s="113"/>
      <c r="JM59" s="113"/>
      <c r="JN59" s="113"/>
      <c r="JO59" s="113"/>
      <c r="JP59" s="113"/>
      <c r="JQ59" s="113"/>
      <c r="JR59" s="113"/>
      <c r="JS59" s="113"/>
      <c r="JT59" s="113"/>
      <c r="JU59" s="113"/>
      <c r="JV59" s="113"/>
      <c r="JW59" s="113"/>
      <c r="JX59" s="113"/>
      <c r="JY59" s="113"/>
      <c r="JZ59" s="113"/>
      <c r="KA59" s="113"/>
      <c r="KB59" s="113"/>
      <c r="KC59" s="113"/>
      <c r="KD59" s="113"/>
      <c r="KE59" s="113"/>
      <c r="KF59" s="113"/>
      <c r="KG59" s="113"/>
      <c r="KH59" s="113"/>
      <c r="KI59" s="113"/>
      <c r="KJ59" s="113"/>
      <c r="KK59" s="113"/>
      <c r="KL59" s="113"/>
      <c r="KM59" s="113"/>
      <c r="KN59" s="113"/>
      <c r="KO59" s="113"/>
      <c r="KP59" s="113"/>
      <c r="KQ59" s="113"/>
      <c r="KR59" s="113"/>
      <c r="KS59" s="113"/>
      <c r="KT59" s="113"/>
      <c r="KU59" s="113"/>
      <c r="KV59" s="113"/>
      <c r="KW59" s="113"/>
      <c r="KX59" s="113"/>
      <c r="KY59" s="113"/>
      <c r="KZ59" s="113"/>
      <c r="LA59" s="113"/>
      <c r="LB59" s="113"/>
      <c r="LC59" s="113"/>
      <c r="LD59" s="113"/>
      <c r="LE59" s="113"/>
      <c r="LF59" s="113"/>
      <c r="LG59" s="113"/>
      <c r="LH59" s="113"/>
      <c r="LI59" s="113"/>
      <c r="LJ59" s="113"/>
      <c r="LK59" s="113"/>
      <c r="LL59" s="113"/>
      <c r="LM59" s="113"/>
      <c r="LN59" s="113"/>
      <c r="LO59" s="113"/>
      <c r="LP59" s="113"/>
      <c r="LQ59" s="113"/>
      <c r="LR59" s="113"/>
      <c r="LS59" s="113"/>
      <c r="LT59" s="113"/>
      <c r="LU59" s="113"/>
      <c r="LV59" s="113"/>
      <c r="LW59" s="113"/>
      <c r="LX59" s="113"/>
      <c r="LY59" s="113"/>
      <c r="LZ59" s="113"/>
      <c r="MA59" s="113"/>
      <c r="MB59" s="113"/>
      <c r="MC59" s="113"/>
      <c r="MD59" s="113"/>
      <c r="ME59" s="113"/>
      <c r="MF59" s="113"/>
      <c r="MG59" s="113"/>
      <c r="MH59" s="113"/>
      <c r="MI59" s="113"/>
      <c r="MJ59" s="113"/>
      <c r="MK59" s="113"/>
      <c r="ML59" s="113"/>
      <c r="MM59" s="113"/>
      <c r="MN59" s="113"/>
      <c r="MO59" s="113"/>
      <c r="MP59" s="113"/>
      <c r="MQ59" s="113"/>
      <c r="MR59" s="113"/>
      <c r="MS59" s="113"/>
      <c r="MT59" s="113"/>
      <c r="MU59" s="113"/>
      <c r="MV59" s="113"/>
      <c r="MW59" s="113"/>
      <c r="MX59" s="113"/>
      <c r="MY59" s="113"/>
      <c r="MZ59" s="113"/>
      <c r="NA59" s="113"/>
      <c r="NB59" s="113"/>
      <c r="NC59" s="113"/>
      <c r="ND59" s="113"/>
      <c r="NE59" s="113"/>
      <c r="NF59" s="113"/>
      <c r="NG59" s="113"/>
      <c r="NH59" s="113"/>
      <c r="NI59" s="113"/>
      <c r="NJ59" s="113"/>
      <c r="NK59" s="113"/>
      <c r="NL59" s="113"/>
      <c r="NM59" s="113"/>
      <c r="NN59" s="113"/>
      <c r="NO59" s="113"/>
      <c r="NP59" s="113"/>
      <c r="NQ59" s="113"/>
      <c r="NR59" s="113"/>
      <c r="NS59" s="113"/>
      <c r="NT59" s="113"/>
      <c r="NU59" s="113"/>
      <c r="NV59" s="113"/>
      <c r="NW59" s="113"/>
      <c r="NX59" s="113"/>
      <c r="NY59" s="113"/>
      <c r="NZ59" s="113"/>
      <c r="OA59" s="113"/>
      <c r="OB59" s="113"/>
      <c r="OC59" s="113"/>
      <c r="OD59" s="113"/>
      <c r="OE59" s="113"/>
      <c r="OF59" s="113"/>
      <c r="OG59" s="113"/>
      <c r="OH59" s="113"/>
      <c r="OI59" s="113"/>
      <c r="OJ59" s="113"/>
      <c r="OK59" s="113"/>
      <c r="OL59" s="113"/>
      <c r="OM59" s="113"/>
      <c r="ON59" s="113"/>
      <c r="OO59" s="113"/>
      <c r="OP59" s="113"/>
      <c r="OQ59" s="113"/>
      <c r="OR59" s="113"/>
      <c r="OS59" s="113"/>
      <c r="OT59" s="113"/>
      <c r="OU59" s="113"/>
      <c r="OV59" s="113"/>
      <c r="OW59" s="113"/>
      <c r="OX59" s="113"/>
      <c r="OY59" s="113"/>
      <c r="OZ59" s="113"/>
      <c r="PA59" s="113"/>
      <c r="PB59" s="113"/>
      <c r="PC59" s="113"/>
      <c r="PD59" s="113"/>
      <c r="PE59" s="113"/>
      <c r="PF59" s="113"/>
      <c r="PG59" s="113"/>
      <c r="PH59" s="113"/>
      <c r="PI59" s="113"/>
      <c r="PJ59" s="113"/>
      <c r="PK59" s="113"/>
      <c r="PL59" s="113"/>
      <c r="PM59" s="113"/>
      <c r="PN59" s="113"/>
      <c r="PO59" s="113"/>
      <c r="PP59" s="113"/>
      <c r="PQ59" s="113"/>
      <c r="PR59" s="113"/>
      <c r="PS59" s="113"/>
      <c r="PT59" s="113"/>
      <c r="PU59" s="113"/>
      <c r="PV59" s="113"/>
      <c r="PW59" s="113"/>
      <c r="PX59" s="113"/>
      <c r="PY59" s="113"/>
      <c r="PZ59" s="113"/>
      <c r="QA59" s="113"/>
      <c r="QB59" s="113"/>
      <c r="QC59" s="113"/>
      <c r="QD59" s="113"/>
      <c r="QE59" s="113"/>
      <c r="QF59" s="113"/>
      <c r="QG59" s="113"/>
      <c r="QH59" s="113"/>
      <c r="QI59" s="113"/>
      <c r="QJ59" s="113"/>
      <c r="QK59" s="113"/>
      <c r="QL59" s="113"/>
      <c r="QM59" s="113"/>
      <c r="QN59" s="113"/>
      <c r="QO59" s="113"/>
      <c r="QP59" s="113"/>
      <c r="QQ59" s="113"/>
      <c r="QR59" s="113"/>
      <c r="QS59" s="113"/>
      <c r="QT59" s="113"/>
      <c r="QU59" s="113"/>
      <c r="QV59" s="113"/>
      <c r="QW59" s="113"/>
      <c r="QX59" s="113"/>
      <c r="QY59" s="113"/>
      <c r="QZ59" s="113"/>
      <c r="RA59" s="113"/>
      <c r="RB59" s="113"/>
      <c r="RC59" s="113"/>
      <c r="RD59" s="113"/>
      <c r="RE59" s="113"/>
      <c r="RF59" s="113"/>
      <c r="RG59" s="113"/>
      <c r="RH59" s="113"/>
      <c r="RI59" s="113"/>
      <c r="RJ59" s="113"/>
      <c r="RK59" s="113"/>
      <c r="RL59" s="113"/>
      <c r="RM59" s="113"/>
      <c r="RN59" s="113"/>
      <c r="RO59" s="113"/>
      <c r="RP59" s="113"/>
      <c r="RQ59" s="113"/>
      <c r="RR59" s="113"/>
      <c r="RS59" s="113"/>
      <c r="RT59" s="113"/>
      <c r="RU59" s="113"/>
      <c r="RV59" s="113"/>
      <c r="RW59" s="113"/>
      <c r="RX59" s="113"/>
      <c r="RY59" s="113"/>
      <c r="RZ59" s="113"/>
      <c r="SA59" s="113"/>
      <c r="SB59" s="113"/>
      <c r="SC59" s="113"/>
      <c r="SD59" s="113"/>
      <c r="SE59" s="113"/>
      <c r="SF59" s="113"/>
      <c r="SG59" s="113"/>
      <c r="SH59" s="113"/>
      <c r="SI59" s="113"/>
      <c r="SJ59" s="113"/>
      <c r="SK59" s="113"/>
      <c r="SL59" s="113"/>
      <c r="SM59" s="113"/>
      <c r="SN59" s="113"/>
      <c r="SO59" s="113"/>
      <c r="SP59" s="113"/>
      <c r="SQ59" s="113"/>
      <c r="SR59" s="113"/>
      <c r="SS59" s="113"/>
      <c r="ST59" s="113"/>
      <c r="SU59" s="113"/>
      <c r="SV59" s="113"/>
      <c r="SW59" s="113"/>
      <c r="SX59" s="113"/>
      <c r="SY59" s="113"/>
      <c r="SZ59" s="113"/>
      <c r="TA59" s="113"/>
      <c r="TB59" s="113"/>
      <c r="TC59" s="113"/>
      <c r="TD59" s="113"/>
      <c r="TE59" s="113"/>
      <c r="TF59" s="113"/>
      <c r="TG59" s="113"/>
      <c r="TH59" s="113"/>
      <c r="TI59" s="113"/>
      <c r="TJ59" s="113"/>
      <c r="TK59" s="113"/>
      <c r="TL59" s="113"/>
      <c r="TM59" s="113"/>
      <c r="TN59" s="113"/>
      <c r="TO59" s="113"/>
      <c r="TP59" s="113"/>
      <c r="TQ59" s="113"/>
      <c r="TR59" s="113"/>
      <c r="TS59" s="113"/>
      <c r="TT59" s="113"/>
      <c r="TU59" s="113"/>
      <c r="TV59" s="113"/>
      <c r="TW59" s="113"/>
      <c r="TX59" s="113"/>
      <c r="TY59" s="113"/>
      <c r="TZ59" s="113"/>
      <c r="UA59" s="113"/>
      <c r="UB59" s="113"/>
      <c r="UC59" s="113"/>
      <c r="UD59" s="113"/>
      <c r="UE59" s="113"/>
      <c r="UF59" s="113"/>
      <c r="UG59" s="113"/>
      <c r="UH59" s="113"/>
      <c r="UI59" s="113"/>
      <c r="UJ59" s="113"/>
      <c r="UK59" s="113"/>
      <c r="UL59" s="113"/>
      <c r="UM59" s="113"/>
      <c r="UN59" s="113"/>
      <c r="UO59" s="113"/>
      <c r="UP59" s="113"/>
      <c r="UQ59" s="113"/>
      <c r="UR59" s="113"/>
      <c r="US59" s="113"/>
      <c r="UT59" s="113"/>
      <c r="UU59" s="113"/>
      <c r="UV59" s="113"/>
      <c r="UW59" s="113"/>
      <c r="UX59" s="113"/>
      <c r="UY59" s="113"/>
      <c r="UZ59" s="113"/>
      <c r="VA59" s="113"/>
      <c r="VB59" s="113"/>
      <c r="VC59" s="113"/>
      <c r="VD59" s="113"/>
      <c r="VE59" s="113"/>
      <c r="VF59" s="113"/>
      <c r="VG59" s="113"/>
      <c r="VH59" s="113"/>
      <c r="VI59" s="113"/>
      <c r="VJ59" s="113"/>
      <c r="VK59" s="113"/>
      <c r="VL59" s="113"/>
      <c r="VM59" s="113"/>
      <c r="VN59" s="113"/>
      <c r="VO59" s="113"/>
      <c r="VP59" s="113"/>
      <c r="VQ59" s="113"/>
      <c r="VR59" s="113"/>
      <c r="VS59" s="113"/>
      <c r="VT59" s="113"/>
      <c r="VU59" s="113"/>
      <c r="VV59" s="113"/>
      <c r="VW59" s="113"/>
      <c r="VX59" s="113"/>
      <c r="VY59" s="113"/>
      <c r="VZ59" s="113"/>
      <c r="WA59" s="113"/>
      <c r="WB59" s="113"/>
      <c r="WC59" s="113"/>
      <c r="WD59" s="113"/>
      <c r="WE59" s="113"/>
      <c r="WF59" s="113"/>
      <c r="WG59" s="113"/>
      <c r="WH59" s="113"/>
      <c r="WI59" s="113"/>
      <c r="WJ59" s="113"/>
      <c r="WK59" s="113"/>
      <c r="WL59" s="113"/>
      <c r="WM59" s="113"/>
      <c r="WN59" s="113"/>
      <c r="WO59" s="113"/>
      <c r="WP59" s="113"/>
      <c r="WQ59" s="113"/>
      <c r="WR59" s="113"/>
      <c r="WS59" s="113"/>
      <c r="WT59" s="113"/>
      <c r="WU59" s="113"/>
      <c r="WV59" s="113"/>
      <c r="WW59" s="113"/>
      <c r="WX59" s="113"/>
      <c r="WY59" s="113"/>
      <c r="WZ59" s="113"/>
      <c r="XA59" s="113"/>
      <c r="XB59" s="113"/>
      <c r="XC59" s="113"/>
      <c r="XD59" s="113"/>
      <c r="XE59" s="113"/>
      <c r="XF59" s="113"/>
      <c r="XG59" s="113"/>
      <c r="XH59" s="113"/>
      <c r="XI59" s="113"/>
      <c r="XJ59" s="113"/>
      <c r="XK59" s="113"/>
      <c r="XL59" s="113"/>
      <c r="XM59" s="113"/>
      <c r="XN59" s="113"/>
      <c r="XO59" s="113"/>
      <c r="XP59" s="113"/>
      <c r="XQ59" s="113"/>
      <c r="XR59" s="113"/>
      <c r="XS59" s="113"/>
      <c r="XT59" s="113"/>
      <c r="XU59" s="113"/>
      <c r="XV59" s="113"/>
      <c r="XW59" s="113"/>
      <c r="XX59" s="113"/>
      <c r="XY59" s="113"/>
      <c r="XZ59" s="113"/>
      <c r="YA59" s="113"/>
      <c r="YB59" s="113"/>
      <c r="YC59" s="113"/>
      <c r="YD59" s="113"/>
      <c r="YE59" s="113"/>
      <c r="YF59" s="113"/>
      <c r="YG59" s="113"/>
      <c r="YH59" s="113"/>
      <c r="YI59" s="113"/>
      <c r="YJ59" s="113"/>
      <c r="YK59" s="113"/>
      <c r="YL59" s="113"/>
      <c r="YM59" s="113"/>
      <c r="YN59" s="113"/>
      <c r="YO59" s="113"/>
      <c r="YP59" s="113"/>
      <c r="YQ59" s="113"/>
      <c r="YR59" s="113"/>
      <c r="YS59" s="113"/>
      <c r="YT59" s="113"/>
      <c r="YU59" s="113"/>
      <c r="YV59" s="113"/>
      <c r="YW59" s="113"/>
      <c r="YX59" s="113"/>
      <c r="YY59" s="113"/>
      <c r="YZ59" s="113"/>
      <c r="ZA59" s="113"/>
      <c r="ZB59" s="113"/>
      <c r="ZC59" s="113"/>
      <c r="ZD59" s="113"/>
      <c r="ZE59" s="113"/>
      <c r="ZF59" s="113"/>
      <c r="ZG59" s="113"/>
      <c r="ZH59" s="113"/>
      <c r="ZI59" s="113"/>
      <c r="ZJ59" s="113"/>
      <c r="ZK59" s="113"/>
      <c r="ZL59" s="113"/>
      <c r="ZM59" s="113"/>
      <c r="ZN59" s="113"/>
      <c r="ZO59" s="113"/>
      <c r="ZP59" s="113"/>
      <c r="ZQ59" s="113"/>
      <c r="ZR59" s="113"/>
      <c r="ZS59" s="113"/>
      <c r="ZT59" s="113"/>
      <c r="ZU59" s="113"/>
      <c r="ZV59" s="113"/>
      <c r="ZW59" s="113"/>
      <c r="ZX59" s="113"/>
      <c r="ZY59" s="113"/>
      <c r="ZZ59" s="113"/>
      <c r="AAA59" s="113"/>
      <c r="AAB59" s="113"/>
      <c r="AAC59" s="113"/>
      <c r="AAD59" s="113"/>
      <c r="AAE59" s="113"/>
      <c r="AAF59" s="113"/>
      <c r="AAG59" s="113"/>
      <c r="AAH59" s="113"/>
      <c r="AAI59" s="113"/>
      <c r="AAJ59" s="113"/>
      <c r="AAK59" s="113"/>
      <c r="AAL59" s="113"/>
      <c r="AAM59" s="113"/>
      <c r="AAN59" s="113"/>
      <c r="AAO59" s="113"/>
      <c r="AAP59" s="113"/>
      <c r="AAQ59" s="113"/>
      <c r="AAR59" s="113"/>
      <c r="AAS59" s="113"/>
      <c r="AAT59" s="113"/>
      <c r="AAU59" s="113"/>
      <c r="AAV59" s="113"/>
      <c r="AAW59" s="113"/>
      <c r="AAX59" s="113"/>
      <c r="AAY59" s="113"/>
      <c r="AAZ59" s="113"/>
      <c r="ABA59" s="113"/>
      <c r="ABB59" s="113"/>
      <c r="ABC59" s="113"/>
      <c r="ABD59" s="113"/>
      <c r="ABE59" s="113"/>
      <c r="ABF59" s="113"/>
      <c r="ABG59" s="113"/>
      <c r="ABH59" s="113"/>
      <c r="ABI59" s="113"/>
      <c r="ABJ59" s="113"/>
      <c r="ABK59" s="113"/>
      <c r="ABL59" s="113"/>
      <c r="ABM59" s="113"/>
      <c r="ABN59" s="113"/>
      <c r="ABO59" s="113"/>
      <c r="ABP59" s="113"/>
      <c r="ABQ59" s="113"/>
      <c r="ABR59" s="113"/>
      <c r="ABS59" s="113"/>
      <c r="ABT59" s="113"/>
      <c r="ABU59" s="113"/>
      <c r="ABV59" s="113"/>
      <c r="ABW59" s="113"/>
      <c r="ABX59" s="113"/>
      <c r="ABY59" s="113"/>
      <c r="ABZ59" s="113"/>
      <c r="ACA59" s="113"/>
      <c r="ACB59" s="113"/>
      <c r="ACC59" s="113"/>
      <c r="ACD59" s="113"/>
      <c r="ACE59" s="113"/>
      <c r="ACF59" s="113"/>
      <c r="ACG59" s="113"/>
      <c r="ACH59" s="113"/>
      <c r="ACI59" s="113"/>
      <c r="ACJ59" s="113"/>
      <c r="ACK59" s="113"/>
      <c r="ACL59" s="113"/>
      <c r="ACM59" s="113"/>
      <c r="ACN59" s="113"/>
      <c r="ACO59" s="113"/>
      <c r="ACP59" s="113"/>
      <c r="ACQ59" s="113"/>
      <c r="ACR59" s="113"/>
      <c r="ACS59" s="113"/>
      <c r="ACT59" s="113"/>
      <c r="ACU59" s="113"/>
      <c r="ACV59" s="113"/>
      <c r="ACW59" s="113"/>
      <c r="ACX59" s="113"/>
      <c r="ACY59" s="113"/>
      <c r="ACZ59" s="113"/>
      <c r="ADA59" s="113"/>
      <c r="ADB59" s="113"/>
      <c r="ADC59" s="113"/>
    </row>
    <row r="60" spans="1:783" s="145" customFormat="1" ht="14" x14ac:dyDescent="0.3">
      <c r="A60" s="113"/>
      <c r="B60" s="127"/>
      <c r="C60" s="124"/>
      <c r="D60" s="124"/>
      <c r="F60" s="121"/>
      <c r="G60" s="121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3"/>
      <c r="JB60" s="113"/>
      <c r="JC60" s="113"/>
      <c r="JD60" s="113"/>
      <c r="JE60" s="113"/>
      <c r="JF60" s="113"/>
      <c r="JG60" s="113"/>
      <c r="JH60" s="113"/>
      <c r="JI60" s="113"/>
      <c r="JJ60" s="113"/>
      <c r="JK60" s="113"/>
      <c r="JL60" s="113"/>
      <c r="JM60" s="113"/>
      <c r="JN60" s="113"/>
      <c r="JO60" s="113"/>
      <c r="JP60" s="113"/>
      <c r="JQ60" s="113"/>
      <c r="JR60" s="113"/>
      <c r="JS60" s="113"/>
      <c r="JT60" s="113"/>
      <c r="JU60" s="113"/>
      <c r="JV60" s="113"/>
      <c r="JW60" s="113"/>
      <c r="JX60" s="113"/>
      <c r="JY60" s="113"/>
      <c r="JZ60" s="113"/>
      <c r="KA60" s="113"/>
      <c r="KB60" s="113"/>
      <c r="KC60" s="113"/>
      <c r="KD60" s="113"/>
      <c r="KE60" s="113"/>
      <c r="KF60" s="113"/>
      <c r="KG60" s="113"/>
      <c r="KH60" s="113"/>
      <c r="KI60" s="113"/>
      <c r="KJ60" s="113"/>
      <c r="KK60" s="113"/>
      <c r="KL60" s="113"/>
      <c r="KM60" s="113"/>
      <c r="KN60" s="113"/>
      <c r="KO60" s="113"/>
      <c r="KP60" s="113"/>
      <c r="KQ60" s="113"/>
      <c r="KR60" s="113"/>
      <c r="KS60" s="113"/>
      <c r="KT60" s="113"/>
      <c r="KU60" s="113"/>
      <c r="KV60" s="113"/>
      <c r="KW60" s="113"/>
      <c r="KX60" s="113"/>
      <c r="KY60" s="113"/>
      <c r="KZ60" s="113"/>
      <c r="LA60" s="113"/>
      <c r="LB60" s="113"/>
      <c r="LC60" s="113"/>
      <c r="LD60" s="113"/>
      <c r="LE60" s="113"/>
      <c r="LF60" s="113"/>
      <c r="LG60" s="113"/>
      <c r="LH60" s="113"/>
      <c r="LI60" s="113"/>
      <c r="LJ60" s="113"/>
      <c r="LK60" s="113"/>
      <c r="LL60" s="113"/>
      <c r="LM60" s="113"/>
      <c r="LN60" s="113"/>
      <c r="LO60" s="113"/>
      <c r="LP60" s="113"/>
      <c r="LQ60" s="113"/>
      <c r="LR60" s="113"/>
      <c r="LS60" s="113"/>
      <c r="LT60" s="113"/>
      <c r="LU60" s="113"/>
      <c r="LV60" s="113"/>
      <c r="LW60" s="113"/>
      <c r="LX60" s="113"/>
      <c r="LY60" s="113"/>
      <c r="LZ60" s="113"/>
      <c r="MA60" s="113"/>
      <c r="MB60" s="113"/>
      <c r="MC60" s="113"/>
      <c r="MD60" s="113"/>
      <c r="ME60" s="113"/>
      <c r="MF60" s="113"/>
      <c r="MG60" s="113"/>
      <c r="MH60" s="113"/>
      <c r="MI60" s="113"/>
      <c r="MJ60" s="113"/>
      <c r="MK60" s="113"/>
      <c r="ML60" s="113"/>
      <c r="MM60" s="113"/>
      <c r="MN60" s="113"/>
      <c r="MO60" s="113"/>
      <c r="MP60" s="113"/>
      <c r="MQ60" s="113"/>
      <c r="MR60" s="113"/>
      <c r="MS60" s="113"/>
      <c r="MT60" s="113"/>
      <c r="MU60" s="113"/>
      <c r="MV60" s="113"/>
      <c r="MW60" s="113"/>
      <c r="MX60" s="113"/>
      <c r="MY60" s="113"/>
      <c r="MZ60" s="113"/>
      <c r="NA60" s="113"/>
      <c r="NB60" s="113"/>
      <c r="NC60" s="113"/>
      <c r="ND60" s="113"/>
      <c r="NE60" s="113"/>
      <c r="NF60" s="113"/>
      <c r="NG60" s="113"/>
      <c r="NH60" s="113"/>
      <c r="NI60" s="113"/>
      <c r="NJ60" s="113"/>
      <c r="NK60" s="113"/>
      <c r="NL60" s="113"/>
      <c r="NM60" s="113"/>
      <c r="NN60" s="113"/>
      <c r="NO60" s="113"/>
      <c r="NP60" s="113"/>
      <c r="NQ60" s="113"/>
      <c r="NR60" s="113"/>
      <c r="NS60" s="113"/>
      <c r="NT60" s="113"/>
      <c r="NU60" s="113"/>
      <c r="NV60" s="113"/>
      <c r="NW60" s="113"/>
      <c r="NX60" s="113"/>
      <c r="NY60" s="113"/>
      <c r="NZ60" s="113"/>
      <c r="OA60" s="113"/>
      <c r="OB60" s="113"/>
      <c r="OC60" s="113"/>
      <c r="OD60" s="113"/>
      <c r="OE60" s="113"/>
      <c r="OF60" s="113"/>
      <c r="OG60" s="113"/>
      <c r="OH60" s="113"/>
      <c r="OI60" s="113"/>
      <c r="OJ60" s="113"/>
      <c r="OK60" s="113"/>
      <c r="OL60" s="113"/>
      <c r="OM60" s="113"/>
      <c r="ON60" s="113"/>
      <c r="OO60" s="113"/>
      <c r="OP60" s="113"/>
      <c r="OQ60" s="113"/>
      <c r="OR60" s="113"/>
      <c r="OS60" s="113"/>
      <c r="OT60" s="113"/>
      <c r="OU60" s="113"/>
      <c r="OV60" s="113"/>
      <c r="OW60" s="113"/>
      <c r="OX60" s="113"/>
      <c r="OY60" s="113"/>
      <c r="OZ60" s="113"/>
      <c r="PA60" s="113"/>
      <c r="PB60" s="113"/>
      <c r="PC60" s="113"/>
      <c r="PD60" s="113"/>
      <c r="PE60" s="113"/>
      <c r="PF60" s="113"/>
      <c r="PG60" s="113"/>
      <c r="PH60" s="113"/>
      <c r="PI60" s="113"/>
      <c r="PJ60" s="113"/>
      <c r="PK60" s="113"/>
      <c r="PL60" s="113"/>
      <c r="PM60" s="113"/>
      <c r="PN60" s="113"/>
      <c r="PO60" s="113"/>
      <c r="PP60" s="113"/>
      <c r="PQ60" s="113"/>
      <c r="PR60" s="113"/>
      <c r="PS60" s="113"/>
      <c r="PT60" s="113"/>
      <c r="PU60" s="113"/>
      <c r="PV60" s="113"/>
      <c r="PW60" s="113"/>
      <c r="PX60" s="113"/>
      <c r="PY60" s="113"/>
      <c r="PZ60" s="113"/>
      <c r="QA60" s="113"/>
      <c r="QB60" s="113"/>
      <c r="QC60" s="113"/>
      <c r="QD60" s="113"/>
      <c r="QE60" s="113"/>
      <c r="QF60" s="113"/>
      <c r="QG60" s="113"/>
      <c r="QH60" s="113"/>
      <c r="QI60" s="113"/>
      <c r="QJ60" s="113"/>
      <c r="QK60" s="113"/>
      <c r="QL60" s="113"/>
      <c r="QM60" s="113"/>
      <c r="QN60" s="113"/>
      <c r="QO60" s="113"/>
      <c r="QP60" s="113"/>
      <c r="QQ60" s="113"/>
      <c r="QR60" s="113"/>
      <c r="QS60" s="113"/>
      <c r="QT60" s="113"/>
      <c r="QU60" s="113"/>
      <c r="QV60" s="113"/>
      <c r="QW60" s="113"/>
      <c r="QX60" s="113"/>
      <c r="QY60" s="113"/>
      <c r="QZ60" s="113"/>
      <c r="RA60" s="113"/>
      <c r="RB60" s="113"/>
      <c r="RC60" s="113"/>
      <c r="RD60" s="113"/>
      <c r="RE60" s="113"/>
      <c r="RF60" s="113"/>
      <c r="RG60" s="113"/>
      <c r="RH60" s="113"/>
      <c r="RI60" s="113"/>
      <c r="RJ60" s="113"/>
      <c r="RK60" s="113"/>
      <c r="RL60" s="113"/>
      <c r="RM60" s="113"/>
      <c r="RN60" s="113"/>
      <c r="RO60" s="113"/>
      <c r="RP60" s="113"/>
      <c r="RQ60" s="113"/>
      <c r="RR60" s="113"/>
      <c r="RS60" s="113"/>
      <c r="RT60" s="113"/>
      <c r="RU60" s="113"/>
      <c r="RV60" s="113"/>
      <c r="RW60" s="113"/>
      <c r="RX60" s="113"/>
      <c r="RY60" s="113"/>
      <c r="RZ60" s="113"/>
      <c r="SA60" s="113"/>
      <c r="SB60" s="113"/>
      <c r="SC60" s="113"/>
      <c r="SD60" s="113"/>
      <c r="SE60" s="113"/>
      <c r="SF60" s="113"/>
      <c r="SG60" s="113"/>
      <c r="SH60" s="113"/>
      <c r="SI60" s="113"/>
      <c r="SJ60" s="113"/>
      <c r="SK60" s="113"/>
      <c r="SL60" s="113"/>
      <c r="SM60" s="113"/>
      <c r="SN60" s="113"/>
      <c r="SO60" s="113"/>
      <c r="SP60" s="113"/>
      <c r="SQ60" s="113"/>
      <c r="SR60" s="113"/>
      <c r="SS60" s="113"/>
      <c r="ST60" s="113"/>
      <c r="SU60" s="113"/>
      <c r="SV60" s="113"/>
      <c r="SW60" s="113"/>
      <c r="SX60" s="113"/>
      <c r="SY60" s="113"/>
      <c r="SZ60" s="113"/>
      <c r="TA60" s="113"/>
      <c r="TB60" s="113"/>
      <c r="TC60" s="113"/>
      <c r="TD60" s="113"/>
      <c r="TE60" s="113"/>
      <c r="TF60" s="113"/>
      <c r="TG60" s="113"/>
      <c r="TH60" s="113"/>
      <c r="TI60" s="113"/>
      <c r="TJ60" s="113"/>
      <c r="TK60" s="113"/>
      <c r="TL60" s="113"/>
      <c r="TM60" s="113"/>
      <c r="TN60" s="113"/>
      <c r="TO60" s="113"/>
      <c r="TP60" s="113"/>
      <c r="TQ60" s="113"/>
      <c r="TR60" s="113"/>
      <c r="TS60" s="113"/>
      <c r="TT60" s="113"/>
      <c r="TU60" s="113"/>
      <c r="TV60" s="113"/>
      <c r="TW60" s="113"/>
      <c r="TX60" s="113"/>
      <c r="TY60" s="113"/>
      <c r="TZ60" s="113"/>
      <c r="UA60" s="113"/>
      <c r="UB60" s="113"/>
      <c r="UC60" s="113"/>
      <c r="UD60" s="113"/>
      <c r="UE60" s="113"/>
      <c r="UF60" s="113"/>
      <c r="UG60" s="113"/>
      <c r="UH60" s="113"/>
      <c r="UI60" s="113"/>
      <c r="UJ60" s="113"/>
      <c r="UK60" s="113"/>
      <c r="UL60" s="113"/>
      <c r="UM60" s="113"/>
      <c r="UN60" s="113"/>
      <c r="UO60" s="113"/>
      <c r="UP60" s="113"/>
      <c r="UQ60" s="113"/>
      <c r="UR60" s="113"/>
      <c r="US60" s="113"/>
      <c r="UT60" s="113"/>
      <c r="UU60" s="113"/>
      <c r="UV60" s="113"/>
      <c r="UW60" s="113"/>
      <c r="UX60" s="113"/>
      <c r="UY60" s="113"/>
      <c r="UZ60" s="113"/>
      <c r="VA60" s="113"/>
      <c r="VB60" s="113"/>
      <c r="VC60" s="113"/>
      <c r="VD60" s="113"/>
      <c r="VE60" s="113"/>
      <c r="VF60" s="113"/>
      <c r="VG60" s="113"/>
      <c r="VH60" s="113"/>
      <c r="VI60" s="113"/>
      <c r="VJ60" s="113"/>
      <c r="VK60" s="113"/>
      <c r="VL60" s="113"/>
      <c r="VM60" s="113"/>
      <c r="VN60" s="113"/>
      <c r="VO60" s="113"/>
      <c r="VP60" s="113"/>
      <c r="VQ60" s="113"/>
      <c r="VR60" s="113"/>
      <c r="VS60" s="113"/>
      <c r="VT60" s="113"/>
      <c r="VU60" s="113"/>
      <c r="VV60" s="113"/>
      <c r="VW60" s="113"/>
      <c r="VX60" s="113"/>
      <c r="VY60" s="113"/>
      <c r="VZ60" s="113"/>
      <c r="WA60" s="113"/>
      <c r="WB60" s="113"/>
      <c r="WC60" s="113"/>
      <c r="WD60" s="113"/>
      <c r="WE60" s="113"/>
      <c r="WF60" s="113"/>
      <c r="WG60" s="113"/>
      <c r="WH60" s="113"/>
      <c r="WI60" s="113"/>
      <c r="WJ60" s="113"/>
      <c r="WK60" s="113"/>
      <c r="WL60" s="113"/>
      <c r="WM60" s="113"/>
      <c r="WN60" s="113"/>
      <c r="WO60" s="113"/>
      <c r="WP60" s="113"/>
      <c r="WQ60" s="113"/>
      <c r="WR60" s="113"/>
      <c r="WS60" s="113"/>
      <c r="WT60" s="113"/>
      <c r="WU60" s="113"/>
      <c r="WV60" s="113"/>
      <c r="WW60" s="113"/>
      <c r="WX60" s="113"/>
      <c r="WY60" s="113"/>
      <c r="WZ60" s="113"/>
      <c r="XA60" s="113"/>
      <c r="XB60" s="113"/>
      <c r="XC60" s="113"/>
      <c r="XD60" s="113"/>
      <c r="XE60" s="113"/>
      <c r="XF60" s="113"/>
      <c r="XG60" s="113"/>
      <c r="XH60" s="113"/>
      <c r="XI60" s="113"/>
      <c r="XJ60" s="113"/>
      <c r="XK60" s="113"/>
      <c r="XL60" s="113"/>
      <c r="XM60" s="113"/>
      <c r="XN60" s="113"/>
      <c r="XO60" s="113"/>
      <c r="XP60" s="113"/>
      <c r="XQ60" s="113"/>
      <c r="XR60" s="113"/>
      <c r="XS60" s="113"/>
      <c r="XT60" s="113"/>
      <c r="XU60" s="113"/>
      <c r="XV60" s="113"/>
      <c r="XW60" s="113"/>
      <c r="XX60" s="113"/>
      <c r="XY60" s="113"/>
      <c r="XZ60" s="113"/>
      <c r="YA60" s="113"/>
      <c r="YB60" s="113"/>
      <c r="YC60" s="113"/>
      <c r="YD60" s="113"/>
      <c r="YE60" s="113"/>
      <c r="YF60" s="113"/>
      <c r="YG60" s="113"/>
      <c r="YH60" s="113"/>
      <c r="YI60" s="113"/>
      <c r="YJ60" s="113"/>
      <c r="YK60" s="113"/>
      <c r="YL60" s="113"/>
      <c r="YM60" s="113"/>
      <c r="YN60" s="113"/>
      <c r="YO60" s="113"/>
      <c r="YP60" s="113"/>
      <c r="YQ60" s="113"/>
      <c r="YR60" s="113"/>
      <c r="YS60" s="113"/>
      <c r="YT60" s="113"/>
      <c r="YU60" s="113"/>
      <c r="YV60" s="113"/>
      <c r="YW60" s="113"/>
      <c r="YX60" s="113"/>
      <c r="YY60" s="113"/>
      <c r="YZ60" s="113"/>
      <c r="ZA60" s="113"/>
      <c r="ZB60" s="113"/>
      <c r="ZC60" s="113"/>
      <c r="ZD60" s="113"/>
      <c r="ZE60" s="113"/>
      <c r="ZF60" s="113"/>
      <c r="ZG60" s="113"/>
      <c r="ZH60" s="113"/>
      <c r="ZI60" s="113"/>
      <c r="ZJ60" s="113"/>
      <c r="ZK60" s="113"/>
      <c r="ZL60" s="113"/>
      <c r="ZM60" s="113"/>
      <c r="ZN60" s="113"/>
      <c r="ZO60" s="113"/>
      <c r="ZP60" s="113"/>
      <c r="ZQ60" s="113"/>
      <c r="ZR60" s="113"/>
      <c r="ZS60" s="113"/>
      <c r="ZT60" s="113"/>
      <c r="ZU60" s="113"/>
      <c r="ZV60" s="113"/>
      <c r="ZW60" s="113"/>
      <c r="ZX60" s="113"/>
      <c r="ZY60" s="113"/>
      <c r="ZZ60" s="113"/>
      <c r="AAA60" s="113"/>
      <c r="AAB60" s="113"/>
      <c r="AAC60" s="113"/>
      <c r="AAD60" s="113"/>
      <c r="AAE60" s="113"/>
      <c r="AAF60" s="113"/>
      <c r="AAG60" s="113"/>
      <c r="AAH60" s="113"/>
      <c r="AAI60" s="113"/>
      <c r="AAJ60" s="113"/>
      <c r="AAK60" s="113"/>
      <c r="AAL60" s="113"/>
      <c r="AAM60" s="113"/>
      <c r="AAN60" s="113"/>
      <c r="AAO60" s="113"/>
      <c r="AAP60" s="113"/>
      <c r="AAQ60" s="113"/>
      <c r="AAR60" s="113"/>
      <c r="AAS60" s="113"/>
      <c r="AAT60" s="113"/>
      <c r="AAU60" s="113"/>
      <c r="AAV60" s="113"/>
      <c r="AAW60" s="113"/>
      <c r="AAX60" s="113"/>
      <c r="AAY60" s="113"/>
      <c r="AAZ60" s="113"/>
      <c r="ABA60" s="113"/>
      <c r="ABB60" s="113"/>
      <c r="ABC60" s="113"/>
      <c r="ABD60" s="113"/>
      <c r="ABE60" s="113"/>
      <c r="ABF60" s="113"/>
      <c r="ABG60" s="113"/>
      <c r="ABH60" s="113"/>
      <c r="ABI60" s="113"/>
      <c r="ABJ60" s="113"/>
      <c r="ABK60" s="113"/>
      <c r="ABL60" s="113"/>
      <c r="ABM60" s="113"/>
      <c r="ABN60" s="113"/>
      <c r="ABO60" s="113"/>
      <c r="ABP60" s="113"/>
      <c r="ABQ60" s="113"/>
      <c r="ABR60" s="113"/>
      <c r="ABS60" s="113"/>
      <c r="ABT60" s="113"/>
      <c r="ABU60" s="113"/>
      <c r="ABV60" s="113"/>
      <c r="ABW60" s="113"/>
      <c r="ABX60" s="113"/>
      <c r="ABY60" s="113"/>
      <c r="ABZ60" s="113"/>
      <c r="ACA60" s="113"/>
      <c r="ACB60" s="113"/>
      <c r="ACC60" s="113"/>
      <c r="ACD60" s="113"/>
      <c r="ACE60" s="113"/>
      <c r="ACF60" s="113"/>
      <c r="ACG60" s="113"/>
      <c r="ACH60" s="113"/>
      <c r="ACI60" s="113"/>
      <c r="ACJ60" s="113"/>
      <c r="ACK60" s="113"/>
      <c r="ACL60" s="113"/>
      <c r="ACM60" s="113"/>
      <c r="ACN60" s="113"/>
      <c r="ACO60" s="113"/>
      <c r="ACP60" s="113"/>
      <c r="ACQ60" s="113"/>
      <c r="ACR60" s="113"/>
      <c r="ACS60" s="113"/>
      <c r="ACT60" s="113"/>
      <c r="ACU60" s="113"/>
      <c r="ACV60" s="113"/>
      <c r="ACW60" s="113"/>
      <c r="ACX60" s="113"/>
      <c r="ACY60" s="113"/>
      <c r="ACZ60" s="113"/>
      <c r="ADA60" s="113"/>
      <c r="ADB60" s="113"/>
      <c r="ADC60" s="113"/>
    </row>
    <row r="61" spans="1:783" s="145" customFormat="1" ht="14" x14ac:dyDescent="0.3">
      <c r="A61" s="113"/>
      <c r="B61" s="127"/>
      <c r="C61" s="124"/>
      <c r="D61" s="124"/>
      <c r="F61" s="121"/>
      <c r="G61" s="121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3"/>
      <c r="JB61" s="113"/>
      <c r="JC61" s="113"/>
      <c r="JD61" s="113"/>
      <c r="JE61" s="113"/>
      <c r="JF61" s="113"/>
      <c r="JG61" s="113"/>
      <c r="JH61" s="113"/>
      <c r="JI61" s="113"/>
      <c r="JJ61" s="113"/>
      <c r="JK61" s="113"/>
      <c r="JL61" s="113"/>
      <c r="JM61" s="113"/>
      <c r="JN61" s="113"/>
      <c r="JO61" s="113"/>
      <c r="JP61" s="113"/>
      <c r="JQ61" s="113"/>
      <c r="JR61" s="113"/>
      <c r="JS61" s="113"/>
      <c r="JT61" s="113"/>
      <c r="JU61" s="113"/>
      <c r="JV61" s="113"/>
      <c r="JW61" s="113"/>
      <c r="JX61" s="113"/>
      <c r="JY61" s="113"/>
      <c r="JZ61" s="113"/>
      <c r="KA61" s="113"/>
      <c r="KB61" s="113"/>
      <c r="KC61" s="113"/>
      <c r="KD61" s="113"/>
      <c r="KE61" s="113"/>
      <c r="KF61" s="113"/>
      <c r="KG61" s="113"/>
      <c r="KH61" s="113"/>
      <c r="KI61" s="113"/>
      <c r="KJ61" s="113"/>
      <c r="KK61" s="113"/>
      <c r="KL61" s="113"/>
      <c r="KM61" s="113"/>
      <c r="KN61" s="113"/>
      <c r="KO61" s="113"/>
      <c r="KP61" s="113"/>
      <c r="KQ61" s="113"/>
      <c r="KR61" s="113"/>
      <c r="KS61" s="113"/>
      <c r="KT61" s="113"/>
      <c r="KU61" s="113"/>
      <c r="KV61" s="113"/>
      <c r="KW61" s="113"/>
      <c r="KX61" s="113"/>
      <c r="KY61" s="113"/>
      <c r="KZ61" s="113"/>
      <c r="LA61" s="113"/>
      <c r="LB61" s="113"/>
      <c r="LC61" s="113"/>
      <c r="LD61" s="113"/>
      <c r="LE61" s="113"/>
      <c r="LF61" s="113"/>
      <c r="LG61" s="113"/>
      <c r="LH61" s="113"/>
      <c r="LI61" s="113"/>
      <c r="LJ61" s="113"/>
      <c r="LK61" s="113"/>
      <c r="LL61" s="113"/>
      <c r="LM61" s="113"/>
      <c r="LN61" s="113"/>
      <c r="LO61" s="113"/>
      <c r="LP61" s="113"/>
      <c r="LQ61" s="113"/>
      <c r="LR61" s="113"/>
      <c r="LS61" s="113"/>
      <c r="LT61" s="113"/>
      <c r="LU61" s="113"/>
      <c r="LV61" s="113"/>
      <c r="LW61" s="113"/>
      <c r="LX61" s="113"/>
      <c r="LY61" s="113"/>
      <c r="LZ61" s="113"/>
      <c r="MA61" s="113"/>
      <c r="MB61" s="113"/>
      <c r="MC61" s="113"/>
      <c r="MD61" s="113"/>
      <c r="ME61" s="113"/>
      <c r="MF61" s="113"/>
      <c r="MG61" s="113"/>
      <c r="MH61" s="113"/>
      <c r="MI61" s="113"/>
      <c r="MJ61" s="113"/>
      <c r="MK61" s="113"/>
      <c r="ML61" s="113"/>
      <c r="MM61" s="113"/>
      <c r="MN61" s="113"/>
      <c r="MO61" s="113"/>
      <c r="MP61" s="113"/>
      <c r="MQ61" s="113"/>
      <c r="MR61" s="113"/>
      <c r="MS61" s="113"/>
      <c r="MT61" s="113"/>
      <c r="MU61" s="113"/>
      <c r="MV61" s="113"/>
      <c r="MW61" s="113"/>
      <c r="MX61" s="113"/>
      <c r="MY61" s="113"/>
      <c r="MZ61" s="113"/>
      <c r="NA61" s="113"/>
      <c r="NB61" s="113"/>
      <c r="NC61" s="113"/>
      <c r="ND61" s="113"/>
      <c r="NE61" s="113"/>
      <c r="NF61" s="113"/>
      <c r="NG61" s="113"/>
      <c r="NH61" s="113"/>
      <c r="NI61" s="113"/>
      <c r="NJ61" s="113"/>
      <c r="NK61" s="113"/>
      <c r="NL61" s="113"/>
      <c r="NM61" s="113"/>
      <c r="NN61" s="113"/>
      <c r="NO61" s="113"/>
      <c r="NP61" s="113"/>
      <c r="NQ61" s="113"/>
      <c r="NR61" s="113"/>
      <c r="NS61" s="113"/>
      <c r="NT61" s="113"/>
      <c r="NU61" s="113"/>
      <c r="NV61" s="113"/>
      <c r="NW61" s="113"/>
      <c r="NX61" s="113"/>
      <c r="NY61" s="113"/>
      <c r="NZ61" s="113"/>
      <c r="OA61" s="113"/>
      <c r="OB61" s="113"/>
      <c r="OC61" s="113"/>
      <c r="OD61" s="113"/>
      <c r="OE61" s="113"/>
      <c r="OF61" s="113"/>
      <c r="OG61" s="113"/>
      <c r="OH61" s="113"/>
      <c r="OI61" s="113"/>
      <c r="OJ61" s="113"/>
      <c r="OK61" s="113"/>
      <c r="OL61" s="113"/>
      <c r="OM61" s="113"/>
      <c r="ON61" s="113"/>
      <c r="OO61" s="113"/>
      <c r="OP61" s="113"/>
      <c r="OQ61" s="113"/>
      <c r="OR61" s="113"/>
      <c r="OS61" s="113"/>
      <c r="OT61" s="113"/>
      <c r="OU61" s="113"/>
      <c r="OV61" s="113"/>
      <c r="OW61" s="113"/>
      <c r="OX61" s="113"/>
      <c r="OY61" s="113"/>
      <c r="OZ61" s="113"/>
      <c r="PA61" s="113"/>
      <c r="PB61" s="113"/>
      <c r="PC61" s="113"/>
      <c r="PD61" s="113"/>
      <c r="PE61" s="113"/>
      <c r="PF61" s="113"/>
      <c r="PG61" s="113"/>
      <c r="PH61" s="113"/>
      <c r="PI61" s="113"/>
      <c r="PJ61" s="113"/>
      <c r="PK61" s="113"/>
      <c r="PL61" s="113"/>
      <c r="PM61" s="113"/>
      <c r="PN61" s="113"/>
      <c r="PO61" s="113"/>
      <c r="PP61" s="113"/>
      <c r="PQ61" s="113"/>
      <c r="PR61" s="113"/>
      <c r="PS61" s="113"/>
      <c r="PT61" s="113"/>
      <c r="PU61" s="113"/>
      <c r="PV61" s="113"/>
      <c r="PW61" s="113"/>
      <c r="PX61" s="113"/>
      <c r="PY61" s="113"/>
      <c r="PZ61" s="113"/>
      <c r="QA61" s="113"/>
      <c r="QB61" s="113"/>
      <c r="QC61" s="113"/>
      <c r="QD61" s="113"/>
      <c r="QE61" s="113"/>
      <c r="QF61" s="113"/>
      <c r="QG61" s="113"/>
      <c r="QH61" s="113"/>
      <c r="QI61" s="113"/>
      <c r="QJ61" s="113"/>
      <c r="QK61" s="113"/>
      <c r="QL61" s="113"/>
      <c r="QM61" s="113"/>
      <c r="QN61" s="113"/>
      <c r="QO61" s="113"/>
      <c r="QP61" s="113"/>
      <c r="QQ61" s="113"/>
      <c r="QR61" s="113"/>
      <c r="QS61" s="113"/>
      <c r="QT61" s="113"/>
      <c r="QU61" s="113"/>
      <c r="QV61" s="113"/>
      <c r="QW61" s="113"/>
      <c r="QX61" s="113"/>
      <c r="QY61" s="113"/>
      <c r="QZ61" s="113"/>
      <c r="RA61" s="113"/>
      <c r="RB61" s="113"/>
      <c r="RC61" s="113"/>
      <c r="RD61" s="113"/>
      <c r="RE61" s="113"/>
      <c r="RF61" s="113"/>
      <c r="RG61" s="113"/>
      <c r="RH61" s="113"/>
      <c r="RI61" s="113"/>
      <c r="RJ61" s="113"/>
      <c r="RK61" s="113"/>
      <c r="RL61" s="113"/>
      <c r="RM61" s="113"/>
      <c r="RN61" s="113"/>
      <c r="RO61" s="113"/>
      <c r="RP61" s="113"/>
      <c r="RQ61" s="113"/>
      <c r="RR61" s="113"/>
      <c r="RS61" s="113"/>
      <c r="RT61" s="113"/>
      <c r="RU61" s="113"/>
      <c r="RV61" s="113"/>
      <c r="RW61" s="113"/>
      <c r="RX61" s="113"/>
      <c r="RY61" s="113"/>
      <c r="RZ61" s="113"/>
      <c r="SA61" s="113"/>
      <c r="SB61" s="113"/>
      <c r="SC61" s="113"/>
      <c r="SD61" s="113"/>
      <c r="SE61" s="113"/>
      <c r="SF61" s="113"/>
      <c r="SG61" s="113"/>
      <c r="SH61" s="113"/>
      <c r="SI61" s="113"/>
      <c r="SJ61" s="113"/>
      <c r="SK61" s="113"/>
      <c r="SL61" s="113"/>
      <c r="SM61" s="113"/>
      <c r="SN61" s="113"/>
      <c r="SO61" s="113"/>
      <c r="SP61" s="113"/>
      <c r="SQ61" s="113"/>
      <c r="SR61" s="113"/>
      <c r="SS61" s="113"/>
      <c r="ST61" s="113"/>
      <c r="SU61" s="113"/>
      <c r="SV61" s="113"/>
      <c r="SW61" s="113"/>
      <c r="SX61" s="113"/>
      <c r="SY61" s="113"/>
      <c r="SZ61" s="113"/>
      <c r="TA61" s="113"/>
      <c r="TB61" s="113"/>
      <c r="TC61" s="113"/>
      <c r="TD61" s="113"/>
      <c r="TE61" s="113"/>
      <c r="TF61" s="113"/>
      <c r="TG61" s="113"/>
      <c r="TH61" s="113"/>
      <c r="TI61" s="113"/>
      <c r="TJ61" s="113"/>
      <c r="TK61" s="113"/>
      <c r="TL61" s="113"/>
      <c r="TM61" s="113"/>
      <c r="TN61" s="113"/>
      <c r="TO61" s="113"/>
      <c r="TP61" s="113"/>
      <c r="TQ61" s="113"/>
      <c r="TR61" s="113"/>
      <c r="TS61" s="113"/>
      <c r="TT61" s="113"/>
      <c r="TU61" s="113"/>
      <c r="TV61" s="113"/>
      <c r="TW61" s="113"/>
      <c r="TX61" s="113"/>
      <c r="TY61" s="113"/>
      <c r="TZ61" s="113"/>
      <c r="UA61" s="113"/>
      <c r="UB61" s="113"/>
      <c r="UC61" s="113"/>
      <c r="UD61" s="113"/>
      <c r="UE61" s="113"/>
      <c r="UF61" s="113"/>
      <c r="UG61" s="113"/>
      <c r="UH61" s="113"/>
      <c r="UI61" s="113"/>
      <c r="UJ61" s="113"/>
      <c r="UK61" s="113"/>
      <c r="UL61" s="113"/>
      <c r="UM61" s="113"/>
      <c r="UN61" s="113"/>
      <c r="UO61" s="113"/>
      <c r="UP61" s="113"/>
      <c r="UQ61" s="113"/>
      <c r="UR61" s="113"/>
      <c r="US61" s="113"/>
      <c r="UT61" s="113"/>
      <c r="UU61" s="113"/>
      <c r="UV61" s="113"/>
      <c r="UW61" s="113"/>
      <c r="UX61" s="113"/>
      <c r="UY61" s="113"/>
      <c r="UZ61" s="113"/>
      <c r="VA61" s="113"/>
      <c r="VB61" s="113"/>
      <c r="VC61" s="113"/>
      <c r="VD61" s="113"/>
      <c r="VE61" s="113"/>
      <c r="VF61" s="113"/>
      <c r="VG61" s="113"/>
      <c r="VH61" s="113"/>
      <c r="VI61" s="113"/>
      <c r="VJ61" s="113"/>
      <c r="VK61" s="113"/>
      <c r="VL61" s="113"/>
      <c r="VM61" s="113"/>
      <c r="VN61" s="113"/>
      <c r="VO61" s="113"/>
      <c r="VP61" s="113"/>
      <c r="VQ61" s="113"/>
      <c r="VR61" s="113"/>
      <c r="VS61" s="113"/>
      <c r="VT61" s="113"/>
      <c r="VU61" s="113"/>
      <c r="VV61" s="113"/>
      <c r="VW61" s="113"/>
      <c r="VX61" s="113"/>
      <c r="VY61" s="113"/>
      <c r="VZ61" s="113"/>
      <c r="WA61" s="113"/>
      <c r="WB61" s="113"/>
      <c r="WC61" s="113"/>
      <c r="WD61" s="113"/>
      <c r="WE61" s="113"/>
      <c r="WF61" s="113"/>
      <c r="WG61" s="113"/>
      <c r="WH61" s="113"/>
      <c r="WI61" s="113"/>
      <c r="WJ61" s="113"/>
      <c r="WK61" s="113"/>
      <c r="WL61" s="113"/>
      <c r="WM61" s="113"/>
      <c r="WN61" s="113"/>
      <c r="WO61" s="113"/>
      <c r="WP61" s="113"/>
      <c r="WQ61" s="113"/>
      <c r="WR61" s="113"/>
      <c r="WS61" s="113"/>
      <c r="WT61" s="113"/>
      <c r="WU61" s="113"/>
      <c r="WV61" s="113"/>
      <c r="WW61" s="113"/>
      <c r="WX61" s="113"/>
      <c r="WY61" s="113"/>
      <c r="WZ61" s="113"/>
      <c r="XA61" s="113"/>
      <c r="XB61" s="113"/>
      <c r="XC61" s="113"/>
      <c r="XD61" s="113"/>
      <c r="XE61" s="113"/>
      <c r="XF61" s="113"/>
      <c r="XG61" s="113"/>
      <c r="XH61" s="113"/>
      <c r="XI61" s="113"/>
      <c r="XJ61" s="113"/>
      <c r="XK61" s="113"/>
      <c r="XL61" s="113"/>
      <c r="XM61" s="113"/>
      <c r="XN61" s="113"/>
      <c r="XO61" s="113"/>
      <c r="XP61" s="113"/>
      <c r="XQ61" s="113"/>
      <c r="XR61" s="113"/>
      <c r="XS61" s="113"/>
      <c r="XT61" s="113"/>
      <c r="XU61" s="113"/>
      <c r="XV61" s="113"/>
      <c r="XW61" s="113"/>
      <c r="XX61" s="113"/>
      <c r="XY61" s="113"/>
      <c r="XZ61" s="113"/>
      <c r="YA61" s="113"/>
      <c r="YB61" s="113"/>
      <c r="YC61" s="113"/>
      <c r="YD61" s="113"/>
      <c r="YE61" s="113"/>
      <c r="YF61" s="113"/>
      <c r="YG61" s="113"/>
      <c r="YH61" s="113"/>
      <c r="YI61" s="113"/>
      <c r="YJ61" s="113"/>
      <c r="YK61" s="113"/>
      <c r="YL61" s="113"/>
      <c r="YM61" s="113"/>
      <c r="YN61" s="113"/>
      <c r="YO61" s="113"/>
      <c r="YP61" s="113"/>
      <c r="YQ61" s="113"/>
      <c r="YR61" s="113"/>
      <c r="YS61" s="113"/>
      <c r="YT61" s="113"/>
      <c r="YU61" s="113"/>
      <c r="YV61" s="113"/>
      <c r="YW61" s="113"/>
      <c r="YX61" s="113"/>
      <c r="YY61" s="113"/>
      <c r="YZ61" s="113"/>
      <c r="ZA61" s="113"/>
      <c r="ZB61" s="113"/>
      <c r="ZC61" s="113"/>
      <c r="ZD61" s="113"/>
      <c r="ZE61" s="113"/>
      <c r="ZF61" s="113"/>
      <c r="ZG61" s="113"/>
      <c r="ZH61" s="113"/>
      <c r="ZI61" s="113"/>
      <c r="ZJ61" s="113"/>
      <c r="ZK61" s="113"/>
      <c r="ZL61" s="113"/>
      <c r="ZM61" s="113"/>
      <c r="ZN61" s="113"/>
      <c r="ZO61" s="113"/>
      <c r="ZP61" s="113"/>
      <c r="ZQ61" s="113"/>
      <c r="ZR61" s="113"/>
      <c r="ZS61" s="113"/>
      <c r="ZT61" s="113"/>
      <c r="ZU61" s="113"/>
      <c r="ZV61" s="113"/>
      <c r="ZW61" s="113"/>
      <c r="ZX61" s="113"/>
      <c r="ZY61" s="113"/>
      <c r="ZZ61" s="113"/>
      <c r="AAA61" s="113"/>
      <c r="AAB61" s="113"/>
      <c r="AAC61" s="113"/>
      <c r="AAD61" s="113"/>
      <c r="AAE61" s="113"/>
      <c r="AAF61" s="113"/>
      <c r="AAG61" s="113"/>
      <c r="AAH61" s="113"/>
      <c r="AAI61" s="113"/>
      <c r="AAJ61" s="113"/>
      <c r="AAK61" s="113"/>
      <c r="AAL61" s="113"/>
      <c r="AAM61" s="113"/>
      <c r="AAN61" s="113"/>
      <c r="AAO61" s="113"/>
      <c r="AAP61" s="113"/>
      <c r="AAQ61" s="113"/>
      <c r="AAR61" s="113"/>
      <c r="AAS61" s="113"/>
      <c r="AAT61" s="113"/>
      <c r="AAU61" s="113"/>
      <c r="AAV61" s="113"/>
      <c r="AAW61" s="113"/>
      <c r="AAX61" s="113"/>
      <c r="AAY61" s="113"/>
      <c r="AAZ61" s="113"/>
      <c r="ABA61" s="113"/>
      <c r="ABB61" s="113"/>
      <c r="ABC61" s="113"/>
      <c r="ABD61" s="113"/>
      <c r="ABE61" s="113"/>
      <c r="ABF61" s="113"/>
      <c r="ABG61" s="113"/>
      <c r="ABH61" s="113"/>
      <c r="ABI61" s="113"/>
      <c r="ABJ61" s="113"/>
      <c r="ABK61" s="113"/>
      <c r="ABL61" s="113"/>
      <c r="ABM61" s="113"/>
      <c r="ABN61" s="113"/>
      <c r="ABO61" s="113"/>
      <c r="ABP61" s="113"/>
      <c r="ABQ61" s="113"/>
      <c r="ABR61" s="113"/>
      <c r="ABS61" s="113"/>
      <c r="ABT61" s="113"/>
      <c r="ABU61" s="113"/>
      <c r="ABV61" s="113"/>
      <c r="ABW61" s="113"/>
      <c r="ABX61" s="113"/>
      <c r="ABY61" s="113"/>
      <c r="ABZ61" s="113"/>
      <c r="ACA61" s="113"/>
      <c r="ACB61" s="113"/>
      <c r="ACC61" s="113"/>
      <c r="ACD61" s="113"/>
      <c r="ACE61" s="113"/>
      <c r="ACF61" s="113"/>
      <c r="ACG61" s="113"/>
      <c r="ACH61" s="113"/>
      <c r="ACI61" s="113"/>
      <c r="ACJ61" s="113"/>
      <c r="ACK61" s="113"/>
      <c r="ACL61" s="113"/>
      <c r="ACM61" s="113"/>
      <c r="ACN61" s="113"/>
      <c r="ACO61" s="113"/>
      <c r="ACP61" s="113"/>
      <c r="ACQ61" s="113"/>
      <c r="ACR61" s="113"/>
      <c r="ACS61" s="113"/>
      <c r="ACT61" s="113"/>
      <c r="ACU61" s="113"/>
      <c r="ACV61" s="113"/>
      <c r="ACW61" s="113"/>
      <c r="ACX61" s="113"/>
      <c r="ACY61" s="113"/>
      <c r="ACZ61" s="113"/>
      <c r="ADA61" s="113"/>
      <c r="ADB61" s="113"/>
      <c r="ADC61" s="113"/>
    </row>
    <row r="62" spans="1:783" s="145" customFormat="1" ht="14" x14ac:dyDescent="0.3">
      <c r="A62" s="113"/>
      <c r="B62" s="127"/>
      <c r="C62" s="124"/>
      <c r="D62" s="124"/>
      <c r="F62" s="121"/>
      <c r="G62" s="121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3"/>
      <c r="JB62" s="113"/>
      <c r="JC62" s="113"/>
      <c r="JD62" s="113"/>
      <c r="JE62" s="113"/>
      <c r="JF62" s="113"/>
      <c r="JG62" s="113"/>
      <c r="JH62" s="113"/>
      <c r="JI62" s="113"/>
      <c r="JJ62" s="113"/>
      <c r="JK62" s="113"/>
      <c r="JL62" s="113"/>
      <c r="JM62" s="113"/>
      <c r="JN62" s="113"/>
      <c r="JO62" s="113"/>
      <c r="JP62" s="113"/>
      <c r="JQ62" s="113"/>
      <c r="JR62" s="113"/>
      <c r="JS62" s="113"/>
      <c r="JT62" s="113"/>
      <c r="JU62" s="113"/>
      <c r="JV62" s="113"/>
      <c r="JW62" s="113"/>
      <c r="JX62" s="113"/>
      <c r="JY62" s="113"/>
      <c r="JZ62" s="113"/>
      <c r="KA62" s="113"/>
      <c r="KB62" s="113"/>
      <c r="KC62" s="113"/>
      <c r="KD62" s="113"/>
      <c r="KE62" s="113"/>
      <c r="KF62" s="113"/>
      <c r="KG62" s="113"/>
      <c r="KH62" s="113"/>
      <c r="KI62" s="113"/>
      <c r="KJ62" s="113"/>
      <c r="KK62" s="113"/>
      <c r="KL62" s="113"/>
      <c r="KM62" s="113"/>
      <c r="KN62" s="113"/>
      <c r="KO62" s="113"/>
      <c r="KP62" s="113"/>
      <c r="KQ62" s="113"/>
      <c r="KR62" s="113"/>
      <c r="KS62" s="113"/>
      <c r="KT62" s="113"/>
      <c r="KU62" s="113"/>
      <c r="KV62" s="113"/>
      <c r="KW62" s="113"/>
      <c r="KX62" s="113"/>
      <c r="KY62" s="113"/>
      <c r="KZ62" s="113"/>
      <c r="LA62" s="113"/>
      <c r="LB62" s="113"/>
      <c r="LC62" s="113"/>
      <c r="LD62" s="113"/>
      <c r="LE62" s="113"/>
      <c r="LF62" s="113"/>
      <c r="LG62" s="113"/>
      <c r="LH62" s="113"/>
      <c r="LI62" s="113"/>
      <c r="LJ62" s="113"/>
      <c r="LK62" s="113"/>
      <c r="LL62" s="113"/>
      <c r="LM62" s="113"/>
      <c r="LN62" s="113"/>
      <c r="LO62" s="113"/>
      <c r="LP62" s="113"/>
      <c r="LQ62" s="113"/>
      <c r="LR62" s="113"/>
      <c r="LS62" s="113"/>
      <c r="LT62" s="113"/>
      <c r="LU62" s="113"/>
      <c r="LV62" s="113"/>
      <c r="LW62" s="113"/>
      <c r="LX62" s="113"/>
      <c r="LY62" s="113"/>
      <c r="LZ62" s="113"/>
      <c r="MA62" s="113"/>
      <c r="MB62" s="113"/>
      <c r="MC62" s="113"/>
      <c r="MD62" s="113"/>
      <c r="ME62" s="113"/>
      <c r="MF62" s="113"/>
      <c r="MG62" s="113"/>
      <c r="MH62" s="113"/>
      <c r="MI62" s="113"/>
      <c r="MJ62" s="113"/>
      <c r="MK62" s="113"/>
      <c r="ML62" s="113"/>
      <c r="MM62" s="113"/>
      <c r="MN62" s="113"/>
      <c r="MO62" s="113"/>
      <c r="MP62" s="113"/>
      <c r="MQ62" s="113"/>
      <c r="MR62" s="113"/>
      <c r="MS62" s="113"/>
      <c r="MT62" s="113"/>
      <c r="MU62" s="113"/>
      <c r="MV62" s="113"/>
      <c r="MW62" s="113"/>
      <c r="MX62" s="113"/>
      <c r="MY62" s="113"/>
      <c r="MZ62" s="113"/>
      <c r="NA62" s="113"/>
      <c r="NB62" s="113"/>
      <c r="NC62" s="113"/>
      <c r="ND62" s="113"/>
      <c r="NE62" s="113"/>
      <c r="NF62" s="113"/>
      <c r="NG62" s="113"/>
      <c r="NH62" s="113"/>
      <c r="NI62" s="113"/>
      <c r="NJ62" s="113"/>
      <c r="NK62" s="113"/>
      <c r="NL62" s="113"/>
      <c r="NM62" s="113"/>
      <c r="NN62" s="113"/>
      <c r="NO62" s="113"/>
      <c r="NP62" s="113"/>
      <c r="NQ62" s="113"/>
      <c r="NR62" s="113"/>
      <c r="NS62" s="113"/>
      <c r="NT62" s="113"/>
      <c r="NU62" s="113"/>
      <c r="NV62" s="113"/>
      <c r="NW62" s="113"/>
      <c r="NX62" s="113"/>
      <c r="NY62" s="113"/>
      <c r="NZ62" s="113"/>
      <c r="OA62" s="113"/>
      <c r="OB62" s="113"/>
      <c r="OC62" s="113"/>
      <c r="OD62" s="113"/>
      <c r="OE62" s="113"/>
      <c r="OF62" s="113"/>
      <c r="OG62" s="113"/>
      <c r="OH62" s="113"/>
      <c r="OI62" s="113"/>
      <c r="OJ62" s="113"/>
      <c r="OK62" s="113"/>
      <c r="OL62" s="113"/>
      <c r="OM62" s="113"/>
      <c r="ON62" s="113"/>
      <c r="OO62" s="113"/>
      <c r="OP62" s="113"/>
      <c r="OQ62" s="113"/>
      <c r="OR62" s="113"/>
      <c r="OS62" s="113"/>
      <c r="OT62" s="113"/>
      <c r="OU62" s="113"/>
      <c r="OV62" s="113"/>
      <c r="OW62" s="113"/>
      <c r="OX62" s="113"/>
      <c r="OY62" s="113"/>
      <c r="OZ62" s="113"/>
      <c r="PA62" s="113"/>
      <c r="PB62" s="113"/>
      <c r="PC62" s="113"/>
      <c r="PD62" s="113"/>
      <c r="PE62" s="113"/>
      <c r="PF62" s="113"/>
      <c r="PG62" s="113"/>
      <c r="PH62" s="113"/>
      <c r="PI62" s="113"/>
      <c r="PJ62" s="113"/>
      <c r="PK62" s="113"/>
      <c r="PL62" s="113"/>
      <c r="PM62" s="113"/>
      <c r="PN62" s="113"/>
      <c r="PO62" s="113"/>
      <c r="PP62" s="113"/>
      <c r="PQ62" s="113"/>
      <c r="PR62" s="113"/>
      <c r="PS62" s="113"/>
      <c r="PT62" s="113"/>
      <c r="PU62" s="113"/>
      <c r="PV62" s="113"/>
      <c r="PW62" s="113"/>
      <c r="PX62" s="113"/>
      <c r="PY62" s="113"/>
      <c r="PZ62" s="113"/>
      <c r="QA62" s="113"/>
      <c r="QB62" s="113"/>
      <c r="QC62" s="113"/>
      <c r="QD62" s="113"/>
      <c r="QE62" s="113"/>
      <c r="QF62" s="113"/>
      <c r="QG62" s="113"/>
      <c r="QH62" s="113"/>
      <c r="QI62" s="113"/>
      <c r="QJ62" s="113"/>
      <c r="QK62" s="113"/>
      <c r="QL62" s="113"/>
      <c r="QM62" s="113"/>
      <c r="QN62" s="113"/>
      <c r="QO62" s="113"/>
      <c r="QP62" s="113"/>
      <c r="QQ62" s="113"/>
      <c r="QR62" s="113"/>
      <c r="QS62" s="113"/>
      <c r="QT62" s="113"/>
      <c r="QU62" s="113"/>
      <c r="QV62" s="113"/>
      <c r="QW62" s="113"/>
      <c r="QX62" s="113"/>
      <c r="QY62" s="113"/>
      <c r="QZ62" s="113"/>
      <c r="RA62" s="113"/>
      <c r="RB62" s="113"/>
      <c r="RC62" s="113"/>
      <c r="RD62" s="113"/>
      <c r="RE62" s="113"/>
      <c r="RF62" s="113"/>
      <c r="RG62" s="113"/>
      <c r="RH62" s="113"/>
      <c r="RI62" s="113"/>
      <c r="RJ62" s="113"/>
      <c r="RK62" s="113"/>
      <c r="RL62" s="113"/>
      <c r="RM62" s="113"/>
      <c r="RN62" s="113"/>
      <c r="RO62" s="113"/>
      <c r="RP62" s="113"/>
      <c r="RQ62" s="113"/>
      <c r="RR62" s="113"/>
      <c r="RS62" s="113"/>
      <c r="RT62" s="113"/>
      <c r="RU62" s="113"/>
      <c r="RV62" s="113"/>
      <c r="RW62" s="113"/>
      <c r="RX62" s="113"/>
      <c r="RY62" s="113"/>
      <c r="RZ62" s="113"/>
      <c r="SA62" s="113"/>
      <c r="SB62" s="113"/>
      <c r="SC62" s="113"/>
      <c r="SD62" s="113"/>
      <c r="SE62" s="113"/>
      <c r="SF62" s="113"/>
      <c r="SG62" s="113"/>
      <c r="SH62" s="113"/>
      <c r="SI62" s="113"/>
      <c r="SJ62" s="113"/>
      <c r="SK62" s="113"/>
      <c r="SL62" s="113"/>
      <c r="SM62" s="113"/>
      <c r="SN62" s="113"/>
      <c r="SO62" s="113"/>
      <c r="SP62" s="113"/>
      <c r="SQ62" s="113"/>
      <c r="SR62" s="113"/>
      <c r="SS62" s="113"/>
      <c r="ST62" s="113"/>
      <c r="SU62" s="113"/>
      <c r="SV62" s="113"/>
      <c r="SW62" s="113"/>
      <c r="SX62" s="113"/>
      <c r="SY62" s="113"/>
      <c r="SZ62" s="113"/>
      <c r="TA62" s="113"/>
      <c r="TB62" s="113"/>
      <c r="TC62" s="113"/>
      <c r="TD62" s="113"/>
      <c r="TE62" s="113"/>
      <c r="TF62" s="113"/>
      <c r="TG62" s="113"/>
      <c r="TH62" s="113"/>
      <c r="TI62" s="113"/>
      <c r="TJ62" s="113"/>
      <c r="TK62" s="113"/>
      <c r="TL62" s="113"/>
      <c r="TM62" s="113"/>
      <c r="TN62" s="113"/>
      <c r="TO62" s="113"/>
      <c r="TP62" s="113"/>
      <c r="TQ62" s="113"/>
      <c r="TR62" s="113"/>
      <c r="TS62" s="113"/>
      <c r="TT62" s="113"/>
      <c r="TU62" s="113"/>
      <c r="TV62" s="113"/>
      <c r="TW62" s="113"/>
      <c r="TX62" s="113"/>
      <c r="TY62" s="113"/>
      <c r="TZ62" s="113"/>
      <c r="UA62" s="113"/>
      <c r="UB62" s="113"/>
      <c r="UC62" s="113"/>
      <c r="UD62" s="113"/>
      <c r="UE62" s="113"/>
      <c r="UF62" s="113"/>
      <c r="UG62" s="113"/>
      <c r="UH62" s="113"/>
      <c r="UI62" s="113"/>
      <c r="UJ62" s="113"/>
      <c r="UK62" s="113"/>
      <c r="UL62" s="113"/>
      <c r="UM62" s="113"/>
      <c r="UN62" s="113"/>
      <c r="UO62" s="113"/>
      <c r="UP62" s="113"/>
      <c r="UQ62" s="113"/>
      <c r="UR62" s="113"/>
      <c r="US62" s="113"/>
      <c r="UT62" s="113"/>
      <c r="UU62" s="113"/>
      <c r="UV62" s="113"/>
      <c r="UW62" s="113"/>
      <c r="UX62" s="113"/>
      <c r="UY62" s="113"/>
      <c r="UZ62" s="113"/>
      <c r="VA62" s="113"/>
      <c r="VB62" s="113"/>
      <c r="VC62" s="113"/>
      <c r="VD62" s="113"/>
      <c r="VE62" s="113"/>
      <c r="VF62" s="113"/>
      <c r="VG62" s="113"/>
      <c r="VH62" s="113"/>
      <c r="VI62" s="113"/>
      <c r="VJ62" s="113"/>
      <c r="VK62" s="113"/>
      <c r="VL62" s="113"/>
      <c r="VM62" s="113"/>
      <c r="VN62" s="113"/>
      <c r="VO62" s="113"/>
      <c r="VP62" s="113"/>
      <c r="VQ62" s="113"/>
      <c r="VR62" s="113"/>
      <c r="VS62" s="113"/>
      <c r="VT62" s="113"/>
      <c r="VU62" s="113"/>
      <c r="VV62" s="113"/>
      <c r="VW62" s="113"/>
      <c r="VX62" s="113"/>
      <c r="VY62" s="113"/>
      <c r="VZ62" s="113"/>
      <c r="WA62" s="113"/>
      <c r="WB62" s="113"/>
      <c r="WC62" s="113"/>
      <c r="WD62" s="113"/>
      <c r="WE62" s="113"/>
      <c r="WF62" s="113"/>
      <c r="WG62" s="113"/>
      <c r="WH62" s="113"/>
      <c r="WI62" s="113"/>
      <c r="WJ62" s="113"/>
      <c r="WK62" s="113"/>
      <c r="WL62" s="113"/>
      <c r="WM62" s="113"/>
      <c r="WN62" s="113"/>
      <c r="WO62" s="113"/>
      <c r="WP62" s="113"/>
      <c r="WQ62" s="113"/>
      <c r="WR62" s="113"/>
      <c r="WS62" s="113"/>
      <c r="WT62" s="113"/>
      <c r="WU62" s="113"/>
      <c r="WV62" s="113"/>
      <c r="WW62" s="113"/>
      <c r="WX62" s="113"/>
      <c r="WY62" s="113"/>
      <c r="WZ62" s="113"/>
      <c r="XA62" s="113"/>
      <c r="XB62" s="113"/>
      <c r="XC62" s="113"/>
      <c r="XD62" s="113"/>
      <c r="XE62" s="113"/>
      <c r="XF62" s="113"/>
      <c r="XG62" s="113"/>
      <c r="XH62" s="113"/>
      <c r="XI62" s="113"/>
      <c r="XJ62" s="113"/>
      <c r="XK62" s="113"/>
      <c r="XL62" s="113"/>
      <c r="XM62" s="113"/>
      <c r="XN62" s="113"/>
      <c r="XO62" s="113"/>
      <c r="XP62" s="113"/>
      <c r="XQ62" s="113"/>
      <c r="XR62" s="113"/>
      <c r="XS62" s="113"/>
      <c r="XT62" s="113"/>
      <c r="XU62" s="113"/>
      <c r="XV62" s="113"/>
      <c r="XW62" s="113"/>
      <c r="XX62" s="113"/>
      <c r="XY62" s="113"/>
      <c r="XZ62" s="113"/>
      <c r="YA62" s="113"/>
      <c r="YB62" s="113"/>
      <c r="YC62" s="113"/>
      <c r="YD62" s="113"/>
      <c r="YE62" s="113"/>
      <c r="YF62" s="113"/>
      <c r="YG62" s="113"/>
      <c r="YH62" s="113"/>
      <c r="YI62" s="113"/>
      <c r="YJ62" s="113"/>
      <c r="YK62" s="113"/>
      <c r="YL62" s="113"/>
      <c r="YM62" s="113"/>
      <c r="YN62" s="113"/>
      <c r="YO62" s="113"/>
      <c r="YP62" s="113"/>
      <c r="YQ62" s="113"/>
      <c r="YR62" s="113"/>
      <c r="YS62" s="113"/>
      <c r="YT62" s="113"/>
      <c r="YU62" s="113"/>
      <c r="YV62" s="113"/>
      <c r="YW62" s="113"/>
      <c r="YX62" s="113"/>
      <c r="YY62" s="113"/>
      <c r="YZ62" s="113"/>
      <c r="ZA62" s="113"/>
      <c r="ZB62" s="113"/>
      <c r="ZC62" s="113"/>
      <c r="ZD62" s="113"/>
      <c r="ZE62" s="113"/>
      <c r="ZF62" s="113"/>
      <c r="ZG62" s="113"/>
      <c r="ZH62" s="113"/>
      <c r="ZI62" s="113"/>
      <c r="ZJ62" s="113"/>
      <c r="ZK62" s="113"/>
      <c r="ZL62" s="113"/>
      <c r="ZM62" s="113"/>
      <c r="ZN62" s="113"/>
      <c r="ZO62" s="113"/>
      <c r="ZP62" s="113"/>
      <c r="ZQ62" s="113"/>
      <c r="ZR62" s="113"/>
      <c r="ZS62" s="113"/>
      <c r="ZT62" s="113"/>
      <c r="ZU62" s="113"/>
      <c r="ZV62" s="113"/>
      <c r="ZW62" s="113"/>
      <c r="ZX62" s="113"/>
      <c r="ZY62" s="113"/>
      <c r="ZZ62" s="113"/>
      <c r="AAA62" s="113"/>
      <c r="AAB62" s="113"/>
      <c r="AAC62" s="113"/>
      <c r="AAD62" s="113"/>
      <c r="AAE62" s="113"/>
      <c r="AAF62" s="113"/>
      <c r="AAG62" s="113"/>
      <c r="AAH62" s="113"/>
      <c r="AAI62" s="113"/>
      <c r="AAJ62" s="113"/>
      <c r="AAK62" s="113"/>
      <c r="AAL62" s="113"/>
      <c r="AAM62" s="113"/>
      <c r="AAN62" s="113"/>
      <c r="AAO62" s="113"/>
      <c r="AAP62" s="113"/>
      <c r="AAQ62" s="113"/>
      <c r="AAR62" s="113"/>
      <c r="AAS62" s="113"/>
      <c r="AAT62" s="113"/>
      <c r="AAU62" s="113"/>
      <c r="AAV62" s="113"/>
      <c r="AAW62" s="113"/>
      <c r="AAX62" s="113"/>
      <c r="AAY62" s="113"/>
      <c r="AAZ62" s="113"/>
      <c r="ABA62" s="113"/>
      <c r="ABB62" s="113"/>
      <c r="ABC62" s="113"/>
      <c r="ABD62" s="113"/>
      <c r="ABE62" s="113"/>
      <c r="ABF62" s="113"/>
      <c r="ABG62" s="113"/>
      <c r="ABH62" s="113"/>
      <c r="ABI62" s="113"/>
      <c r="ABJ62" s="113"/>
      <c r="ABK62" s="113"/>
      <c r="ABL62" s="113"/>
      <c r="ABM62" s="113"/>
      <c r="ABN62" s="113"/>
      <c r="ABO62" s="113"/>
      <c r="ABP62" s="113"/>
      <c r="ABQ62" s="113"/>
      <c r="ABR62" s="113"/>
      <c r="ABS62" s="113"/>
      <c r="ABT62" s="113"/>
      <c r="ABU62" s="113"/>
      <c r="ABV62" s="113"/>
      <c r="ABW62" s="113"/>
      <c r="ABX62" s="113"/>
      <c r="ABY62" s="113"/>
      <c r="ABZ62" s="113"/>
      <c r="ACA62" s="113"/>
      <c r="ACB62" s="113"/>
      <c r="ACC62" s="113"/>
      <c r="ACD62" s="113"/>
      <c r="ACE62" s="113"/>
      <c r="ACF62" s="113"/>
      <c r="ACG62" s="113"/>
      <c r="ACH62" s="113"/>
      <c r="ACI62" s="113"/>
      <c r="ACJ62" s="113"/>
      <c r="ACK62" s="113"/>
      <c r="ACL62" s="113"/>
      <c r="ACM62" s="113"/>
      <c r="ACN62" s="113"/>
      <c r="ACO62" s="113"/>
      <c r="ACP62" s="113"/>
      <c r="ACQ62" s="113"/>
      <c r="ACR62" s="113"/>
      <c r="ACS62" s="113"/>
      <c r="ACT62" s="113"/>
      <c r="ACU62" s="113"/>
      <c r="ACV62" s="113"/>
      <c r="ACW62" s="113"/>
      <c r="ACX62" s="113"/>
      <c r="ACY62" s="113"/>
      <c r="ACZ62" s="113"/>
      <c r="ADA62" s="113"/>
      <c r="ADB62" s="113"/>
      <c r="ADC62" s="113"/>
    </row>
    <row r="63" spans="1:783" s="152" customFormat="1" x14ac:dyDescent="0.3">
      <c r="A63" s="149"/>
      <c r="B63" s="150"/>
      <c r="C63" s="151"/>
      <c r="D63" s="151"/>
      <c r="F63" s="153"/>
      <c r="G63" s="153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9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9"/>
      <c r="DF63" s="149"/>
      <c r="DG63" s="149"/>
      <c r="DH63" s="149"/>
      <c r="DI63" s="149"/>
      <c r="DJ63" s="149"/>
      <c r="DK63" s="149"/>
      <c r="DL63" s="149"/>
      <c r="DM63" s="149"/>
      <c r="DN63" s="149"/>
      <c r="DO63" s="149"/>
      <c r="DP63" s="149"/>
      <c r="DQ63" s="149"/>
      <c r="DR63" s="149"/>
      <c r="DS63" s="149"/>
      <c r="DT63" s="149"/>
      <c r="DU63" s="149"/>
      <c r="DV63" s="149"/>
      <c r="DW63" s="149"/>
      <c r="DX63" s="149"/>
      <c r="DY63" s="149"/>
      <c r="DZ63" s="149"/>
      <c r="EA63" s="149"/>
      <c r="EB63" s="149"/>
      <c r="EC63" s="149"/>
      <c r="ED63" s="149"/>
      <c r="EE63" s="149"/>
      <c r="EF63" s="149"/>
      <c r="EG63" s="149"/>
      <c r="EH63" s="149"/>
      <c r="EI63" s="149"/>
      <c r="EJ63" s="149"/>
      <c r="EK63" s="149"/>
      <c r="EL63" s="149"/>
      <c r="EM63" s="149"/>
      <c r="EN63" s="149"/>
      <c r="EO63" s="149"/>
      <c r="EP63" s="149"/>
      <c r="EQ63" s="149"/>
      <c r="ER63" s="149"/>
      <c r="ES63" s="149"/>
      <c r="ET63" s="149"/>
      <c r="EU63" s="149"/>
      <c r="EV63" s="149"/>
      <c r="EW63" s="149"/>
      <c r="EX63" s="149"/>
      <c r="EY63" s="149"/>
      <c r="EZ63" s="149"/>
      <c r="FA63" s="149"/>
      <c r="FB63" s="149"/>
      <c r="FC63" s="149"/>
      <c r="FD63" s="149"/>
      <c r="FE63" s="149"/>
      <c r="FF63" s="149"/>
      <c r="FG63" s="149"/>
      <c r="FH63" s="149"/>
      <c r="FI63" s="149"/>
      <c r="FJ63" s="149"/>
      <c r="FK63" s="149"/>
      <c r="FL63" s="149"/>
      <c r="FM63" s="149"/>
      <c r="FN63" s="149"/>
      <c r="FO63" s="149"/>
      <c r="FP63" s="149"/>
      <c r="FQ63" s="149"/>
      <c r="FR63" s="149"/>
      <c r="FS63" s="149"/>
      <c r="FT63" s="149"/>
      <c r="FU63" s="149"/>
      <c r="FV63" s="149"/>
      <c r="FW63" s="149"/>
      <c r="FX63" s="149"/>
      <c r="FY63" s="149"/>
      <c r="FZ63" s="149"/>
      <c r="GA63" s="149"/>
      <c r="GB63" s="149"/>
      <c r="GC63" s="149"/>
      <c r="GD63" s="149"/>
      <c r="GE63" s="149"/>
      <c r="GF63" s="149"/>
      <c r="GG63" s="149"/>
      <c r="GH63" s="149"/>
      <c r="GI63" s="149"/>
      <c r="GJ63" s="149"/>
      <c r="GK63" s="149"/>
      <c r="GL63" s="149"/>
      <c r="GM63" s="149"/>
      <c r="GN63" s="149"/>
      <c r="GO63" s="149"/>
      <c r="GP63" s="149"/>
      <c r="GQ63" s="149"/>
      <c r="GR63" s="149"/>
      <c r="GS63" s="149"/>
      <c r="GT63" s="149"/>
      <c r="GU63" s="149"/>
      <c r="GV63" s="149"/>
      <c r="GW63" s="149"/>
      <c r="GX63" s="149"/>
      <c r="GY63" s="149"/>
      <c r="GZ63" s="149"/>
      <c r="HA63" s="149"/>
      <c r="HB63" s="149"/>
      <c r="HC63" s="149"/>
      <c r="HD63" s="149"/>
      <c r="HE63" s="149"/>
      <c r="HF63" s="149"/>
      <c r="HG63" s="149"/>
      <c r="HH63" s="149"/>
      <c r="HI63" s="149"/>
      <c r="HJ63" s="149"/>
      <c r="HK63" s="149"/>
      <c r="HL63" s="149"/>
      <c r="HM63" s="149"/>
      <c r="HN63" s="149"/>
      <c r="HO63" s="149"/>
      <c r="HP63" s="149"/>
      <c r="HQ63" s="149"/>
      <c r="HR63" s="149"/>
      <c r="HS63" s="149"/>
      <c r="HT63" s="149"/>
      <c r="HU63" s="149"/>
      <c r="HV63" s="149"/>
      <c r="HW63" s="149"/>
      <c r="HX63" s="149"/>
      <c r="HY63" s="149"/>
      <c r="HZ63" s="149"/>
      <c r="IA63" s="149"/>
      <c r="IB63" s="149"/>
      <c r="IC63" s="149"/>
      <c r="ID63" s="149"/>
      <c r="IE63" s="149"/>
      <c r="IF63" s="149"/>
      <c r="IG63" s="149"/>
      <c r="IH63" s="149"/>
      <c r="II63" s="149"/>
      <c r="IJ63" s="149"/>
      <c r="IK63" s="149"/>
      <c r="IL63" s="149"/>
      <c r="IM63" s="149"/>
      <c r="IN63" s="149"/>
      <c r="IO63" s="149"/>
      <c r="IP63" s="149"/>
      <c r="IQ63" s="149"/>
      <c r="IR63" s="149"/>
      <c r="IS63" s="149"/>
      <c r="IT63" s="149"/>
      <c r="IU63" s="149"/>
      <c r="IV63" s="149"/>
      <c r="IW63" s="149"/>
      <c r="IX63" s="149"/>
      <c r="IY63" s="149"/>
      <c r="IZ63" s="149"/>
      <c r="JA63" s="149"/>
      <c r="JB63" s="149"/>
      <c r="JC63" s="149"/>
      <c r="JD63" s="149"/>
      <c r="JE63" s="149"/>
      <c r="JF63" s="149"/>
      <c r="JG63" s="149"/>
      <c r="JH63" s="149"/>
      <c r="JI63" s="149"/>
      <c r="JJ63" s="149"/>
      <c r="JK63" s="149"/>
      <c r="JL63" s="149"/>
      <c r="JM63" s="149"/>
      <c r="JN63" s="149"/>
      <c r="JO63" s="149"/>
      <c r="JP63" s="149"/>
      <c r="JQ63" s="149"/>
      <c r="JR63" s="149"/>
      <c r="JS63" s="149"/>
      <c r="JT63" s="149"/>
      <c r="JU63" s="149"/>
      <c r="JV63" s="149"/>
      <c r="JW63" s="149"/>
      <c r="JX63" s="149"/>
      <c r="JY63" s="149"/>
      <c r="JZ63" s="149"/>
      <c r="KA63" s="149"/>
      <c r="KB63" s="149"/>
      <c r="KC63" s="149"/>
      <c r="KD63" s="149"/>
      <c r="KE63" s="149"/>
      <c r="KF63" s="149"/>
      <c r="KG63" s="149"/>
      <c r="KH63" s="149"/>
      <c r="KI63" s="149"/>
      <c r="KJ63" s="149"/>
      <c r="KK63" s="149"/>
      <c r="KL63" s="149"/>
      <c r="KM63" s="149"/>
      <c r="KN63" s="149"/>
      <c r="KO63" s="149"/>
      <c r="KP63" s="149"/>
      <c r="KQ63" s="149"/>
      <c r="KR63" s="149"/>
      <c r="KS63" s="149"/>
      <c r="KT63" s="149"/>
      <c r="KU63" s="149"/>
      <c r="KV63" s="149"/>
      <c r="KW63" s="149"/>
      <c r="KX63" s="149"/>
      <c r="KY63" s="149"/>
      <c r="KZ63" s="149"/>
      <c r="LA63" s="149"/>
      <c r="LB63" s="149"/>
      <c r="LC63" s="149"/>
      <c r="LD63" s="149"/>
      <c r="LE63" s="149"/>
      <c r="LF63" s="149"/>
      <c r="LG63" s="149"/>
      <c r="LH63" s="149"/>
      <c r="LI63" s="149"/>
      <c r="LJ63" s="149"/>
      <c r="LK63" s="149"/>
      <c r="LL63" s="149"/>
      <c r="LM63" s="149"/>
      <c r="LN63" s="149"/>
      <c r="LO63" s="149"/>
      <c r="LP63" s="149"/>
      <c r="LQ63" s="149"/>
      <c r="LR63" s="149"/>
      <c r="LS63" s="149"/>
      <c r="LT63" s="149"/>
      <c r="LU63" s="149"/>
      <c r="LV63" s="149"/>
      <c r="LW63" s="149"/>
      <c r="LX63" s="149"/>
      <c r="LY63" s="149"/>
      <c r="LZ63" s="149"/>
      <c r="MA63" s="149"/>
      <c r="MB63" s="149"/>
      <c r="MC63" s="149"/>
      <c r="MD63" s="149"/>
      <c r="ME63" s="149"/>
      <c r="MF63" s="149"/>
      <c r="MG63" s="149"/>
      <c r="MH63" s="149"/>
      <c r="MI63" s="149"/>
      <c r="MJ63" s="149"/>
      <c r="MK63" s="149"/>
      <c r="ML63" s="149"/>
      <c r="MM63" s="149"/>
      <c r="MN63" s="149"/>
      <c r="MO63" s="149"/>
      <c r="MP63" s="149"/>
      <c r="MQ63" s="149"/>
      <c r="MR63" s="149"/>
      <c r="MS63" s="149"/>
      <c r="MT63" s="149"/>
      <c r="MU63" s="149"/>
      <c r="MV63" s="149"/>
      <c r="MW63" s="149"/>
      <c r="MX63" s="149"/>
      <c r="MY63" s="149"/>
      <c r="MZ63" s="149"/>
      <c r="NA63" s="149"/>
      <c r="NB63" s="149"/>
      <c r="NC63" s="149"/>
      <c r="ND63" s="149"/>
      <c r="NE63" s="149"/>
      <c r="NF63" s="149"/>
      <c r="NG63" s="149"/>
      <c r="NH63" s="149"/>
      <c r="NI63" s="149"/>
      <c r="NJ63" s="149"/>
      <c r="NK63" s="149"/>
      <c r="NL63" s="149"/>
      <c r="NM63" s="149"/>
      <c r="NN63" s="149"/>
      <c r="NO63" s="149"/>
      <c r="NP63" s="149"/>
      <c r="NQ63" s="149"/>
      <c r="NR63" s="149"/>
      <c r="NS63" s="149"/>
      <c r="NT63" s="149"/>
      <c r="NU63" s="149"/>
      <c r="NV63" s="149"/>
      <c r="NW63" s="149"/>
      <c r="NX63" s="149"/>
      <c r="NY63" s="149"/>
      <c r="NZ63" s="149"/>
      <c r="OA63" s="149"/>
      <c r="OB63" s="149"/>
      <c r="OC63" s="149"/>
      <c r="OD63" s="149"/>
      <c r="OE63" s="149"/>
      <c r="OF63" s="149"/>
      <c r="OG63" s="149"/>
      <c r="OH63" s="149"/>
      <c r="OI63" s="149"/>
      <c r="OJ63" s="149"/>
      <c r="OK63" s="149"/>
      <c r="OL63" s="149"/>
      <c r="OM63" s="149"/>
      <c r="ON63" s="149"/>
      <c r="OO63" s="149"/>
      <c r="OP63" s="149"/>
      <c r="OQ63" s="149"/>
      <c r="OR63" s="149"/>
      <c r="OS63" s="149"/>
      <c r="OT63" s="149"/>
      <c r="OU63" s="149"/>
      <c r="OV63" s="149"/>
      <c r="OW63" s="149"/>
      <c r="OX63" s="149"/>
      <c r="OY63" s="149"/>
      <c r="OZ63" s="149"/>
      <c r="PA63" s="149"/>
      <c r="PB63" s="149"/>
      <c r="PC63" s="149"/>
      <c r="PD63" s="149"/>
      <c r="PE63" s="149"/>
      <c r="PF63" s="149"/>
      <c r="PG63" s="149"/>
      <c r="PH63" s="149"/>
      <c r="PI63" s="149"/>
      <c r="PJ63" s="149"/>
      <c r="PK63" s="149"/>
      <c r="PL63" s="149"/>
      <c r="PM63" s="149"/>
      <c r="PN63" s="149"/>
      <c r="PO63" s="149"/>
      <c r="PP63" s="149"/>
      <c r="PQ63" s="149"/>
      <c r="PR63" s="149"/>
      <c r="PS63" s="149"/>
      <c r="PT63" s="149"/>
      <c r="PU63" s="149"/>
      <c r="PV63" s="149"/>
      <c r="PW63" s="149"/>
      <c r="PX63" s="149"/>
      <c r="PY63" s="149"/>
      <c r="PZ63" s="149"/>
      <c r="QA63" s="149"/>
      <c r="QB63" s="149"/>
      <c r="QC63" s="149"/>
      <c r="QD63" s="149"/>
      <c r="QE63" s="149"/>
      <c r="QF63" s="149"/>
      <c r="QG63" s="149"/>
      <c r="QH63" s="149"/>
      <c r="QI63" s="149"/>
      <c r="QJ63" s="149"/>
      <c r="QK63" s="149"/>
      <c r="QL63" s="149"/>
      <c r="QM63" s="149"/>
      <c r="QN63" s="149"/>
      <c r="QO63" s="149"/>
      <c r="QP63" s="149"/>
      <c r="QQ63" s="149"/>
      <c r="QR63" s="149"/>
      <c r="QS63" s="149"/>
      <c r="QT63" s="149"/>
      <c r="QU63" s="149"/>
      <c r="QV63" s="149"/>
      <c r="QW63" s="149"/>
      <c r="QX63" s="149"/>
      <c r="QY63" s="149"/>
      <c r="QZ63" s="149"/>
      <c r="RA63" s="149"/>
      <c r="RB63" s="149"/>
      <c r="RC63" s="149"/>
      <c r="RD63" s="149"/>
      <c r="RE63" s="149"/>
      <c r="RF63" s="149"/>
      <c r="RG63" s="149"/>
      <c r="RH63" s="149"/>
      <c r="RI63" s="149"/>
      <c r="RJ63" s="149"/>
      <c r="RK63" s="149"/>
      <c r="RL63" s="149"/>
      <c r="RM63" s="149"/>
      <c r="RN63" s="149"/>
      <c r="RO63" s="149"/>
      <c r="RP63" s="149"/>
      <c r="RQ63" s="149"/>
      <c r="RR63" s="149"/>
      <c r="RS63" s="149"/>
      <c r="RT63" s="149"/>
      <c r="RU63" s="149"/>
      <c r="RV63" s="149"/>
      <c r="RW63" s="149"/>
      <c r="RX63" s="149"/>
      <c r="RY63" s="149"/>
      <c r="RZ63" s="149"/>
      <c r="SA63" s="149"/>
      <c r="SB63" s="149"/>
      <c r="SC63" s="149"/>
      <c r="SD63" s="149"/>
      <c r="SE63" s="149"/>
      <c r="SF63" s="149"/>
      <c r="SG63" s="149"/>
      <c r="SH63" s="149"/>
      <c r="SI63" s="149"/>
      <c r="SJ63" s="149"/>
      <c r="SK63" s="149"/>
      <c r="SL63" s="149"/>
      <c r="SM63" s="149"/>
      <c r="SN63" s="149"/>
      <c r="SO63" s="149"/>
      <c r="SP63" s="149"/>
      <c r="SQ63" s="149"/>
      <c r="SR63" s="149"/>
      <c r="SS63" s="149"/>
      <c r="ST63" s="149"/>
      <c r="SU63" s="149"/>
      <c r="SV63" s="149"/>
      <c r="SW63" s="149"/>
      <c r="SX63" s="149"/>
      <c r="SY63" s="149"/>
      <c r="SZ63" s="149"/>
      <c r="TA63" s="149"/>
      <c r="TB63" s="149"/>
      <c r="TC63" s="149"/>
      <c r="TD63" s="149"/>
      <c r="TE63" s="149"/>
      <c r="TF63" s="149"/>
      <c r="TG63" s="149"/>
      <c r="TH63" s="149"/>
      <c r="TI63" s="149"/>
      <c r="TJ63" s="149"/>
      <c r="TK63" s="149"/>
      <c r="TL63" s="149"/>
      <c r="TM63" s="149"/>
      <c r="TN63" s="149"/>
      <c r="TO63" s="149"/>
      <c r="TP63" s="149"/>
      <c r="TQ63" s="149"/>
      <c r="TR63" s="149"/>
      <c r="TS63" s="149"/>
      <c r="TT63" s="149"/>
      <c r="TU63" s="149"/>
      <c r="TV63" s="149"/>
      <c r="TW63" s="149"/>
      <c r="TX63" s="149"/>
      <c r="TY63" s="149"/>
      <c r="TZ63" s="149"/>
      <c r="UA63" s="149"/>
      <c r="UB63" s="149"/>
      <c r="UC63" s="149"/>
      <c r="UD63" s="149"/>
      <c r="UE63" s="149"/>
      <c r="UF63" s="149"/>
      <c r="UG63" s="149"/>
      <c r="UH63" s="149"/>
      <c r="UI63" s="149"/>
      <c r="UJ63" s="149"/>
      <c r="UK63" s="149"/>
      <c r="UL63" s="149"/>
      <c r="UM63" s="149"/>
      <c r="UN63" s="149"/>
      <c r="UO63" s="149"/>
      <c r="UP63" s="149"/>
      <c r="UQ63" s="149"/>
      <c r="UR63" s="149"/>
      <c r="US63" s="149"/>
      <c r="UT63" s="149"/>
      <c r="UU63" s="149"/>
      <c r="UV63" s="149"/>
      <c r="UW63" s="149"/>
      <c r="UX63" s="149"/>
      <c r="UY63" s="149"/>
      <c r="UZ63" s="149"/>
      <c r="VA63" s="149"/>
      <c r="VB63" s="149"/>
      <c r="VC63" s="149"/>
      <c r="VD63" s="149"/>
      <c r="VE63" s="149"/>
      <c r="VF63" s="149"/>
      <c r="VG63" s="149"/>
      <c r="VH63" s="149"/>
      <c r="VI63" s="149"/>
      <c r="VJ63" s="149"/>
      <c r="VK63" s="149"/>
      <c r="VL63" s="149"/>
      <c r="VM63" s="149"/>
      <c r="VN63" s="149"/>
      <c r="VO63" s="149"/>
      <c r="VP63" s="149"/>
      <c r="VQ63" s="149"/>
      <c r="VR63" s="149"/>
      <c r="VS63" s="149"/>
      <c r="VT63" s="149"/>
      <c r="VU63" s="149"/>
      <c r="VV63" s="149"/>
      <c r="VW63" s="149"/>
      <c r="VX63" s="149"/>
      <c r="VY63" s="149"/>
      <c r="VZ63" s="149"/>
      <c r="WA63" s="149"/>
      <c r="WB63" s="149"/>
      <c r="WC63" s="149"/>
      <c r="WD63" s="149"/>
      <c r="WE63" s="149"/>
      <c r="WF63" s="149"/>
      <c r="WG63" s="149"/>
      <c r="WH63" s="149"/>
      <c r="WI63" s="149"/>
      <c r="WJ63" s="149"/>
      <c r="WK63" s="149"/>
      <c r="WL63" s="149"/>
      <c r="WM63" s="149"/>
      <c r="WN63" s="149"/>
      <c r="WO63" s="149"/>
      <c r="WP63" s="149"/>
      <c r="WQ63" s="149"/>
      <c r="WR63" s="149"/>
      <c r="WS63" s="149"/>
      <c r="WT63" s="149"/>
      <c r="WU63" s="149"/>
      <c r="WV63" s="149"/>
      <c r="WW63" s="149"/>
      <c r="WX63" s="149"/>
      <c r="WY63" s="149"/>
      <c r="WZ63" s="149"/>
      <c r="XA63" s="149"/>
      <c r="XB63" s="149"/>
      <c r="XC63" s="149"/>
      <c r="XD63" s="149"/>
      <c r="XE63" s="149"/>
      <c r="XF63" s="149"/>
      <c r="XG63" s="149"/>
      <c r="XH63" s="149"/>
      <c r="XI63" s="149"/>
      <c r="XJ63" s="149"/>
      <c r="XK63" s="149"/>
      <c r="XL63" s="149"/>
      <c r="XM63" s="149"/>
      <c r="XN63" s="149"/>
      <c r="XO63" s="149"/>
      <c r="XP63" s="149"/>
      <c r="XQ63" s="149"/>
      <c r="XR63" s="149"/>
      <c r="XS63" s="149"/>
      <c r="XT63" s="149"/>
      <c r="XU63" s="149"/>
      <c r="XV63" s="149"/>
      <c r="XW63" s="149"/>
      <c r="XX63" s="149"/>
      <c r="XY63" s="149"/>
      <c r="XZ63" s="149"/>
      <c r="YA63" s="149"/>
      <c r="YB63" s="149"/>
      <c r="YC63" s="149"/>
      <c r="YD63" s="149"/>
      <c r="YE63" s="149"/>
      <c r="YF63" s="149"/>
      <c r="YG63" s="149"/>
      <c r="YH63" s="149"/>
      <c r="YI63" s="149"/>
      <c r="YJ63" s="149"/>
      <c r="YK63" s="149"/>
      <c r="YL63" s="149"/>
      <c r="YM63" s="149"/>
      <c r="YN63" s="149"/>
      <c r="YO63" s="149"/>
      <c r="YP63" s="149"/>
      <c r="YQ63" s="149"/>
      <c r="YR63" s="149"/>
      <c r="YS63" s="149"/>
      <c r="YT63" s="149"/>
      <c r="YU63" s="149"/>
      <c r="YV63" s="149"/>
      <c r="YW63" s="149"/>
      <c r="YX63" s="149"/>
      <c r="YY63" s="149"/>
      <c r="YZ63" s="149"/>
      <c r="ZA63" s="149"/>
      <c r="ZB63" s="149"/>
      <c r="ZC63" s="149"/>
      <c r="ZD63" s="149"/>
      <c r="ZE63" s="149"/>
      <c r="ZF63" s="149"/>
      <c r="ZG63" s="149"/>
      <c r="ZH63" s="149"/>
      <c r="ZI63" s="149"/>
      <c r="ZJ63" s="149"/>
      <c r="ZK63" s="149"/>
      <c r="ZL63" s="149"/>
      <c r="ZM63" s="149"/>
      <c r="ZN63" s="149"/>
      <c r="ZO63" s="149"/>
      <c r="ZP63" s="149"/>
      <c r="ZQ63" s="149"/>
      <c r="ZR63" s="149"/>
      <c r="ZS63" s="149"/>
      <c r="ZT63" s="149"/>
      <c r="ZU63" s="149"/>
      <c r="ZV63" s="149"/>
      <c r="ZW63" s="149"/>
      <c r="ZX63" s="149"/>
      <c r="ZY63" s="149"/>
      <c r="ZZ63" s="149"/>
      <c r="AAA63" s="149"/>
      <c r="AAB63" s="149"/>
      <c r="AAC63" s="149"/>
      <c r="AAD63" s="149"/>
      <c r="AAE63" s="149"/>
      <c r="AAF63" s="149"/>
      <c r="AAG63" s="149"/>
      <c r="AAH63" s="149"/>
      <c r="AAI63" s="149"/>
      <c r="AAJ63" s="149"/>
      <c r="AAK63" s="149"/>
      <c r="AAL63" s="149"/>
      <c r="AAM63" s="149"/>
      <c r="AAN63" s="149"/>
      <c r="AAO63" s="149"/>
      <c r="AAP63" s="149"/>
      <c r="AAQ63" s="149"/>
      <c r="AAR63" s="149"/>
      <c r="AAS63" s="149"/>
      <c r="AAT63" s="149"/>
      <c r="AAU63" s="149"/>
      <c r="AAV63" s="149"/>
      <c r="AAW63" s="149"/>
      <c r="AAX63" s="149"/>
      <c r="AAY63" s="149"/>
      <c r="AAZ63" s="149"/>
      <c r="ABA63" s="149"/>
      <c r="ABB63" s="149"/>
      <c r="ABC63" s="149"/>
      <c r="ABD63" s="149"/>
      <c r="ABE63" s="149"/>
      <c r="ABF63" s="149"/>
      <c r="ABG63" s="149"/>
      <c r="ABH63" s="149"/>
      <c r="ABI63" s="149"/>
      <c r="ABJ63" s="149"/>
      <c r="ABK63" s="149"/>
      <c r="ABL63" s="149"/>
      <c r="ABM63" s="149"/>
      <c r="ABN63" s="149"/>
      <c r="ABO63" s="149"/>
      <c r="ABP63" s="149"/>
      <c r="ABQ63" s="149"/>
      <c r="ABR63" s="149"/>
      <c r="ABS63" s="149"/>
      <c r="ABT63" s="149"/>
      <c r="ABU63" s="149"/>
      <c r="ABV63" s="149"/>
      <c r="ABW63" s="149"/>
      <c r="ABX63" s="149"/>
      <c r="ABY63" s="149"/>
      <c r="ABZ63" s="149"/>
      <c r="ACA63" s="149"/>
      <c r="ACB63" s="149"/>
      <c r="ACC63" s="149"/>
      <c r="ACD63" s="149"/>
      <c r="ACE63" s="149"/>
      <c r="ACF63" s="149"/>
      <c r="ACG63" s="149"/>
      <c r="ACH63" s="149"/>
      <c r="ACI63" s="149"/>
      <c r="ACJ63" s="149"/>
      <c r="ACK63" s="149"/>
      <c r="ACL63" s="149"/>
      <c r="ACM63" s="149"/>
      <c r="ACN63" s="149"/>
      <c r="ACO63" s="149"/>
      <c r="ACP63" s="149"/>
      <c r="ACQ63" s="149"/>
      <c r="ACR63" s="149"/>
      <c r="ACS63" s="149"/>
      <c r="ACT63" s="149"/>
      <c r="ACU63" s="149"/>
      <c r="ACV63" s="149"/>
      <c r="ACW63" s="149"/>
      <c r="ACX63" s="149"/>
      <c r="ACY63" s="149"/>
      <c r="ACZ63" s="149"/>
      <c r="ADA63" s="149"/>
      <c r="ADB63" s="149"/>
      <c r="ADC63" s="149"/>
    </row>
    <row r="64" spans="1:783" s="152" customFormat="1" x14ac:dyDescent="0.3">
      <c r="A64" s="149"/>
      <c r="B64" s="150"/>
      <c r="C64" s="151"/>
      <c r="D64" s="151"/>
      <c r="F64" s="153"/>
      <c r="G64" s="153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9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9"/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9"/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9"/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9"/>
      <c r="ES64" s="149"/>
      <c r="ET64" s="149"/>
      <c r="EU64" s="149"/>
      <c r="EV64" s="149"/>
      <c r="EW64" s="149"/>
      <c r="EX64" s="149"/>
      <c r="EY64" s="149"/>
      <c r="EZ64" s="149"/>
      <c r="FA64" s="149"/>
      <c r="FB64" s="149"/>
      <c r="FC64" s="149"/>
      <c r="FD64" s="149"/>
      <c r="FE64" s="149"/>
      <c r="FF64" s="149"/>
      <c r="FG64" s="149"/>
      <c r="FH64" s="149"/>
      <c r="FI64" s="149"/>
      <c r="FJ64" s="149"/>
      <c r="FK64" s="149"/>
      <c r="FL64" s="149"/>
      <c r="FM64" s="149"/>
      <c r="FN64" s="149"/>
      <c r="FO64" s="149"/>
      <c r="FP64" s="149"/>
      <c r="FQ64" s="149"/>
      <c r="FR64" s="149"/>
      <c r="FS64" s="149"/>
      <c r="FT64" s="149"/>
      <c r="FU64" s="149"/>
      <c r="FV64" s="149"/>
      <c r="FW64" s="149"/>
      <c r="FX64" s="149"/>
      <c r="FY64" s="149"/>
      <c r="FZ64" s="149"/>
      <c r="GA64" s="149"/>
      <c r="GB64" s="149"/>
      <c r="GC64" s="149"/>
      <c r="GD64" s="149"/>
      <c r="GE64" s="149"/>
      <c r="GF64" s="149"/>
      <c r="GG64" s="149"/>
      <c r="GH64" s="149"/>
      <c r="GI64" s="149"/>
      <c r="GJ64" s="149"/>
      <c r="GK64" s="149"/>
      <c r="GL64" s="149"/>
      <c r="GM64" s="149"/>
      <c r="GN64" s="149"/>
      <c r="GO64" s="149"/>
      <c r="GP64" s="149"/>
      <c r="GQ64" s="149"/>
      <c r="GR64" s="149"/>
      <c r="GS64" s="149"/>
      <c r="GT64" s="149"/>
      <c r="GU64" s="149"/>
      <c r="GV64" s="149"/>
      <c r="GW64" s="149"/>
      <c r="GX64" s="149"/>
      <c r="GY64" s="149"/>
      <c r="GZ64" s="149"/>
      <c r="HA64" s="149"/>
      <c r="HB64" s="149"/>
      <c r="HC64" s="149"/>
      <c r="HD64" s="149"/>
      <c r="HE64" s="149"/>
      <c r="HF64" s="149"/>
      <c r="HG64" s="149"/>
      <c r="HH64" s="149"/>
      <c r="HI64" s="149"/>
      <c r="HJ64" s="149"/>
      <c r="HK64" s="149"/>
      <c r="HL64" s="149"/>
      <c r="HM64" s="149"/>
      <c r="HN64" s="149"/>
      <c r="HO64" s="149"/>
      <c r="HP64" s="149"/>
      <c r="HQ64" s="149"/>
      <c r="HR64" s="149"/>
      <c r="HS64" s="149"/>
      <c r="HT64" s="149"/>
      <c r="HU64" s="149"/>
      <c r="HV64" s="149"/>
      <c r="HW64" s="149"/>
      <c r="HX64" s="149"/>
      <c r="HY64" s="149"/>
      <c r="HZ64" s="149"/>
      <c r="IA64" s="149"/>
      <c r="IB64" s="149"/>
      <c r="IC64" s="149"/>
      <c r="ID64" s="149"/>
      <c r="IE64" s="149"/>
      <c r="IF64" s="149"/>
      <c r="IG64" s="149"/>
      <c r="IH64" s="149"/>
      <c r="II64" s="149"/>
      <c r="IJ64" s="149"/>
      <c r="IK64" s="149"/>
      <c r="IL64" s="149"/>
      <c r="IM64" s="149"/>
      <c r="IN64" s="149"/>
      <c r="IO64" s="149"/>
      <c r="IP64" s="149"/>
      <c r="IQ64" s="149"/>
      <c r="IR64" s="149"/>
      <c r="IS64" s="149"/>
      <c r="IT64" s="149"/>
      <c r="IU64" s="149"/>
      <c r="IV64" s="149"/>
      <c r="IW64" s="149"/>
      <c r="IX64" s="149"/>
      <c r="IY64" s="149"/>
      <c r="IZ64" s="149"/>
      <c r="JA64" s="149"/>
      <c r="JB64" s="149"/>
      <c r="JC64" s="149"/>
      <c r="JD64" s="149"/>
      <c r="JE64" s="149"/>
      <c r="JF64" s="149"/>
      <c r="JG64" s="149"/>
      <c r="JH64" s="149"/>
      <c r="JI64" s="149"/>
      <c r="JJ64" s="149"/>
      <c r="JK64" s="149"/>
      <c r="JL64" s="149"/>
      <c r="JM64" s="149"/>
      <c r="JN64" s="149"/>
      <c r="JO64" s="149"/>
      <c r="JP64" s="149"/>
      <c r="JQ64" s="149"/>
      <c r="JR64" s="149"/>
      <c r="JS64" s="149"/>
      <c r="JT64" s="149"/>
      <c r="JU64" s="149"/>
      <c r="JV64" s="149"/>
      <c r="JW64" s="149"/>
      <c r="JX64" s="149"/>
      <c r="JY64" s="149"/>
      <c r="JZ64" s="149"/>
      <c r="KA64" s="149"/>
      <c r="KB64" s="149"/>
      <c r="KC64" s="149"/>
      <c r="KD64" s="149"/>
      <c r="KE64" s="149"/>
      <c r="KF64" s="149"/>
      <c r="KG64" s="149"/>
      <c r="KH64" s="149"/>
      <c r="KI64" s="149"/>
      <c r="KJ64" s="149"/>
      <c r="KK64" s="149"/>
      <c r="KL64" s="149"/>
      <c r="KM64" s="149"/>
      <c r="KN64" s="149"/>
      <c r="KO64" s="149"/>
      <c r="KP64" s="149"/>
      <c r="KQ64" s="149"/>
      <c r="KR64" s="149"/>
      <c r="KS64" s="149"/>
      <c r="KT64" s="149"/>
      <c r="KU64" s="149"/>
      <c r="KV64" s="149"/>
      <c r="KW64" s="149"/>
      <c r="KX64" s="149"/>
      <c r="KY64" s="149"/>
      <c r="KZ64" s="149"/>
      <c r="LA64" s="149"/>
      <c r="LB64" s="149"/>
      <c r="LC64" s="149"/>
      <c r="LD64" s="149"/>
      <c r="LE64" s="149"/>
      <c r="LF64" s="149"/>
      <c r="LG64" s="149"/>
      <c r="LH64" s="149"/>
      <c r="LI64" s="149"/>
      <c r="LJ64" s="149"/>
      <c r="LK64" s="149"/>
      <c r="LL64" s="149"/>
      <c r="LM64" s="149"/>
      <c r="LN64" s="149"/>
      <c r="LO64" s="149"/>
      <c r="LP64" s="149"/>
      <c r="LQ64" s="149"/>
      <c r="LR64" s="149"/>
      <c r="LS64" s="149"/>
      <c r="LT64" s="149"/>
      <c r="LU64" s="149"/>
      <c r="LV64" s="149"/>
      <c r="LW64" s="149"/>
      <c r="LX64" s="149"/>
      <c r="LY64" s="149"/>
      <c r="LZ64" s="149"/>
      <c r="MA64" s="149"/>
      <c r="MB64" s="149"/>
      <c r="MC64" s="149"/>
      <c r="MD64" s="149"/>
      <c r="ME64" s="149"/>
      <c r="MF64" s="149"/>
      <c r="MG64" s="149"/>
      <c r="MH64" s="149"/>
      <c r="MI64" s="149"/>
      <c r="MJ64" s="149"/>
      <c r="MK64" s="149"/>
      <c r="ML64" s="149"/>
      <c r="MM64" s="149"/>
      <c r="MN64" s="149"/>
      <c r="MO64" s="149"/>
      <c r="MP64" s="149"/>
      <c r="MQ64" s="149"/>
      <c r="MR64" s="149"/>
      <c r="MS64" s="149"/>
      <c r="MT64" s="149"/>
      <c r="MU64" s="149"/>
      <c r="MV64" s="149"/>
      <c r="MW64" s="149"/>
      <c r="MX64" s="149"/>
      <c r="MY64" s="149"/>
      <c r="MZ64" s="149"/>
      <c r="NA64" s="149"/>
      <c r="NB64" s="149"/>
      <c r="NC64" s="149"/>
      <c r="ND64" s="149"/>
      <c r="NE64" s="149"/>
      <c r="NF64" s="149"/>
      <c r="NG64" s="149"/>
      <c r="NH64" s="149"/>
      <c r="NI64" s="149"/>
      <c r="NJ64" s="149"/>
      <c r="NK64" s="149"/>
      <c r="NL64" s="149"/>
      <c r="NM64" s="149"/>
      <c r="NN64" s="149"/>
      <c r="NO64" s="149"/>
      <c r="NP64" s="149"/>
      <c r="NQ64" s="149"/>
      <c r="NR64" s="149"/>
      <c r="NS64" s="149"/>
      <c r="NT64" s="149"/>
      <c r="NU64" s="149"/>
      <c r="NV64" s="149"/>
      <c r="NW64" s="149"/>
      <c r="NX64" s="149"/>
      <c r="NY64" s="149"/>
      <c r="NZ64" s="149"/>
      <c r="OA64" s="149"/>
      <c r="OB64" s="149"/>
      <c r="OC64" s="149"/>
      <c r="OD64" s="149"/>
      <c r="OE64" s="149"/>
      <c r="OF64" s="149"/>
      <c r="OG64" s="149"/>
      <c r="OH64" s="149"/>
      <c r="OI64" s="149"/>
      <c r="OJ64" s="149"/>
      <c r="OK64" s="149"/>
      <c r="OL64" s="149"/>
      <c r="OM64" s="149"/>
      <c r="ON64" s="149"/>
      <c r="OO64" s="149"/>
      <c r="OP64" s="149"/>
      <c r="OQ64" s="149"/>
      <c r="OR64" s="149"/>
      <c r="OS64" s="149"/>
      <c r="OT64" s="149"/>
      <c r="OU64" s="149"/>
      <c r="OV64" s="149"/>
      <c r="OW64" s="149"/>
      <c r="OX64" s="149"/>
      <c r="OY64" s="149"/>
      <c r="OZ64" s="149"/>
      <c r="PA64" s="149"/>
      <c r="PB64" s="149"/>
      <c r="PC64" s="149"/>
      <c r="PD64" s="149"/>
      <c r="PE64" s="149"/>
      <c r="PF64" s="149"/>
      <c r="PG64" s="149"/>
      <c r="PH64" s="149"/>
      <c r="PI64" s="149"/>
      <c r="PJ64" s="149"/>
      <c r="PK64" s="149"/>
      <c r="PL64" s="149"/>
      <c r="PM64" s="149"/>
      <c r="PN64" s="149"/>
      <c r="PO64" s="149"/>
      <c r="PP64" s="149"/>
      <c r="PQ64" s="149"/>
      <c r="PR64" s="149"/>
      <c r="PS64" s="149"/>
      <c r="PT64" s="149"/>
      <c r="PU64" s="149"/>
      <c r="PV64" s="149"/>
      <c r="PW64" s="149"/>
      <c r="PX64" s="149"/>
      <c r="PY64" s="149"/>
      <c r="PZ64" s="149"/>
      <c r="QA64" s="149"/>
      <c r="QB64" s="149"/>
      <c r="QC64" s="149"/>
      <c r="QD64" s="149"/>
      <c r="QE64" s="149"/>
      <c r="QF64" s="149"/>
      <c r="QG64" s="149"/>
      <c r="QH64" s="149"/>
      <c r="QI64" s="149"/>
      <c r="QJ64" s="149"/>
      <c r="QK64" s="149"/>
      <c r="QL64" s="149"/>
      <c r="QM64" s="149"/>
      <c r="QN64" s="149"/>
      <c r="QO64" s="149"/>
      <c r="QP64" s="149"/>
      <c r="QQ64" s="149"/>
      <c r="QR64" s="149"/>
      <c r="QS64" s="149"/>
      <c r="QT64" s="149"/>
      <c r="QU64" s="149"/>
      <c r="QV64" s="149"/>
      <c r="QW64" s="149"/>
      <c r="QX64" s="149"/>
      <c r="QY64" s="149"/>
      <c r="QZ64" s="149"/>
      <c r="RA64" s="149"/>
      <c r="RB64" s="149"/>
      <c r="RC64" s="149"/>
      <c r="RD64" s="149"/>
      <c r="RE64" s="149"/>
      <c r="RF64" s="149"/>
      <c r="RG64" s="149"/>
      <c r="RH64" s="149"/>
      <c r="RI64" s="149"/>
      <c r="RJ64" s="149"/>
      <c r="RK64" s="149"/>
      <c r="RL64" s="149"/>
      <c r="RM64" s="149"/>
      <c r="RN64" s="149"/>
      <c r="RO64" s="149"/>
      <c r="RP64" s="149"/>
      <c r="RQ64" s="149"/>
      <c r="RR64" s="149"/>
      <c r="RS64" s="149"/>
      <c r="RT64" s="149"/>
      <c r="RU64" s="149"/>
      <c r="RV64" s="149"/>
      <c r="RW64" s="149"/>
      <c r="RX64" s="149"/>
      <c r="RY64" s="149"/>
      <c r="RZ64" s="149"/>
      <c r="SA64" s="149"/>
      <c r="SB64" s="149"/>
      <c r="SC64" s="149"/>
      <c r="SD64" s="149"/>
      <c r="SE64" s="149"/>
      <c r="SF64" s="149"/>
      <c r="SG64" s="149"/>
      <c r="SH64" s="149"/>
      <c r="SI64" s="149"/>
      <c r="SJ64" s="149"/>
      <c r="SK64" s="149"/>
      <c r="SL64" s="149"/>
      <c r="SM64" s="149"/>
      <c r="SN64" s="149"/>
      <c r="SO64" s="149"/>
      <c r="SP64" s="149"/>
      <c r="SQ64" s="149"/>
      <c r="SR64" s="149"/>
      <c r="SS64" s="149"/>
      <c r="ST64" s="149"/>
      <c r="SU64" s="149"/>
      <c r="SV64" s="149"/>
      <c r="SW64" s="149"/>
      <c r="SX64" s="149"/>
      <c r="SY64" s="149"/>
      <c r="SZ64" s="149"/>
      <c r="TA64" s="149"/>
      <c r="TB64" s="149"/>
      <c r="TC64" s="149"/>
      <c r="TD64" s="149"/>
      <c r="TE64" s="149"/>
      <c r="TF64" s="149"/>
      <c r="TG64" s="149"/>
      <c r="TH64" s="149"/>
      <c r="TI64" s="149"/>
      <c r="TJ64" s="149"/>
      <c r="TK64" s="149"/>
      <c r="TL64" s="149"/>
      <c r="TM64" s="149"/>
      <c r="TN64" s="149"/>
      <c r="TO64" s="149"/>
      <c r="TP64" s="149"/>
      <c r="TQ64" s="149"/>
      <c r="TR64" s="149"/>
      <c r="TS64" s="149"/>
      <c r="TT64" s="149"/>
      <c r="TU64" s="149"/>
      <c r="TV64" s="149"/>
      <c r="TW64" s="149"/>
      <c r="TX64" s="149"/>
      <c r="TY64" s="149"/>
      <c r="TZ64" s="149"/>
      <c r="UA64" s="149"/>
      <c r="UB64" s="149"/>
      <c r="UC64" s="149"/>
      <c r="UD64" s="149"/>
      <c r="UE64" s="149"/>
      <c r="UF64" s="149"/>
      <c r="UG64" s="149"/>
      <c r="UH64" s="149"/>
      <c r="UI64" s="149"/>
      <c r="UJ64" s="149"/>
      <c r="UK64" s="149"/>
      <c r="UL64" s="149"/>
      <c r="UM64" s="149"/>
      <c r="UN64" s="149"/>
      <c r="UO64" s="149"/>
      <c r="UP64" s="149"/>
      <c r="UQ64" s="149"/>
      <c r="UR64" s="149"/>
      <c r="US64" s="149"/>
      <c r="UT64" s="149"/>
      <c r="UU64" s="149"/>
      <c r="UV64" s="149"/>
      <c r="UW64" s="149"/>
      <c r="UX64" s="149"/>
      <c r="UY64" s="149"/>
      <c r="UZ64" s="149"/>
      <c r="VA64" s="149"/>
      <c r="VB64" s="149"/>
      <c r="VC64" s="149"/>
      <c r="VD64" s="149"/>
      <c r="VE64" s="149"/>
      <c r="VF64" s="149"/>
      <c r="VG64" s="149"/>
      <c r="VH64" s="149"/>
      <c r="VI64" s="149"/>
      <c r="VJ64" s="149"/>
      <c r="VK64" s="149"/>
      <c r="VL64" s="149"/>
      <c r="VM64" s="149"/>
      <c r="VN64" s="149"/>
      <c r="VO64" s="149"/>
      <c r="VP64" s="149"/>
      <c r="VQ64" s="149"/>
      <c r="VR64" s="149"/>
      <c r="VS64" s="149"/>
      <c r="VT64" s="149"/>
      <c r="VU64" s="149"/>
      <c r="VV64" s="149"/>
      <c r="VW64" s="149"/>
      <c r="VX64" s="149"/>
      <c r="VY64" s="149"/>
      <c r="VZ64" s="149"/>
      <c r="WA64" s="149"/>
      <c r="WB64" s="149"/>
      <c r="WC64" s="149"/>
      <c r="WD64" s="149"/>
      <c r="WE64" s="149"/>
      <c r="WF64" s="149"/>
      <c r="WG64" s="149"/>
      <c r="WH64" s="149"/>
      <c r="WI64" s="149"/>
      <c r="WJ64" s="149"/>
      <c r="WK64" s="149"/>
      <c r="WL64" s="149"/>
      <c r="WM64" s="149"/>
      <c r="WN64" s="149"/>
      <c r="WO64" s="149"/>
      <c r="WP64" s="149"/>
      <c r="WQ64" s="149"/>
      <c r="WR64" s="149"/>
      <c r="WS64" s="149"/>
      <c r="WT64" s="149"/>
      <c r="WU64" s="149"/>
      <c r="WV64" s="149"/>
      <c r="WW64" s="149"/>
      <c r="WX64" s="149"/>
      <c r="WY64" s="149"/>
      <c r="WZ64" s="149"/>
      <c r="XA64" s="149"/>
      <c r="XB64" s="149"/>
      <c r="XC64" s="149"/>
      <c r="XD64" s="149"/>
      <c r="XE64" s="149"/>
      <c r="XF64" s="149"/>
      <c r="XG64" s="149"/>
      <c r="XH64" s="149"/>
      <c r="XI64" s="149"/>
      <c r="XJ64" s="149"/>
      <c r="XK64" s="149"/>
      <c r="XL64" s="149"/>
      <c r="XM64" s="149"/>
      <c r="XN64" s="149"/>
      <c r="XO64" s="149"/>
      <c r="XP64" s="149"/>
      <c r="XQ64" s="149"/>
      <c r="XR64" s="149"/>
      <c r="XS64" s="149"/>
      <c r="XT64" s="149"/>
      <c r="XU64" s="149"/>
      <c r="XV64" s="149"/>
      <c r="XW64" s="149"/>
      <c r="XX64" s="149"/>
      <c r="XY64" s="149"/>
      <c r="XZ64" s="149"/>
      <c r="YA64" s="149"/>
      <c r="YB64" s="149"/>
      <c r="YC64" s="149"/>
      <c r="YD64" s="149"/>
      <c r="YE64" s="149"/>
      <c r="YF64" s="149"/>
      <c r="YG64" s="149"/>
      <c r="YH64" s="149"/>
      <c r="YI64" s="149"/>
      <c r="YJ64" s="149"/>
      <c r="YK64" s="149"/>
      <c r="YL64" s="149"/>
      <c r="YM64" s="149"/>
      <c r="YN64" s="149"/>
      <c r="YO64" s="149"/>
      <c r="YP64" s="149"/>
      <c r="YQ64" s="149"/>
      <c r="YR64" s="149"/>
      <c r="YS64" s="149"/>
      <c r="YT64" s="149"/>
      <c r="YU64" s="149"/>
      <c r="YV64" s="149"/>
      <c r="YW64" s="149"/>
      <c r="YX64" s="149"/>
      <c r="YY64" s="149"/>
      <c r="YZ64" s="149"/>
      <c r="ZA64" s="149"/>
      <c r="ZB64" s="149"/>
      <c r="ZC64" s="149"/>
      <c r="ZD64" s="149"/>
      <c r="ZE64" s="149"/>
      <c r="ZF64" s="149"/>
      <c r="ZG64" s="149"/>
      <c r="ZH64" s="149"/>
      <c r="ZI64" s="149"/>
      <c r="ZJ64" s="149"/>
      <c r="ZK64" s="149"/>
      <c r="ZL64" s="149"/>
      <c r="ZM64" s="149"/>
      <c r="ZN64" s="149"/>
      <c r="ZO64" s="149"/>
      <c r="ZP64" s="149"/>
      <c r="ZQ64" s="149"/>
      <c r="ZR64" s="149"/>
      <c r="ZS64" s="149"/>
      <c r="ZT64" s="149"/>
      <c r="ZU64" s="149"/>
      <c r="ZV64" s="149"/>
      <c r="ZW64" s="149"/>
      <c r="ZX64" s="149"/>
      <c r="ZY64" s="149"/>
      <c r="ZZ64" s="149"/>
      <c r="AAA64" s="149"/>
      <c r="AAB64" s="149"/>
      <c r="AAC64" s="149"/>
      <c r="AAD64" s="149"/>
      <c r="AAE64" s="149"/>
      <c r="AAF64" s="149"/>
      <c r="AAG64" s="149"/>
      <c r="AAH64" s="149"/>
      <c r="AAI64" s="149"/>
      <c r="AAJ64" s="149"/>
      <c r="AAK64" s="149"/>
      <c r="AAL64" s="149"/>
      <c r="AAM64" s="149"/>
      <c r="AAN64" s="149"/>
      <c r="AAO64" s="149"/>
      <c r="AAP64" s="149"/>
      <c r="AAQ64" s="149"/>
      <c r="AAR64" s="149"/>
      <c r="AAS64" s="149"/>
      <c r="AAT64" s="149"/>
      <c r="AAU64" s="149"/>
      <c r="AAV64" s="149"/>
      <c r="AAW64" s="149"/>
      <c r="AAX64" s="149"/>
      <c r="AAY64" s="149"/>
      <c r="AAZ64" s="149"/>
      <c r="ABA64" s="149"/>
      <c r="ABB64" s="149"/>
      <c r="ABC64" s="149"/>
      <c r="ABD64" s="149"/>
      <c r="ABE64" s="149"/>
      <c r="ABF64" s="149"/>
      <c r="ABG64" s="149"/>
      <c r="ABH64" s="149"/>
      <c r="ABI64" s="149"/>
      <c r="ABJ64" s="149"/>
      <c r="ABK64" s="149"/>
      <c r="ABL64" s="149"/>
      <c r="ABM64" s="149"/>
      <c r="ABN64" s="149"/>
      <c r="ABO64" s="149"/>
      <c r="ABP64" s="149"/>
      <c r="ABQ64" s="149"/>
      <c r="ABR64" s="149"/>
      <c r="ABS64" s="149"/>
      <c r="ABT64" s="149"/>
      <c r="ABU64" s="149"/>
      <c r="ABV64" s="149"/>
      <c r="ABW64" s="149"/>
      <c r="ABX64" s="149"/>
      <c r="ABY64" s="149"/>
      <c r="ABZ64" s="149"/>
      <c r="ACA64" s="149"/>
      <c r="ACB64" s="149"/>
      <c r="ACC64" s="149"/>
      <c r="ACD64" s="149"/>
      <c r="ACE64" s="149"/>
      <c r="ACF64" s="149"/>
      <c r="ACG64" s="149"/>
      <c r="ACH64" s="149"/>
      <c r="ACI64" s="149"/>
      <c r="ACJ64" s="149"/>
      <c r="ACK64" s="149"/>
      <c r="ACL64" s="149"/>
      <c r="ACM64" s="149"/>
      <c r="ACN64" s="149"/>
      <c r="ACO64" s="149"/>
      <c r="ACP64" s="149"/>
      <c r="ACQ64" s="149"/>
      <c r="ACR64" s="149"/>
      <c r="ACS64" s="149"/>
      <c r="ACT64" s="149"/>
      <c r="ACU64" s="149"/>
      <c r="ACV64" s="149"/>
      <c r="ACW64" s="149"/>
      <c r="ACX64" s="149"/>
      <c r="ACY64" s="149"/>
      <c r="ACZ64" s="149"/>
      <c r="ADA64" s="149"/>
      <c r="ADB64" s="149"/>
      <c r="ADC64" s="149"/>
    </row>
    <row r="65" spans="1:783" s="152" customFormat="1" x14ac:dyDescent="0.3">
      <c r="A65" s="149"/>
      <c r="B65" s="150"/>
      <c r="C65" s="151"/>
      <c r="D65" s="151"/>
      <c r="F65" s="153"/>
      <c r="G65" s="153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  <c r="EC65" s="149"/>
      <c r="ED65" s="149"/>
      <c r="EE65" s="149"/>
      <c r="EF65" s="149"/>
      <c r="EG65" s="149"/>
      <c r="EH65" s="149"/>
      <c r="EI65" s="149"/>
      <c r="EJ65" s="149"/>
      <c r="EK65" s="149"/>
      <c r="EL65" s="149"/>
      <c r="EM65" s="149"/>
      <c r="EN65" s="149"/>
      <c r="EO65" s="149"/>
      <c r="EP65" s="149"/>
      <c r="EQ65" s="149"/>
      <c r="ER65" s="149"/>
      <c r="ES65" s="149"/>
      <c r="ET65" s="149"/>
      <c r="EU65" s="149"/>
      <c r="EV65" s="149"/>
      <c r="EW65" s="149"/>
      <c r="EX65" s="149"/>
      <c r="EY65" s="149"/>
      <c r="EZ65" s="149"/>
      <c r="FA65" s="149"/>
      <c r="FB65" s="149"/>
      <c r="FC65" s="149"/>
      <c r="FD65" s="149"/>
      <c r="FE65" s="149"/>
      <c r="FF65" s="149"/>
      <c r="FG65" s="149"/>
      <c r="FH65" s="149"/>
      <c r="FI65" s="149"/>
      <c r="FJ65" s="149"/>
      <c r="FK65" s="149"/>
      <c r="FL65" s="149"/>
      <c r="FM65" s="149"/>
      <c r="FN65" s="149"/>
      <c r="FO65" s="149"/>
      <c r="FP65" s="149"/>
      <c r="FQ65" s="149"/>
      <c r="FR65" s="149"/>
      <c r="FS65" s="149"/>
      <c r="FT65" s="149"/>
      <c r="FU65" s="149"/>
      <c r="FV65" s="149"/>
      <c r="FW65" s="149"/>
      <c r="FX65" s="149"/>
      <c r="FY65" s="149"/>
      <c r="FZ65" s="149"/>
      <c r="GA65" s="149"/>
      <c r="GB65" s="149"/>
      <c r="GC65" s="149"/>
      <c r="GD65" s="149"/>
      <c r="GE65" s="149"/>
      <c r="GF65" s="149"/>
      <c r="GG65" s="149"/>
      <c r="GH65" s="149"/>
      <c r="GI65" s="149"/>
      <c r="GJ65" s="149"/>
      <c r="GK65" s="149"/>
      <c r="GL65" s="149"/>
      <c r="GM65" s="149"/>
      <c r="GN65" s="149"/>
      <c r="GO65" s="149"/>
      <c r="GP65" s="149"/>
      <c r="GQ65" s="149"/>
      <c r="GR65" s="149"/>
      <c r="GS65" s="149"/>
      <c r="GT65" s="149"/>
      <c r="GU65" s="149"/>
      <c r="GV65" s="149"/>
      <c r="GW65" s="149"/>
      <c r="GX65" s="149"/>
      <c r="GY65" s="149"/>
      <c r="GZ65" s="149"/>
      <c r="HA65" s="149"/>
      <c r="HB65" s="149"/>
      <c r="HC65" s="149"/>
      <c r="HD65" s="149"/>
      <c r="HE65" s="149"/>
      <c r="HF65" s="149"/>
      <c r="HG65" s="149"/>
      <c r="HH65" s="149"/>
      <c r="HI65" s="149"/>
      <c r="HJ65" s="149"/>
      <c r="HK65" s="149"/>
      <c r="HL65" s="149"/>
      <c r="HM65" s="149"/>
      <c r="HN65" s="149"/>
      <c r="HO65" s="149"/>
      <c r="HP65" s="149"/>
      <c r="HQ65" s="149"/>
      <c r="HR65" s="149"/>
      <c r="HS65" s="149"/>
      <c r="HT65" s="149"/>
      <c r="HU65" s="149"/>
      <c r="HV65" s="149"/>
      <c r="HW65" s="149"/>
      <c r="HX65" s="149"/>
      <c r="HY65" s="149"/>
      <c r="HZ65" s="149"/>
      <c r="IA65" s="149"/>
      <c r="IB65" s="149"/>
      <c r="IC65" s="149"/>
      <c r="ID65" s="149"/>
      <c r="IE65" s="149"/>
      <c r="IF65" s="149"/>
      <c r="IG65" s="149"/>
      <c r="IH65" s="149"/>
      <c r="II65" s="149"/>
      <c r="IJ65" s="149"/>
      <c r="IK65" s="149"/>
      <c r="IL65" s="149"/>
      <c r="IM65" s="149"/>
      <c r="IN65" s="149"/>
      <c r="IO65" s="149"/>
      <c r="IP65" s="149"/>
      <c r="IQ65" s="149"/>
      <c r="IR65" s="149"/>
      <c r="IS65" s="149"/>
      <c r="IT65" s="149"/>
      <c r="IU65" s="149"/>
      <c r="IV65" s="149"/>
      <c r="IW65" s="149"/>
      <c r="IX65" s="149"/>
      <c r="IY65" s="149"/>
      <c r="IZ65" s="149"/>
      <c r="JA65" s="149"/>
      <c r="JB65" s="149"/>
      <c r="JC65" s="149"/>
      <c r="JD65" s="149"/>
      <c r="JE65" s="149"/>
      <c r="JF65" s="149"/>
      <c r="JG65" s="149"/>
      <c r="JH65" s="149"/>
      <c r="JI65" s="149"/>
      <c r="JJ65" s="149"/>
      <c r="JK65" s="149"/>
      <c r="JL65" s="149"/>
      <c r="JM65" s="149"/>
      <c r="JN65" s="149"/>
      <c r="JO65" s="149"/>
      <c r="JP65" s="149"/>
      <c r="JQ65" s="149"/>
      <c r="JR65" s="149"/>
      <c r="JS65" s="149"/>
      <c r="JT65" s="149"/>
      <c r="JU65" s="149"/>
      <c r="JV65" s="149"/>
      <c r="JW65" s="149"/>
      <c r="JX65" s="149"/>
      <c r="JY65" s="149"/>
      <c r="JZ65" s="149"/>
      <c r="KA65" s="149"/>
      <c r="KB65" s="149"/>
      <c r="KC65" s="149"/>
      <c r="KD65" s="149"/>
      <c r="KE65" s="149"/>
      <c r="KF65" s="149"/>
      <c r="KG65" s="149"/>
      <c r="KH65" s="149"/>
      <c r="KI65" s="149"/>
      <c r="KJ65" s="149"/>
      <c r="KK65" s="149"/>
      <c r="KL65" s="149"/>
      <c r="KM65" s="149"/>
      <c r="KN65" s="149"/>
      <c r="KO65" s="149"/>
      <c r="KP65" s="149"/>
      <c r="KQ65" s="149"/>
      <c r="KR65" s="149"/>
      <c r="KS65" s="149"/>
      <c r="KT65" s="149"/>
      <c r="KU65" s="149"/>
      <c r="KV65" s="149"/>
      <c r="KW65" s="149"/>
      <c r="KX65" s="149"/>
      <c r="KY65" s="149"/>
      <c r="KZ65" s="149"/>
      <c r="LA65" s="149"/>
      <c r="LB65" s="149"/>
      <c r="LC65" s="149"/>
      <c r="LD65" s="149"/>
      <c r="LE65" s="149"/>
      <c r="LF65" s="149"/>
      <c r="LG65" s="149"/>
      <c r="LH65" s="149"/>
      <c r="LI65" s="149"/>
      <c r="LJ65" s="149"/>
      <c r="LK65" s="149"/>
      <c r="LL65" s="149"/>
      <c r="LM65" s="149"/>
      <c r="LN65" s="149"/>
      <c r="LO65" s="149"/>
      <c r="LP65" s="149"/>
      <c r="LQ65" s="149"/>
      <c r="LR65" s="149"/>
      <c r="LS65" s="149"/>
      <c r="LT65" s="149"/>
      <c r="LU65" s="149"/>
      <c r="LV65" s="149"/>
      <c r="LW65" s="149"/>
      <c r="LX65" s="149"/>
      <c r="LY65" s="149"/>
      <c r="LZ65" s="149"/>
      <c r="MA65" s="149"/>
      <c r="MB65" s="149"/>
      <c r="MC65" s="149"/>
      <c r="MD65" s="149"/>
      <c r="ME65" s="149"/>
      <c r="MF65" s="149"/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  <c r="ZL65" s="149"/>
      <c r="ZM65" s="149"/>
      <c r="ZN65" s="149"/>
      <c r="ZO65" s="149"/>
      <c r="ZP65" s="149"/>
      <c r="ZQ65" s="149"/>
      <c r="ZR65" s="149"/>
      <c r="ZS65" s="149"/>
      <c r="ZT65" s="149"/>
      <c r="ZU65" s="149"/>
      <c r="ZV65" s="149"/>
      <c r="ZW65" s="149"/>
      <c r="ZX65" s="149"/>
      <c r="ZY65" s="149"/>
      <c r="ZZ65" s="149"/>
      <c r="AAA65" s="149"/>
      <c r="AAB65" s="149"/>
      <c r="AAC65" s="149"/>
      <c r="AAD65" s="149"/>
      <c r="AAE65" s="149"/>
      <c r="AAF65" s="149"/>
      <c r="AAG65" s="149"/>
      <c r="AAH65" s="149"/>
      <c r="AAI65" s="149"/>
      <c r="AAJ65" s="149"/>
      <c r="AAK65" s="149"/>
      <c r="AAL65" s="149"/>
      <c r="AAM65" s="149"/>
      <c r="AAN65" s="149"/>
      <c r="AAO65" s="149"/>
      <c r="AAP65" s="149"/>
      <c r="AAQ65" s="149"/>
      <c r="AAR65" s="149"/>
      <c r="AAS65" s="149"/>
      <c r="AAT65" s="149"/>
      <c r="AAU65" s="149"/>
      <c r="AAV65" s="149"/>
      <c r="AAW65" s="149"/>
      <c r="AAX65" s="149"/>
      <c r="AAY65" s="149"/>
      <c r="AAZ65" s="149"/>
      <c r="ABA65" s="149"/>
      <c r="ABB65" s="149"/>
      <c r="ABC65" s="149"/>
      <c r="ABD65" s="149"/>
      <c r="ABE65" s="149"/>
      <c r="ABF65" s="149"/>
      <c r="ABG65" s="149"/>
      <c r="ABH65" s="149"/>
      <c r="ABI65" s="149"/>
      <c r="ABJ65" s="149"/>
      <c r="ABK65" s="149"/>
      <c r="ABL65" s="149"/>
      <c r="ABM65" s="149"/>
      <c r="ABN65" s="149"/>
      <c r="ABO65" s="149"/>
      <c r="ABP65" s="149"/>
      <c r="ABQ65" s="149"/>
      <c r="ABR65" s="149"/>
      <c r="ABS65" s="149"/>
      <c r="ABT65" s="149"/>
      <c r="ABU65" s="149"/>
      <c r="ABV65" s="149"/>
      <c r="ABW65" s="149"/>
      <c r="ABX65" s="149"/>
      <c r="ABY65" s="149"/>
      <c r="ABZ65" s="149"/>
      <c r="ACA65" s="149"/>
      <c r="ACB65" s="149"/>
      <c r="ACC65" s="149"/>
      <c r="ACD65" s="149"/>
      <c r="ACE65" s="149"/>
      <c r="ACF65" s="149"/>
      <c r="ACG65" s="149"/>
      <c r="ACH65" s="149"/>
      <c r="ACI65" s="149"/>
      <c r="ACJ65" s="149"/>
      <c r="ACK65" s="149"/>
      <c r="ACL65" s="149"/>
      <c r="ACM65" s="149"/>
      <c r="ACN65" s="149"/>
      <c r="ACO65" s="149"/>
      <c r="ACP65" s="149"/>
      <c r="ACQ65" s="149"/>
      <c r="ACR65" s="149"/>
      <c r="ACS65" s="149"/>
      <c r="ACT65" s="149"/>
      <c r="ACU65" s="149"/>
      <c r="ACV65" s="149"/>
      <c r="ACW65" s="149"/>
      <c r="ACX65" s="149"/>
      <c r="ACY65" s="149"/>
      <c r="ACZ65" s="149"/>
      <c r="ADA65" s="149"/>
      <c r="ADB65" s="149"/>
      <c r="ADC65" s="149"/>
    </row>
    <row r="66" spans="1:783" s="152" customFormat="1" x14ac:dyDescent="0.3">
      <c r="A66" s="149"/>
      <c r="B66" s="150"/>
      <c r="C66" s="151"/>
      <c r="D66" s="151"/>
      <c r="F66" s="153"/>
      <c r="G66" s="153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  <c r="EC66" s="149"/>
      <c r="ED66" s="149"/>
      <c r="EE66" s="149"/>
      <c r="EF66" s="149"/>
      <c r="EG66" s="149"/>
      <c r="EH66" s="149"/>
      <c r="EI66" s="149"/>
      <c r="EJ66" s="149"/>
      <c r="EK66" s="149"/>
      <c r="EL66" s="149"/>
      <c r="EM66" s="149"/>
      <c r="EN66" s="149"/>
      <c r="EO66" s="149"/>
      <c r="EP66" s="149"/>
      <c r="EQ66" s="149"/>
      <c r="ER66" s="149"/>
      <c r="ES66" s="149"/>
      <c r="ET66" s="149"/>
      <c r="EU66" s="149"/>
      <c r="EV66" s="149"/>
      <c r="EW66" s="149"/>
      <c r="EX66" s="149"/>
      <c r="EY66" s="149"/>
      <c r="EZ66" s="149"/>
      <c r="FA66" s="149"/>
      <c r="FB66" s="149"/>
      <c r="FC66" s="149"/>
      <c r="FD66" s="149"/>
      <c r="FE66" s="149"/>
      <c r="FF66" s="149"/>
      <c r="FG66" s="149"/>
      <c r="FH66" s="149"/>
      <c r="FI66" s="149"/>
      <c r="FJ66" s="149"/>
      <c r="FK66" s="149"/>
      <c r="FL66" s="149"/>
      <c r="FM66" s="149"/>
      <c r="FN66" s="149"/>
      <c r="FO66" s="149"/>
      <c r="FP66" s="149"/>
      <c r="FQ66" s="149"/>
      <c r="FR66" s="149"/>
      <c r="FS66" s="149"/>
      <c r="FT66" s="149"/>
      <c r="FU66" s="149"/>
      <c r="FV66" s="149"/>
      <c r="FW66" s="149"/>
      <c r="FX66" s="149"/>
      <c r="FY66" s="149"/>
      <c r="FZ66" s="149"/>
      <c r="GA66" s="149"/>
      <c r="GB66" s="149"/>
      <c r="GC66" s="149"/>
      <c r="GD66" s="149"/>
      <c r="GE66" s="149"/>
      <c r="GF66" s="149"/>
      <c r="GG66" s="149"/>
      <c r="GH66" s="149"/>
      <c r="GI66" s="149"/>
      <c r="GJ66" s="149"/>
      <c r="GK66" s="149"/>
      <c r="GL66" s="149"/>
      <c r="GM66" s="149"/>
      <c r="GN66" s="149"/>
      <c r="GO66" s="149"/>
      <c r="GP66" s="149"/>
      <c r="GQ66" s="149"/>
      <c r="GR66" s="149"/>
      <c r="GS66" s="149"/>
      <c r="GT66" s="149"/>
      <c r="GU66" s="149"/>
      <c r="GV66" s="149"/>
      <c r="GW66" s="149"/>
      <c r="GX66" s="149"/>
      <c r="GY66" s="149"/>
      <c r="GZ66" s="149"/>
      <c r="HA66" s="149"/>
      <c r="HB66" s="149"/>
      <c r="HC66" s="149"/>
      <c r="HD66" s="149"/>
      <c r="HE66" s="149"/>
      <c r="HF66" s="149"/>
      <c r="HG66" s="149"/>
      <c r="HH66" s="149"/>
      <c r="HI66" s="149"/>
      <c r="HJ66" s="149"/>
      <c r="HK66" s="149"/>
      <c r="HL66" s="149"/>
      <c r="HM66" s="149"/>
      <c r="HN66" s="149"/>
      <c r="HO66" s="149"/>
      <c r="HP66" s="149"/>
      <c r="HQ66" s="149"/>
      <c r="HR66" s="149"/>
      <c r="HS66" s="149"/>
      <c r="HT66" s="149"/>
      <c r="HU66" s="149"/>
      <c r="HV66" s="149"/>
      <c r="HW66" s="149"/>
      <c r="HX66" s="149"/>
      <c r="HY66" s="149"/>
      <c r="HZ66" s="149"/>
      <c r="IA66" s="149"/>
      <c r="IB66" s="149"/>
      <c r="IC66" s="149"/>
      <c r="ID66" s="149"/>
      <c r="IE66" s="149"/>
      <c r="IF66" s="149"/>
      <c r="IG66" s="149"/>
      <c r="IH66" s="149"/>
      <c r="II66" s="149"/>
      <c r="IJ66" s="149"/>
      <c r="IK66" s="149"/>
      <c r="IL66" s="149"/>
      <c r="IM66" s="149"/>
      <c r="IN66" s="149"/>
      <c r="IO66" s="149"/>
      <c r="IP66" s="149"/>
      <c r="IQ66" s="149"/>
      <c r="IR66" s="149"/>
      <c r="IS66" s="149"/>
      <c r="IT66" s="149"/>
      <c r="IU66" s="149"/>
      <c r="IV66" s="149"/>
      <c r="IW66" s="149"/>
      <c r="IX66" s="149"/>
      <c r="IY66" s="149"/>
      <c r="IZ66" s="149"/>
      <c r="JA66" s="149"/>
      <c r="JB66" s="149"/>
      <c r="JC66" s="149"/>
      <c r="JD66" s="149"/>
      <c r="JE66" s="149"/>
      <c r="JF66" s="149"/>
      <c r="JG66" s="149"/>
      <c r="JH66" s="149"/>
      <c r="JI66" s="149"/>
      <c r="JJ66" s="149"/>
      <c r="JK66" s="149"/>
      <c r="JL66" s="149"/>
      <c r="JM66" s="149"/>
      <c r="JN66" s="149"/>
      <c r="JO66" s="149"/>
      <c r="JP66" s="149"/>
      <c r="JQ66" s="149"/>
      <c r="JR66" s="149"/>
      <c r="JS66" s="149"/>
      <c r="JT66" s="149"/>
      <c r="JU66" s="149"/>
      <c r="JV66" s="149"/>
      <c r="JW66" s="149"/>
      <c r="JX66" s="149"/>
      <c r="JY66" s="149"/>
      <c r="JZ66" s="149"/>
      <c r="KA66" s="149"/>
      <c r="KB66" s="149"/>
      <c r="KC66" s="149"/>
      <c r="KD66" s="149"/>
      <c r="KE66" s="149"/>
      <c r="KF66" s="149"/>
      <c r="KG66" s="149"/>
      <c r="KH66" s="149"/>
      <c r="KI66" s="149"/>
      <c r="KJ66" s="149"/>
      <c r="KK66" s="149"/>
      <c r="KL66" s="149"/>
      <c r="KM66" s="149"/>
      <c r="KN66" s="149"/>
      <c r="KO66" s="149"/>
      <c r="KP66" s="149"/>
      <c r="KQ66" s="149"/>
      <c r="KR66" s="149"/>
      <c r="KS66" s="149"/>
      <c r="KT66" s="149"/>
      <c r="KU66" s="149"/>
      <c r="KV66" s="149"/>
      <c r="KW66" s="149"/>
      <c r="KX66" s="149"/>
      <c r="KY66" s="149"/>
      <c r="KZ66" s="149"/>
      <c r="LA66" s="149"/>
      <c r="LB66" s="149"/>
      <c r="LC66" s="149"/>
      <c r="LD66" s="149"/>
      <c r="LE66" s="149"/>
      <c r="LF66" s="149"/>
      <c r="LG66" s="149"/>
      <c r="LH66" s="149"/>
      <c r="LI66" s="149"/>
      <c r="LJ66" s="149"/>
      <c r="LK66" s="149"/>
      <c r="LL66" s="149"/>
      <c r="LM66" s="149"/>
      <c r="LN66" s="149"/>
      <c r="LO66" s="149"/>
      <c r="LP66" s="149"/>
      <c r="LQ66" s="149"/>
      <c r="LR66" s="149"/>
      <c r="LS66" s="149"/>
      <c r="LT66" s="149"/>
      <c r="LU66" s="149"/>
      <c r="LV66" s="149"/>
      <c r="LW66" s="149"/>
      <c r="LX66" s="149"/>
      <c r="LY66" s="149"/>
      <c r="LZ66" s="149"/>
      <c r="MA66" s="149"/>
      <c r="MB66" s="149"/>
      <c r="MC66" s="149"/>
      <c r="MD66" s="149"/>
      <c r="ME66" s="149"/>
      <c r="MF66" s="149"/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  <c r="ZL66" s="149"/>
      <c r="ZM66" s="149"/>
      <c r="ZN66" s="149"/>
      <c r="ZO66" s="149"/>
      <c r="ZP66" s="149"/>
      <c r="ZQ66" s="149"/>
      <c r="ZR66" s="149"/>
      <c r="ZS66" s="149"/>
      <c r="ZT66" s="149"/>
      <c r="ZU66" s="149"/>
      <c r="ZV66" s="149"/>
      <c r="ZW66" s="149"/>
      <c r="ZX66" s="149"/>
      <c r="ZY66" s="149"/>
      <c r="ZZ66" s="149"/>
      <c r="AAA66" s="149"/>
      <c r="AAB66" s="149"/>
      <c r="AAC66" s="149"/>
      <c r="AAD66" s="149"/>
      <c r="AAE66" s="149"/>
      <c r="AAF66" s="149"/>
      <c r="AAG66" s="149"/>
      <c r="AAH66" s="149"/>
      <c r="AAI66" s="149"/>
      <c r="AAJ66" s="149"/>
      <c r="AAK66" s="149"/>
      <c r="AAL66" s="149"/>
      <c r="AAM66" s="149"/>
      <c r="AAN66" s="149"/>
      <c r="AAO66" s="149"/>
      <c r="AAP66" s="149"/>
      <c r="AAQ66" s="149"/>
      <c r="AAR66" s="149"/>
      <c r="AAS66" s="149"/>
      <c r="AAT66" s="149"/>
      <c r="AAU66" s="149"/>
      <c r="AAV66" s="149"/>
      <c r="AAW66" s="149"/>
      <c r="AAX66" s="149"/>
      <c r="AAY66" s="149"/>
      <c r="AAZ66" s="149"/>
      <c r="ABA66" s="149"/>
      <c r="ABB66" s="149"/>
      <c r="ABC66" s="149"/>
      <c r="ABD66" s="149"/>
      <c r="ABE66" s="149"/>
      <c r="ABF66" s="149"/>
      <c r="ABG66" s="149"/>
      <c r="ABH66" s="149"/>
      <c r="ABI66" s="149"/>
      <c r="ABJ66" s="149"/>
      <c r="ABK66" s="149"/>
      <c r="ABL66" s="149"/>
      <c r="ABM66" s="149"/>
      <c r="ABN66" s="149"/>
      <c r="ABO66" s="149"/>
      <c r="ABP66" s="149"/>
      <c r="ABQ66" s="149"/>
      <c r="ABR66" s="149"/>
      <c r="ABS66" s="149"/>
      <c r="ABT66" s="149"/>
      <c r="ABU66" s="149"/>
      <c r="ABV66" s="149"/>
      <c r="ABW66" s="149"/>
      <c r="ABX66" s="149"/>
      <c r="ABY66" s="149"/>
      <c r="ABZ66" s="149"/>
      <c r="ACA66" s="149"/>
      <c r="ACB66" s="149"/>
      <c r="ACC66" s="149"/>
      <c r="ACD66" s="149"/>
      <c r="ACE66" s="149"/>
      <c r="ACF66" s="149"/>
      <c r="ACG66" s="149"/>
      <c r="ACH66" s="149"/>
      <c r="ACI66" s="149"/>
      <c r="ACJ66" s="149"/>
      <c r="ACK66" s="149"/>
      <c r="ACL66" s="149"/>
      <c r="ACM66" s="149"/>
      <c r="ACN66" s="149"/>
      <c r="ACO66" s="149"/>
      <c r="ACP66" s="149"/>
      <c r="ACQ66" s="149"/>
      <c r="ACR66" s="149"/>
      <c r="ACS66" s="149"/>
      <c r="ACT66" s="149"/>
      <c r="ACU66" s="149"/>
      <c r="ACV66" s="149"/>
      <c r="ACW66" s="149"/>
      <c r="ACX66" s="149"/>
      <c r="ACY66" s="149"/>
      <c r="ACZ66" s="149"/>
      <c r="ADA66" s="149"/>
      <c r="ADB66" s="149"/>
      <c r="ADC66" s="149"/>
    </row>
    <row r="67" spans="1:783" s="152" customFormat="1" x14ac:dyDescent="0.3">
      <c r="A67" s="149"/>
      <c r="B67" s="150"/>
      <c r="C67" s="151"/>
      <c r="D67" s="151"/>
      <c r="F67" s="153"/>
      <c r="G67" s="153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9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9"/>
      <c r="ES67" s="149"/>
      <c r="ET67" s="149"/>
      <c r="EU67" s="149"/>
      <c r="EV67" s="149"/>
      <c r="EW67" s="149"/>
      <c r="EX67" s="149"/>
      <c r="EY67" s="149"/>
      <c r="EZ67" s="149"/>
      <c r="FA67" s="149"/>
      <c r="FB67" s="149"/>
      <c r="FC67" s="149"/>
      <c r="FD67" s="149"/>
      <c r="FE67" s="149"/>
      <c r="FF67" s="149"/>
      <c r="FG67" s="149"/>
      <c r="FH67" s="149"/>
      <c r="FI67" s="149"/>
      <c r="FJ67" s="149"/>
      <c r="FK67" s="149"/>
      <c r="FL67" s="149"/>
      <c r="FM67" s="149"/>
      <c r="FN67" s="149"/>
      <c r="FO67" s="149"/>
      <c r="FP67" s="149"/>
      <c r="FQ67" s="149"/>
      <c r="FR67" s="149"/>
      <c r="FS67" s="149"/>
      <c r="FT67" s="149"/>
      <c r="FU67" s="149"/>
      <c r="FV67" s="149"/>
      <c r="FW67" s="149"/>
      <c r="FX67" s="149"/>
      <c r="FY67" s="149"/>
      <c r="FZ67" s="149"/>
      <c r="GA67" s="149"/>
      <c r="GB67" s="149"/>
      <c r="GC67" s="149"/>
      <c r="GD67" s="149"/>
      <c r="GE67" s="149"/>
      <c r="GF67" s="149"/>
      <c r="GG67" s="149"/>
      <c r="GH67" s="149"/>
      <c r="GI67" s="149"/>
      <c r="GJ67" s="149"/>
      <c r="GK67" s="149"/>
      <c r="GL67" s="149"/>
      <c r="GM67" s="149"/>
      <c r="GN67" s="149"/>
      <c r="GO67" s="149"/>
      <c r="GP67" s="149"/>
      <c r="GQ67" s="149"/>
      <c r="GR67" s="149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9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9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9"/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9"/>
      <c r="IS67" s="149"/>
      <c r="IT67" s="149"/>
      <c r="IU67" s="149"/>
      <c r="IV67" s="149"/>
      <c r="IW67" s="149"/>
      <c r="IX67" s="149"/>
      <c r="IY67" s="149"/>
      <c r="IZ67" s="149"/>
      <c r="JA67" s="149"/>
      <c r="JB67" s="149"/>
      <c r="JC67" s="149"/>
      <c r="JD67" s="149"/>
      <c r="JE67" s="149"/>
      <c r="JF67" s="149"/>
      <c r="JG67" s="149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9"/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9"/>
      <c r="KF67" s="149"/>
      <c r="KG67" s="149"/>
      <c r="KH67" s="149"/>
      <c r="KI67" s="149"/>
      <c r="KJ67" s="149"/>
      <c r="KK67" s="149"/>
      <c r="KL67" s="149"/>
      <c r="KM67" s="149"/>
      <c r="KN67" s="149"/>
      <c r="KO67" s="149"/>
      <c r="KP67" s="149"/>
      <c r="KQ67" s="149"/>
      <c r="KR67" s="149"/>
      <c r="KS67" s="149"/>
      <c r="KT67" s="149"/>
      <c r="KU67" s="149"/>
      <c r="KV67" s="149"/>
      <c r="KW67" s="149"/>
      <c r="KX67" s="149"/>
      <c r="KY67" s="149"/>
      <c r="KZ67" s="149"/>
      <c r="LA67" s="149"/>
      <c r="LB67" s="149"/>
      <c r="LC67" s="149"/>
      <c r="LD67" s="149"/>
      <c r="LE67" s="149"/>
      <c r="LF67" s="149"/>
      <c r="LG67" s="149"/>
      <c r="LH67" s="149"/>
      <c r="LI67" s="149"/>
      <c r="LJ67" s="149"/>
      <c r="LK67" s="149"/>
      <c r="LL67" s="149"/>
      <c r="LM67" s="149"/>
      <c r="LN67" s="149"/>
      <c r="LO67" s="149"/>
      <c r="LP67" s="149"/>
      <c r="LQ67" s="149"/>
      <c r="LR67" s="149"/>
      <c r="LS67" s="149"/>
      <c r="LT67" s="149"/>
      <c r="LU67" s="149"/>
      <c r="LV67" s="149"/>
      <c r="LW67" s="149"/>
      <c r="LX67" s="149"/>
      <c r="LY67" s="149"/>
      <c r="LZ67" s="149"/>
      <c r="MA67" s="149"/>
      <c r="MB67" s="149"/>
      <c r="MC67" s="149"/>
      <c r="MD67" s="149"/>
      <c r="ME67" s="149"/>
      <c r="MF67" s="149"/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  <c r="ZL67" s="149"/>
      <c r="ZM67" s="149"/>
      <c r="ZN67" s="149"/>
      <c r="ZO67" s="149"/>
      <c r="ZP67" s="149"/>
      <c r="ZQ67" s="149"/>
      <c r="ZR67" s="149"/>
      <c r="ZS67" s="149"/>
      <c r="ZT67" s="149"/>
      <c r="ZU67" s="149"/>
      <c r="ZV67" s="149"/>
      <c r="ZW67" s="149"/>
      <c r="ZX67" s="149"/>
      <c r="ZY67" s="149"/>
      <c r="ZZ67" s="149"/>
      <c r="AAA67" s="149"/>
      <c r="AAB67" s="149"/>
      <c r="AAC67" s="149"/>
      <c r="AAD67" s="149"/>
      <c r="AAE67" s="149"/>
      <c r="AAF67" s="149"/>
      <c r="AAG67" s="149"/>
      <c r="AAH67" s="149"/>
      <c r="AAI67" s="149"/>
      <c r="AAJ67" s="149"/>
      <c r="AAK67" s="149"/>
      <c r="AAL67" s="149"/>
      <c r="AAM67" s="149"/>
      <c r="AAN67" s="149"/>
      <c r="AAO67" s="149"/>
      <c r="AAP67" s="149"/>
      <c r="AAQ67" s="149"/>
      <c r="AAR67" s="149"/>
      <c r="AAS67" s="149"/>
      <c r="AAT67" s="149"/>
      <c r="AAU67" s="149"/>
      <c r="AAV67" s="149"/>
      <c r="AAW67" s="149"/>
      <c r="AAX67" s="149"/>
      <c r="AAY67" s="149"/>
      <c r="AAZ67" s="149"/>
      <c r="ABA67" s="149"/>
      <c r="ABB67" s="149"/>
      <c r="ABC67" s="149"/>
      <c r="ABD67" s="149"/>
      <c r="ABE67" s="149"/>
      <c r="ABF67" s="149"/>
      <c r="ABG67" s="149"/>
      <c r="ABH67" s="149"/>
      <c r="ABI67" s="149"/>
      <c r="ABJ67" s="149"/>
      <c r="ABK67" s="149"/>
      <c r="ABL67" s="149"/>
      <c r="ABM67" s="149"/>
      <c r="ABN67" s="149"/>
      <c r="ABO67" s="149"/>
      <c r="ABP67" s="149"/>
      <c r="ABQ67" s="149"/>
      <c r="ABR67" s="149"/>
      <c r="ABS67" s="149"/>
      <c r="ABT67" s="149"/>
      <c r="ABU67" s="149"/>
      <c r="ABV67" s="149"/>
      <c r="ABW67" s="149"/>
      <c r="ABX67" s="149"/>
      <c r="ABY67" s="149"/>
      <c r="ABZ67" s="149"/>
      <c r="ACA67" s="149"/>
      <c r="ACB67" s="149"/>
      <c r="ACC67" s="149"/>
      <c r="ACD67" s="149"/>
      <c r="ACE67" s="149"/>
      <c r="ACF67" s="149"/>
      <c r="ACG67" s="149"/>
      <c r="ACH67" s="149"/>
      <c r="ACI67" s="149"/>
      <c r="ACJ67" s="149"/>
      <c r="ACK67" s="149"/>
      <c r="ACL67" s="149"/>
      <c r="ACM67" s="149"/>
      <c r="ACN67" s="149"/>
      <c r="ACO67" s="149"/>
      <c r="ACP67" s="149"/>
      <c r="ACQ67" s="149"/>
      <c r="ACR67" s="149"/>
      <c r="ACS67" s="149"/>
      <c r="ACT67" s="149"/>
      <c r="ACU67" s="149"/>
      <c r="ACV67" s="149"/>
      <c r="ACW67" s="149"/>
      <c r="ACX67" s="149"/>
      <c r="ACY67" s="149"/>
      <c r="ACZ67" s="149"/>
      <c r="ADA67" s="149"/>
      <c r="ADB67" s="149"/>
      <c r="ADC67" s="149"/>
    </row>
    <row r="68" spans="1:783" s="152" customFormat="1" x14ac:dyDescent="0.3">
      <c r="A68" s="149"/>
      <c r="B68" s="150"/>
      <c r="C68" s="151"/>
      <c r="D68" s="151"/>
      <c r="F68" s="153"/>
      <c r="G68" s="153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9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9"/>
      <c r="ES68" s="149"/>
      <c r="ET68" s="149"/>
      <c r="EU68" s="149"/>
      <c r="EV68" s="149"/>
      <c r="EW68" s="149"/>
      <c r="EX68" s="149"/>
      <c r="EY68" s="149"/>
      <c r="EZ68" s="149"/>
      <c r="FA68" s="149"/>
      <c r="FB68" s="149"/>
      <c r="FC68" s="149"/>
      <c r="FD68" s="149"/>
      <c r="FE68" s="149"/>
      <c r="FF68" s="149"/>
      <c r="FG68" s="149"/>
      <c r="FH68" s="149"/>
      <c r="FI68" s="149"/>
      <c r="FJ68" s="149"/>
      <c r="FK68" s="149"/>
      <c r="FL68" s="149"/>
      <c r="FM68" s="149"/>
      <c r="FN68" s="149"/>
      <c r="FO68" s="149"/>
      <c r="FP68" s="149"/>
      <c r="FQ68" s="149"/>
      <c r="FR68" s="149"/>
      <c r="FS68" s="149"/>
      <c r="FT68" s="149"/>
      <c r="FU68" s="149"/>
      <c r="FV68" s="149"/>
      <c r="FW68" s="149"/>
      <c r="FX68" s="149"/>
      <c r="FY68" s="149"/>
      <c r="FZ68" s="149"/>
      <c r="GA68" s="149"/>
      <c r="GB68" s="149"/>
      <c r="GC68" s="149"/>
      <c r="GD68" s="149"/>
      <c r="GE68" s="149"/>
      <c r="GF68" s="149"/>
      <c r="GG68" s="149"/>
      <c r="GH68" s="149"/>
      <c r="GI68" s="149"/>
      <c r="GJ68" s="149"/>
      <c r="GK68" s="149"/>
      <c r="GL68" s="149"/>
      <c r="GM68" s="149"/>
      <c r="GN68" s="149"/>
      <c r="GO68" s="149"/>
      <c r="GP68" s="149"/>
      <c r="GQ68" s="149"/>
      <c r="GR68" s="149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9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9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9"/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9"/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9"/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9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9"/>
      <c r="KF68" s="149"/>
      <c r="KG68" s="149"/>
      <c r="KH68" s="149"/>
      <c r="KI68" s="149"/>
      <c r="KJ68" s="149"/>
      <c r="KK68" s="149"/>
      <c r="KL68" s="149"/>
      <c r="KM68" s="149"/>
      <c r="KN68" s="149"/>
      <c r="KO68" s="149"/>
      <c r="KP68" s="149"/>
      <c r="KQ68" s="149"/>
      <c r="KR68" s="149"/>
      <c r="KS68" s="149"/>
      <c r="KT68" s="149"/>
      <c r="KU68" s="149"/>
      <c r="KV68" s="149"/>
      <c r="KW68" s="149"/>
      <c r="KX68" s="149"/>
      <c r="KY68" s="149"/>
      <c r="KZ68" s="149"/>
      <c r="LA68" s="149"/>
      <c r="LB68" s="149"/>
      <c r="LC68" s="149"/>
      <c r="LD68" s="149"/>
      <c r="LE68" s="149"/>
      <c r="LF68" s="149"/>
      <c r="LG68" s="149"/>
      <c r="LH68" s="149"/>
      <c r="LI68" s="149"/>
      <c r="LJ68" s="149"/>
      <c r="LK68" s="149"/>
      <c r="LL68" s="149"/>
      <c r="LM68" s="149"/>
      <c r="LN68" s="149"/>
      <c r="LO68" s="149"/>
      <c r="LP68" s="149"/>
      <c r="LQ68" s="149"/>
      <c r="LR68" s="149"/>
      <c r="LS68" s="149"/>
      <c r="LT68" s="149"/>
      <c r="LU68" s="149"/>
      <c r="LV68" s="149"/>
      <c r="LW68" s="149"/>
      <c r="LX68" s="149"/>
      <c r="LY68" s="149"/>
      <c r="LZ68" s="149"/>
      <c r="MA68" s="149"/>
      <c r="MB68" s="149"/>
      <c r="MC68" s="149"/>
      <c r="MD68" s="149"/>
      <c r="ME68" s="149"/>
      <c r="MF68" s="149"/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  <c r="ZL68" s="149"/>
      <c r="ZM68" s="149"/>
      <c r="ZN68" s="149"/>
      <c r="ZO68" s="149"/>
      <c r="ZP68" s="149"/>
      <c r="ZQ68" s="149"/>
      <c r="ZR68" s="149"/>
      <c r="ZS68" s="149"/>
      <c r="ZT68" s="149"/>
      <c r="ZU68" s="149"/>
      <c r="ZV68" s="149"/>
      <c r="ZW68" s="149"/>
      <c r="ZX68" s="149"/>
      <c r="ZY68" s="149"/>
      <c r="ZZ68" s="149"/>
      <c r="AAA68" s="149"/>
      <c r="AAB68" s="149"/>
      <c r="AAC68" s="149"/>
      <c r="AAD68" s="149"/>
      <c r="AAE68" s="149"/>
      <c r="AAF68" s="149"/>
      <c r="AAG68" s="149"/>
      <c r="AAH68" s="149"/>
      <c r="AAI68" s="149"/>
      <c r="AAJ68" s="149"/>
      <c r="AAK68" s="149"/>
      <c r="AAL68" s="149"/>
      <c r="AAM68" s="149"/>
      <c r="AAN68" s="149"/>
      <c r="AAO68" s="149"/>
      <c r="AAP68" s="149"/>
      <c r="AAQ68" s="149"/>
      <c r="AAR68" s="149"/>
      <c r="AAS68" s="149"/>
      <c r="AAT68" s="149"/>
      <c r="AAU68" s="149"/>
      <c r="AAV68" s="149"/>
      <c r="AAW68" s="149"/>
      <c r="AAX68" s="149"/>
      <c r="AAY68" s="149"/>
      <c r="AAZ68" s="149"/>
      <c r="ABA68" s="149"/>
      <c r="ABB68" s="149"/>
      <c r="ABC68" s="149"/>
      <c r="ABD68" s="149"/>
      <c r="ABE68" s="149"/>
      <c r="ABF68" s="149"/>
      <c r="ABG68" s="149"/>
      <c r="ABH68" s="149"/>
      <c r="ABI68" s="149"/>
      <c r="ABJ68" s="149"/>
      <c r="ABK68" s="149"/>
      <c r="ABL68" s="149"/>
      <c r="ABM68" s="149"/>
      <c r="ABN68" s="149"/>
      <c r="ABO68" s="149"/>
      <c r="ABP68" s="149"/>
      <c r="ABQ68" s="149"/>
      <c r="ABR68" s="149"/>
      <c r="ABS68" s="149"/>
      <c r="ABT68" s="149"/>
      <c r="ABU68" s="149"/>
      <c r="ABV68" s="149"/>
      <c r="ABW68" s="149"/>
      <c r="ABX68" s="149"/>
      <c r="ABY68" s="149"/>
      <c r="ABZ68" s="149"/>
      <c r="ACA68" s="149"/>
      <c r="ACB68" s="149"/>
      <c r="ACC68" s="149"/>
      <c r="ACD68" s="149"/>
      <c r="ACE68" s="149"/>
      <c r="ACF68" s="149"/>
      <c r="ACG68" s="149"/>
      <c r="ACH68" s="149"/>
      <c r="ACI68" s="149"/>
      <c r="ACJ68" s="149"/>
      <c r="ACK68" s="149"/>
      <c r="ACL68" s="149"/>
      <c r="ACM68" s="149"/>
      <c r="ACN68" s="149"/>
      <c r="ACO68" s="149"/>
      <c r="ACP68" s="149"/>
      <c r="ACQ68" s="149"/>
      <c r="ACR68" s="149"/>
      <c r="ACS68" s="149"/>
      <c r="ACT68" s="149"/>
      <c r="ACU68" s="149"/>
      <c r="ACV68" s="149"/>
      <c r="ACW68" s="149"/>
      <c r="ACX68" s="149"/>
      <c r="ACY68" s="149"/>
      <c r="ACZ68" s="149"/>
      <c r="ADA68" s="149"/>
      <c r="ADB68" s="149"/>
      <c r="ADC68" s="149"/>
    </row>
    <row r="69" spans="1:783" s="152" customFormat="1" x14ac:dyDescent="0.3">
      <c r="A69" s="149"/>
      <c r="B69" s="150"/>
      <c r="C69" s="151"/>
      <c r="D69" s="151"/>
      <c r="F69" s="153"/>
      <c r="G69" s="153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  <c r="BS69" s="149"/>
      <c r="BT69" s="149"/>
      <c r="BU69" s="149"/>
      <c r="BV69" s="149"/>
      <c r="BW69" s="149"/>
      <c r="BX69" s="149"/>
      <c r="BY69" s="149"/>
      <c r="BZ69" s="149"/>
      <c r="CA69" s="149"/>
      <c r="CB69" s="149"/>
      <c r="CC69" s="149"/>
      <c r="CD69" s="149"/>
      <c r="CE69" s="149"/>
      <c r="CF69" s="149"/>
      <c r="CG69" s="149"/>
      <c r="CH69" s="149"/>
      <c r="CI69" s="149"/>
      <c r="CJ69" s="149"/>
      <c r="CK69" s="149"/>
      <c r="CL69" s="149"/>
      <c r="CM69" s="149"/>
      <c r="CN69" s="149"/>
      <c r="CO69" s="149"/>
      <c r="CP69" s="149"/>
      <c r="CQ69" s="149"/>
      <c r="CR69" s="149"/>
      <c r="CS69" s="149"/>
      <c r="CT69" s="149"/>
      <c r="CU69" s="149"/>
      <c r="CV69" s="149"/>
      <c r="CW69" s="149"/>
      <c r="CX69" s="149"/>
      <c r="CY69" s="149"/>
      <c r="CZ69" s="149"/>
      <c r="DA69" s="149"/>
      <c r="DB69" s="149"/>
      <c r="DC69" s="149"/>
      <c r="DD69" s="149"/>
      <c r="DE69" s="149"/>
      <c r="DF69" s="149"/>
      <c r="DG69" s="149"/>
      <c r="DH69" s="149"/>
      <c r="DI69" s="149"/>
      <c r="DJ69" s="149"/>
      <c r="DK69" s="149"/>
      <c r="DL69" s="149"/>
      <c r="DM69" s="149"/>
      <c r="DN69" s="149"/>
      <c r="DO69" s="149"/>
      <c r="DP69" s="149"/>
      <c r="DQ69" s="149"/>
      <c r="DR69" s="149"/>
      <c r="DS69" s="149"/>
      <c r="DT69" s="149"/>
      <c r="DU69" s="149"/>
      <c r="DV69" s="149"/>
      <c r="DW69" s="149"/>
      <c r="DX69" s="149"/>
      <c r="DY69" s="149"/>
      <c r="DZ69" s="149"/>
      <c r="EA69" s="149"/>
      <c r="EB69" s="149"/>
      <c r="EC69" s="149"/>
      <c r="ED69" s="149"/>
      <c r="EE69" s="149"/>
      <c r="EF69" s="149"/>
      <c r="EG69" s="149"/>
      <c r="EH69" s="149"/>
      <c r="EI69" s="149"/>
      <c r="EJ69" s="149"/>
      <c r="EK69" s="149"/>
      <c r="EL69" s="149"/>
      <c r="EM69" s="149"/>
      <c r="EN69" s="149"/>
      <c r="EO69" s="149"/>
      <c r="EP69" s="149"/>
      <c r="EQ69" s="149"/>
      <c r="ER69" s="149"/>
      <c r="ES69" s="149"/>
      <c r="ET69" s="149"/>
      <c r="EU69" s="149"/>
      <c r="EV69" s="149"/>
      <c r="EW69" s="149"/>
      <c r="EX69" s="149"/>
      <c r="EY69" s="149"/>
      <c r="EZ69" s="149"/>
      <c r="FA69" s="149"/>
      <c r="FB69" s="149"/>
      <c r="FC69" s="149"/>
      <c r="FD69" s="149"/>
      <c r="FE69" s="149"/>
      <c r="FF69" s="149"/>
      <c r="FG69" s="149"/>
      <c r="FH69" s="149"/>
      <c r="FI69" s="149"/>
      <c r="FJ69" s="149"/>
      <c r="FK69" s="149"/>
      <c r="FL69" s="149"/>
      <c r="FM69" s="149"/>
      <c r="FN69" s="149"/>
      <c r="FO69" s="149"/>
      <c r="FP69" s="149"/>
      <c r="FQ69" s="149"/>
      <c r="FR69" s="149"/>
      <c r="FS69" s="149"/>
      <c r="FT69" s="149"/>
      <c r="FU69" s="149"/>
      <c r="FV69" s="149"/>
      <c r="FW69" s="149"/>
      <c r="FX69" s="149"/>
      <c r="FY69" s="149"/>
      <c r="FZ69" s="149"/>
      <c r="GA69" s="149"/>
      <c r="GB69" s="149"/>
      <c r="GC69" s="149"/>
      <c r="GD69" s="149"/>
      <c r="GE69" s="149"/>
      <c r="GF69" s="149"/>
      <c r="GG69" s="149"/>
      <c r="GH69" s="149"/>
      <c r="GI69" s="149"/>
      <c r="GJ69" s="149"/>
      <c r="GK69" s="149"/>
      <c r="GL69" s="149"/>
      <c r="GM69" s="149"/>
      <c r="GN69" s="149"/>
      <c r="GO69" s="149"/>
      <c r="GP69" s="149"/>
      <c r="GQ69" s="149"/>
      <c r="GR69" s="149"/>
      <c r="GS69" s="149"/>
      <c r="GT69" s="149"/>
      <c r="GU69" s="149"/>
      <c r="GV69" s="149"/>
      <c r="GW69" s="149"/>
      <c r="GX69" s="149"/>
      <c r="GY69" s="149"/>
      <c r="GZ69" s="149"/>
      <c r="HA69" s="149"/>
      <c r="HB69" s="149"/>
      <c r="HC69" s="149"/>
      <c r="HD69" s="149"/>
      <c r="HE69" s="149"/>
      <c r="HF69" s="149"/>
      <c r="HG69" s="149"/>
      <c r="HH69" s="149"/>
      <c r="HI69" s="149"/>
      <c r="HJ69" s="149"/>
      <c r="HK69" s="149"/>
      <c r="HL69" s="149"/>
      <c r="HM69" s="149"/>
      <c r="HN69" s="149"/>
      <c r="HO69" s="149"/>
      <c r="HP69" s="149"/>
      <c r="HQ69" s="149"/>
      <c r="HR69" s="149"/>
      <c r="HS69" s="149"/>
      <c r="HT69" s="149"/>
      <c r="HU69" s="149"/>
      <c r="HV69" s="149"/>
      <c r="HW69" s="149"/>
      <c r="HX69" s="149"/>
      <c r="HY69" s="149"/>
      <c r="HZ69" s="149"/>
      <c r="IA69" s="149"/>
      <c r="IB69" s="149"/>
      <c r="IC69" s="149"/>
      <c r="ID69" s="149"/>
      <c r="IE69" s="149"/>
      <c r="IF69" s="149"/>
      <c r="IG69" s="149"/>
      <c r="IH69" s="149"/>
      <c r="II69" s="149"/>
      <c r="IJ69" s="149"/>
      <c r="IK69" s="149"/>
      <c r="IL69" s="149"/>
      <c r="IM69" s="149"/>
      <c r="IN69" s="149"/>
      <c r="IO69" s="149"/>
      <c r="IP69" s="149"/>
      <c r="IQ69" s="149"/>
      <c r="IR69" s="149"/>
      <c r="IS69" s="149"/>
      <c r="IT69" s="149"/>
      <c r="IU69" s="149"/>
      <c r="IV69" s="149"/>
      <c r="IW69" s="149"/>
      <c r="IX69" s="149"/>
      <c r="IY69" s="149"/>
      <c r="IZ69" s="149"/>
      <c r="JA69" s="149"/>
      <c r="JB69" s="149"/>
      <c r="JC69" s="149"/>
      <c r="JD69" s="149"/>
      <c r="JE69" s="149"/>
      <c r="JF69" s="149"/>
      <c r="JG69" s="149"/>
      <c r="JH69" s="149"/>
      <c r="JI69" s="149"/>
      <c r="JJ69" s="149"/>
      <c r="JK69" s="149"/>
      <c r="JL69" s="149"/>
      <c r="JM69" s="149"/>
      <c r="JN69" s="149"/>
      <c r="JO69" s="149"/>
      <c r="JP69" s="149"/>
      <c r="JQ69" s="149"/>
      <c r="JR69" s="149"/>
      <c r="JS69" s="149"/>
      <c r="JT69" s="149"/>
      <c r="JU69" s="149"/>
      <c r="JV69" s="149"/>
      <c r="JW69" s="149"/>
      <c r="JX69" s="149"/>
      <c r="JY69" s="149"/>
      <c r="JZ69" s="149"/>
      <c r="KA69" s="149"/>
      <c r="KB69" s="149"/>
      <c r="KC69" s="149"/>
      <c r="KD69" s="149"/>
      <c r="KE69" s="149"/>
      <c r="KF69" s="149"/>
      <c r="KG69" s="149"/>
      <c r="KH69" s="149"/>
      <c r="KI69" s="149"/>
      <c r="KJ69" s="149"/>
      <c r="KK69" s="149"/>
      <c r="KL69" s="149"/>
      <c r="KM69" s="149"/>
      <c r="KN69" s="149"/>
      <c r="KO69" s="149"/>
      <c r="KP69" s="149"/>
      <c r="KQ69" s="149"/>
      <c r="KR69" s="149"/>
      <c r="KS69" s="149"/>
      <c r="KT69" s="149"/>
      <c r="KU69" s="149"/>
      <c r="KV69" s="149"/>
      <c r="KW69" s="149"/>
      <c r="KX69" s="149"/>
      <c r="KY69" s="149"/>
      <c r="KZ69" s="149"/>
      <c r="LA69" s="149"/>
      <c r="LB69" s="149"/>
      <c r="LC69" s="149"/>
      <c r="LD69" s="149"/>
      <c r="LE69" s="149"/>
      <c r="LF69" s="149"/>
      <c r="LG69" s="149"/>
      <c r="LH69" s="149"/>
      <c r="LI69" s="149"/>
      <c r="LJ69" s="149"/>
      <c r="LK69" s="149"/>
      <c r="LL69" s="149"/>
      <c r="LM69" s="149"/>
      <c r="LN69" s="149"/>
      <c r="LO69" s="149"/>
      <c r="LP69" s="149"/>
      <c r="LQ69" s="149"/>
      <c r="LR69" s="149"/>
      <c r="LS69" s="149"/>
      <c r="LT69" s="149"/>
      <c r="LU69" s="149"/>
      <c r="LV69" s="149"/>
      <c r="LW69" s="149"/>
      <c r="LX69" s="149"/>
      <c r="LY69" s="149"/>
      <c r="LZ69" s="149"/>
      <c r="MA69" s="149"/>
      <c r="MB69" s="149"/>
      <c r="MC69" s="149"/>
      <c r="MD69" s="149"/>
      <c r="ME69" s="149"/>
      <c r="MF69" s="149"/>
      <c r="MG69" s="149"/>
      <c r="MH69" s="149"/>
      <c r="MI69" s="149"/>
      <c r="MJ69" s="149"/>
      <c r="MK69" s="149"/>
      <c r="ML69" s="149"/>
      <c r="MM69" s="149"/>
      <c r="MN69" s="149"/>
      <c r="MO69" s="149"/>
      <c r="MP69" s="149"/>
      <c r="MQ69" s="149"/>
      <c r="MR69" s="149"/>
      <c r="MS69" s="149"/>
      <c r="MT69" s="149"/>
      <c r="MU69" s="149"/>
      <c r="MV69" s="149"/>
      <c r="MW69" s="149"/>
      <c r="MX69" s="149"/>
      <c r="MY69" s="149"/>
      <c r="MZ69" s="149"/>
      <c r="NA69" s="149"/>
      <c r="NB69" s="149"/>
      <c r="NC69" s="149"/>
      <c r="ND69" s="149"/>
      <c r="NE69" s="149"/>
      <c r="NF69" s="149"/>
      <c r="NG69" s="149"/>
      <c r="NH69" s="149"/>
      <c r="NI69" s="149"/>
      <c r="NJ69" s="149"/>
      <c r="NK69" s="149"/>
      <c r="NL69" s="149"/>
      <c r="NM69" s="149"/>
      <c r="NN69" s="149"/>
      <c r="NO69" s="149"/>
      <c r="NP69" s="149"/>
      <c r="NQ69" s="149"/>
      <c r="NR69" s="149"/>
      <c r="NS69" s="149"/>
      <c r="NT69" s="149"/>
      <c r="NU69" s="149"/>
      <c r="NV69" s="149"/>
      <c r="NW69" s="149"/>
      <c r="NX69" s="149"/>
      <c r="NY69" s="149"/>
      <c r="NZ69" s="149"/>
      <c r="OA69" s="149"/>
      <c r="OB69" s="149"/>
      <c r="OC69" s="149"/>
      <c r="OD69" s="149"/>
      <c r="OE69" s="149"/>
      <c r="OF69" s="149"/>
      <c r="OG69" s="149"/>
      <c r="OH69" s="149"/>
      <c r="OI69" s="149"/>
      <c r="OJ69" s="149"/>
      <c r="OK69" s="149"/>
      <c r="OL69" s="149"/>
      <c r="OM69" s="149"/>
      <c r="ON69" s="149"/>
      <c r="OO69" s="149"/>
      <c r="OP69" s="149"/>
      <c r="OQ69" s="149"/>
      <c r="OR69" s="149"/>
      <c r="OS69" s="149"/>
      <c r="OT69" s="149"/>
      <c r="OU69" s="149"/>
      <c r="OV69" s="149"/>
      <c r="OW69" s="149"/>
      <c r="OX69" s="149"/>
      <c r="OY69" s="149"/>
      <c r="OZ69" s="149"/>
      <c r="PA69" s="149"/>
      <c r="PB69" s="149"/>
      <c r="PC69" s="149"/>
      <c r="PD69" s="149"/>
      <c r="PE69" s="149"/>
      <c r="PF69" s="149"/>
      <c r="PG69" s="149"/>
      <c r="PH69" s="149"/>
      <c r="PI69" s="149"/>
      <c r="PJ69" s="149"/>
      <c r="PK69" s="149"/>
      <c r="PL69" s="149"/>
      <c r="PM69" s="149"/>
      <c r="PN69" s="149"/>
      <c r="PO69" s="149"/>
      <c r="PP69" s="149"/>
      <c r="PQ69" s="149"/>
      <c r="PR69" s="149"/>
      <c r="PS69" s="149"/>
      <c r="PT69" s="149"/>
      <c r="PU69" s="149"/>
      <c r="PV69" s="149"/>
      <c r="PW69" s="149"/>
      <c r="PX69" s="149"/>
      <c r="PY69" s="149"/>
      <c r="PZ69" s="149"/>
      <c r="QA69" s="149"/>
      <c r="QB69" s="149"/>
      <c r="QC69" s="149"/>
      <c r="QD69" s="149"/>
      <c r="QE69" s="149"/>
      <c r="QF69" s="149"/>
      <c r="QG69" s="149"/>
      <c r="QH69" s="149"/>
      <c r="QI69" s="149"/>
      <c r="QJ69" s="149"/>
      <c r="QK69" s="149"/>
      <c r="QL69" s="149"/>
      <c r="QM69" s="149"/>
      <c r="QN69" s="149"/>
      <c r="QO69" s="149"/>
      <c r="QP69" s="149"/>
      <c r="QQ69" s="149"/>
      <c r="QR69" s="149"/>
      <c r="QS69" s="149"/>
      <c r="QT69" s="149"/>
      <c r="QU69" s="149"/>
      <c r="QV69" s="149"/>
      <c r="QW69" s="149"/>
      <c r="QX69" s="149"/>
      <c r="QY69" s="149"/>
      <c r="QZ69" s="149"/>
      <c r="RA69" s="149"/>
      <c r="RB69" s="149"/>
      <c r="RC69" s="149"/>
      <c r="RD69" s="149"/>
      <c r="RE69" s="149"/>
      <c r="RF69" s="149"/>
      <c r="RG69" s="149"/>
      <c r="RH69" s="149"/>
      <c r="RI69" s="149"/>
      <c r="RJ69" s="149"/>
      <c r="RK69" s="149"/>
      <c r="RL69" s="149"/>
      <c r="RM69" s="149"/>
      <c r="RN69" s="149"/>
      <c r="RO69" s="149"/>
      <c r="RP69" s="149"/>
      <c r="RQ69" s="149"/>
      <c r="RR69" s="149"/>
      <c r="RS69" s="149"/>
      <c r="RT69" s="149"/>
      <c r="RU69" s="149"/>
      <c r="RV69" s="149"/>
      <c r="RW69" s="149"/>
      <c r="RX69" s="149"/>
      <c r="RY69" s="149"/>
      <c r="RZ69" s="149"/>
      <c r="SA69" s="149"/>
      <c r="SB69" s="149"/>
      <c r="SC69" s="149"/>
      <c r="SD69" s="149"/>
      <c r="SE69" s="149"/>
      <c r="SF69" s="149"/>
      <c r="SG69" s="149"/>
      <c r="SH69" s="149"/>
      <c r="SI69" s="149"/>
      <c r="SJ69" s="149"/>
      <c r="SK69" s="149"/>
      <c r="SL69" s="149"/>
      <c r="SM69" s="149"/>
      <c r="SN69" s="149"/>
      <c r="SO69" s="149"/>
      <c r="SP69" s="149"/>
      <c r="SQ69" s="149"/>
      <c r="SR69" s="149"/>
      <c r="SS69" s="149"/>
      <c r="ST69" s="149"/>
      <c r="SU69" s="149"/>
      <c r="SV69" s="149"/>
      <c r="SW69" s="149"/>
      <c r="SX69" s="149"/>
      <c r="SY69" s="149"/>
      <c r="SZ69" s="149"/>
      <c r="TA69" s="149"/>
      <c r="TB69" s="149"/>
      <c r="TC69" s="149"/>
      <c r="TD69" s="149"/>
      <c r="TE69" s="149"/>
      <c r="TF69" s="149"/>
      <c r="TG69" s="149"/>
      <c r="TH69" s="149"/>
      <c r="TI69" s="149"/>
      <c r="TJ69" s="149"/>
      <c r="TK69" s="149"/>
      <c r="TL69" s="149"/>
      <c r="TM69" s="149"/>
      <c r="TN69" s="149"/>
      <c r="TO69" s="149"/>
      <c r="TP69" s="149"/>
      <c r="TQ69" s="149"/>
      <c r="TR69" s="149"/>
      <c r="TS69" s="149"/>
      <c r="TT69" s="149"/>
      <c r="TU69" s="149"/>
      <c r="TV69" s="149"/>
      <c r="TW69" s="149"/>
      <c r="TX69" s="149"/>
      <c r="TY69" s="149"/>
      <c r="TZ69" s="149"/>
      <c r="UA69" s="149"/>
      <c r="UB69" s="149"/>
      <c r="UC69" s="149"/>
      <c r="UD69" s="149"/>
      <c r="UE69" s="149"/>
      <c r="UF69" s="149"/>
      <c r="UG69" s="149"/>
      <c r="UH69" s="149"/>
      <c r="UI69" s="149"/>
      <c r="UJ69" s="149"/>
      <c r="UK69" s="149"/>
      <c r="UL69" s="149"/>
      <c r="UM69" s="149"/>
      <c r="UN69" s="149"/>
      <c r="UO69" s="149"/>
      <c r="UP69" s="149"/>
      <c r="UQ69" s="149"/>
      <c r="UR69" s="149"/>
      <c r="US69" s="149"/>
      <c r="UT69" s="149"/>
      <c r="UU69" s="149"/>
      <c r="UV69" s="149"/>
      <c r="UW69" s="149"/>
      <c r="UX69" s="149"/>
      <c r="UY69" s="149"/>
      <c r="UZ69" s="149"/>
      <c r="VA69" s="149"/>
      <c r="VB69" s="149"/>
      <c r="VC69" s="149"/>
      <c r="VD69" s="149"/>
      <c r="VE69" s="149"/>
      <c r="VF69" s="149"/>
      <c r="VG69" s="149"/>
      <c r="VH69" s="149"/>
      <c r="VI69" s="149"/>
      <c r="VJ69" s="149"/>
      <c r="VK69" s="149"/>
      <c r="VL69" s="149"/>
      <c r="VM69" s="149"/>
      <c r="VN69" s="149"/>
      <c r="VO69" s="149"/>
      <c r="VP69" s="149"/>
      <c r="VQ69" s="149"/>
      <c r="VR69" s="149"/>
      <c r="VS69" s="149"/>
      <c r="VT69" s="149"/>
      <c r="VU69" s="149"/>
      <c r="VV69" s="149"/>
      <c r="VW69" s="149"/>
      <c r="VX69" s="149"/>
      <c r="VY69" s="149"/>
      <c r="VZ69" s="149"/>
      <c r="WA69" s="149"/>
      <c r="WB69" s="149"/>
      <c r="WC69" s="149"/>
      <c r="WD69" s="149"/>
      <c r="WE69" s="149"/>
      <c r="WF69" s="149"/>
      <c r="WG69" s="149"/>
      <c r="WH69" s="149"/>
      <c r="WI69" s="149"/>
      <c r="WJ69" s="149"/>
      <c r="WK69" s="149"/>
      <c r="WL69" s="149"/>
      <c r="WM69" s="149"/>
      <c r="WN69" s="149"/>
      <c r="WO69" s="149"/>
      <c r="WP69" s="149"/>
      <c r="WQ69" s="149"/>
      <c r="WR69" s="149"/>
      <c r="WS69" s="149"/>
      <c r="WT69" s="149"/>
      <c r="WU69" s="149"/>
      <c r="WV69" s="149"/>
      <c r="WW69" s="149"/>
      <c r="WX69" s="149"/>
      <c r="WY69" s="149"/>
      <c r="WZ69" s="149"/>
      <c r="XA69" s="149"/>
      <c r="XB69" s="149"/>
      <c r="XC69" s="149"/>
      <c r="XD69" s="149"/>
      <c r="XE69" s="149"/>
      <c r="XF69" s="149"/>
      <c r="XG69" s="149"/>
      <c r="XH69" s="149"/>
      <c r="XI69" s="149"/>
      <c r="XJ69" s="149"/>
      <c r="XK69" s="149"/>
      <c r="XL69" s="149"/>
      <c r="XM69" s="149"/>
      <c r="XN69" s="149"/>
      <c r="XO69" s="149"/>
      <c r="XP69" s="149"/>
      <c r="XQ69" s="149"/>
      <c r="XR69" s="149"/>
      <c r="XS69" s="149"/>
      <c r="XT69" s="149"/>
      <c r="XU69" s="149"/>
      <c r="XV69" s="149"/>
      <c r="XW69" s="149"/>
      <c r="XX69" s="149"/>
      <c r="XY69" s="149"/>
      <c r="XZ69" s="149"/>
      <c r="YA69" s="149"/>
      <c r="YB69" s="149"/>
      <c r="YC69" s="149"/>
      <c r="YD69" s="149"/>
      <c r="YE69" s="149"/>
      <c r="YF69" s="149"/>
      <c r="YG69" s="149"/>
      <c r="YH69" s="149"/>
      <c r="YI69" s="149"/>
      <c r="YJ69" s="149"/>
      <c r="YK69" s="149"/>
      <c r="YL69" s="149"/>
      <c r="YM69" s="149"/>
      <c r="YN69" s="149"/>
      <c r="YO69" s="149"/>
      <c r="YP69" s="149"/>
      <c r="YQ69" s="149"/>
      <c r="YR69" s="149"/>
      <c r="YS69" s="149"/>
      <c r="YT69" s="149"/>
      <c r="YU69" s="149"/>
      <c r="YV69" s="149"/>
      <c r="YW69" s="149"/>
      <c r="YX69" s="149"/>
      <c r="YY69" s="149"/>
      <c r="YZ69" s="149"/>
      <c r="ZA69" s="149"/>
      <c r="ZB69" s="149"/>
      <c r="ZC69" s="149"/>
      <c r="ZD69" s="149"/>
      <c r="ZE69" s="149"/>
      <c r="ZF69" s="149"/>
      <c r="ZG69" s="149"/>
      <c r="ZH69" s="149"/>
      <c r="ZI69" s="149"/>
      <c r="ZJ69" s="149"/>
      <c r="ZK69" s="149"/>
      <c r="ZL69" s="149"/>
      <c r="ZM69" s="149"/>
      <c r="ZN69" s="149"/>
      <c r="ZO69" s="149"/>
      <c r="ZP69" s="149"/>
      <c r="ZQ69" s="149"/>
      <c r="ZR69" s="149"/>
      <c r="ZS69" s="149"/>
      <c r="ZT69" s="149"/>
      <c r="ZU69" s="149"/>
      <c r="ZV69" s="149"/>
      <c r="ZW69" s="149"/>
      <c r="ZX69" s="149"/>
      <c r="ZY69" s="149"/>
      <c r="ZZ69" s="149"/>
      <c r="AAA69" s="149"/>
      <c r="AAB69" s="149"/>
      <c r="AAC69" s="149"/>
      <c r="AAD69" s="149"/>
      <c r="AAE69" s="149"/>
      <c r="AAF69" s="149"/>
      <c r="AAG69" s="149"/>
      <c r="AAH69" s="149"/>
      <c r="AAI69" s="149"/>
      <c r="AAJ69" s="149"/>
      <c r="AAK69" s="149"/>
      <c r="AAL69" s="149"/>
      <c r="AAM69" s="149"/>
      <c r="AAN69" s="149"/>
      <c r="AAO69" s="149"/>
      <c r="AAP69" s="149"/>
      <c r="AAQ69" s="149"/>
      <c r="AAR69" s="149"/>
      <c r="AAS69" s="149"/>
      <c r="AAT69" s="149"/>
      <c r="AAU69" s="149"/>
      <c r="AAV69" s="149"/>
      <c r="AAW69" s="149"/>
      <c r="AAX69" s="149"/>
      <c r="AAY69" s="149"/>
      <c r="AAZ69" s="149"/>
      <c r="ABA69" s="149"/>
      <c r="ABB69" s="149"/>
      <c r="ABC69" s="149"/>
      <c r="ABD69" s="149"/>
      <c r="ABE69" s="149"/>
      <c r="ABF69" s="149"/>
      <c r="ABG69" s="149"/>
      <c r="ABH69" s="149"/>
      <c r="ABI69" s="149"/>
      <c r="ABJ69" s="149"/>
      <c r="ABK69" s="149"/>
      <c r="ABL69" s="149"/>
      <c r="ABM69" s="149"/>
      <c r="ABN69" s="149"/>
      <c r="ABO69" s="149"/>
      <c r="ABP69" s="149"/>
      <c r="ABQ69" s="149"/>
      <c r="ABR69" s="149"/>
      <c r="ABS69" s="149"/>
      <c r="ABT69" s="149"/>
      <c r="ABU69" s="149"/>
      <c r="ABV69" s="149"/>
      <c r="ABW69" s="149"/>
      <c r="ABX69" s="149"/>
      <c r="ABY69" s="149"/>
      <c r="ABZ69" s="149"/>
      <c r="ACA69" s="149"/>
      <c r="ACB69" s="149"/>
      <c r="ACC69" s="149"/>
      <c r="ACD69" s="149"/>
      <c r="ACE69" s="149"/>
      <c r="ACF69" s="149"/>
      <c r="ACG69" s="149"/>
      <c r="ACH69" s="149"/>
      <c r="ACI69" s="149"/>
      <c r="ACJ69" s="149"/>
      <c r="ACK69" s="149"/>
      <c r="ACL69" s="149"/>
      <c r="ACM69" s="149"/>
      <c r="ACN69" s="149"/>
      <c r="ACO69" s="149"/>
      <c r="ACP69" s="149"/>
      <c r="ACQ69" s="149"/>
      <c r="ACR69" s="149"/>
      <c r="ACS69" s="149"/>
      <c r="ACT69" s="149"/>
      <c r="ACU69" s="149"/>
      <c r="ACV69" s="149"/>
      <c r="ACW69" s="149"/>
      <c r="ACX69" s="149"/>
      <c r="ACY69" s="149"/>
      <c r="ACZ69" s="149"/>
      <c r="ADA69" s="149"/>
      <c r="ADB69" s="149"/>
      <c r="ADC69" s="149"/>
    </row>
    <row r="70" spans="1:783" s="152" customFormat="1" x14ac:dyDescent="0.3">
      <c r="A70" s="149"/>
      <c r="B70" s="150"/>
      <c r="C70" s="151"/>
      <c r="D70" s="151"/>
      <c r="F70" s="153"/>
      <c r="G70" s="153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  <c r="BS70" s="149"/>
      <c r="BT70" s="149"/>
      <c r="BU70" s="149"/>
      <c r="BV70" s="149"/>
      <c r="BW70" s="149"/>
      <c r="BX70" s="149"/>
      <c r="BY70" s="149"/>
      <c r="BZ70" s="149"/>
      <c r="CA70" s="149"/>
      <c r="CB70" s="149"/>
      <c r="CC70" s="149"/>
      <c r="CD70" s="149"/>
      <c r="CE70" s="149"/>
      <c r="CF70" s="149"/>
      <c r="CG70" s="149"/>
      <c r="CH70" s="149"/>
      <c r="CI70" s="149"/>
      <c r="CJ70" s="149"/>
      <c r="CK70" s="149"/>
      <c r="CL70" s="149"/>
      <c r="CM70" s="149"/>
      <c r="CN70" s="149"/>
      <c r="CO70" s="149"/>
      <c r="CP70" s="149"/>
      <c r="CQ70" s="149"/>
      <c r="CR70" s="149"/>
      <c r="CS70" s="149"/>
      <c r="CT70" s="149"/>
      <c r="CU70" s="149"/>
      <c r="CV70" s="149"/>
      <c r="CW70" s="149"/>
      <c r="CX70" s="149"/>
      <c r="CY70" s="149"/>
      <c r="CZ70" s="149"/>
      <c r="DA70" s="149"/>
      <c r="DB70" s="149"/>
      <c r="DC70" s="149"/>
      <c r="DD70" s="149"/>
      <c r="DE70" s="149"/>
      <c r="DF70" s="149"/>
      <c r="DG70" s="149"/>
      <c r="DH70" s="149"/>
      <c r="DI70" s="149"/>
      <c r="DJ70" s="149"/>
      <c r="DK70" s="149"/>
      <c r="DL70" s="149"/>
      <c r="DM70" s="149"/>
      <c r="DN70" s="149"/>
      <c r="DO70" s="149"/>
      <c r="DP70" s="149"/>
      <c r="DQ70" s="149"/>
      <c r="DR70" s="149"/>
      <c r="DS70" s="149"/>
      <c r="DT70" s="149"/>
      <c r="DU70" s="149"/>
      <c r="DV70" s="149"/>
      <c r="DW70" s="149"/>
      <c r="DX70" s="149"/>
      <c r="DY70" s="149"/>
      <c r="DZ70" s="149"/>
      <c r="EA70" s="149"/>
      <c r="EB70" s="149"/>
      <c r="EC70" s="149"/>
      <c r="ED70" s="149"/>
      <c r="EE70" s="149"/>
      <c r="EF70" s="149"/>
      <c r="EG70" s="149"/>
      <c r="EH70" s="149"/>
      <c r="EI70" s="149"/>
      <c r="EJ70" s="149"/>
      <c r="EK70" s="149"/>
      <c r="EL70" s="149"/>
      <c r="EM70" s="149"/>
      <c r="EN70" s="149"/>
      <c r="EO70" s="149"/>
      <c r="EP70" s="149"/>
      <c r="EQ70" s="149"/>
      <c r="ER70" s="149"/>
      <c r="ES70" s="149"/>
      <c r="ET70" s="149"/>
      <c r="EU70" s="149"/>
      <c r="EV70" s="149"/>
      <c r="EW70" s="149"/>
      <c r="EX70" s="149"/>
      <c r="EY70" s="149"/>
      <c r="EZ70" s="149"/>
      <c r="FA70" s="149"/>
      <c r="FB70" s="149"/>
      <c r="FC70" s="149"/>
      <c r="FD70" s="149"/>
      <c r="FE70" s="149"/>
      <c r="FF70" s="149"/>
      <c r="FG70" s="149"/>
      <c r="FH70" s="149"/>
      <c r="FI70" s="149"/>
      <c r="FJ70" s="149"/>
      <c r="FK70" s="149"/>
      <c r="FL70" s="149"/>
      <c r="FM70" s="149"/>
      <c r="FN70" s="149"/>
      <c r="FO70" s="149"/>
      <c r="FP70" s="149"/>
      <c r="FQ70" s="149"/>
      <c r="FR70" s="149"/>
      <c r="FS70" s="149"/>
      <c r="FT70" s="149"/>
      <c r="FU70" s="149"/>
      <c r="FV70" s="149"/>
      <c r="FW70" s="149"/>
      <c r="FX70" s="149"/>
      <c r="FY70" s="149"/>
      <c r="FZ70" s="149"/>
      <c r="GA70" s="149"/>
      <c r="GB70" s="149"/>
      <c r="GC70" s="149"/>
      <c r="GD70" s="149"/>
      <c r="GE70" s="149"/>
      <c r="GF70" s="149"/>
      <c r="GG70" s="149"/>
      <c r="GH70" s="149"/>
      <c r="GI70" s="149"/>
      <c r="GJ70" s="149"/>
      <c r="GK70" s="149"/>
      <c r="GL70" s="149"/>
      <c r="GM70" s="149"/>
      <c r="GN70" s="149"/>
      <c r="GO70" s="149"/>
      <c r="GP70" s="149"/>
      <c r="GQ70" s="149"/>
      <c r="GR70" s="149"/>
      <c r="GS70" s="149"/>
      <c r="GT70" s="149"/>
      <c r="GU70" s="149"/>
      <c r="GV70" s="149"/>
      <c r="GW70" s="149"/>
      <c r="GX70" s="149"/>
      <c r="GY70" s="149"/>
      <c r="GZ70" s="149"/>
      <c r="HA70" s="149"/>
      <c r="HB70" s="149"/>
      <c r="HC70" s="149"/>
      <c r="HD70" s="149"/>
      <c r="HE70" s="149"/>
      <c r="HF70" s="149"/>
      <c r="HG70" s="149"/>
      <c r="HH70" s="149"/>
      <c r="HI70" s="149"/>
      <c r="HJ70" s="149"/>
      <c r="HK70" s="149"/>
      <c r="HL70" s="149"/>
      <c r="HM70" s="149"/>
      <c r="HN70" s="149"/>
      <c r="HO70" s="149"/>
      <c r="HP70" s="149"/>
      <c r="HQ70" s="149"/>
      <c r="HR70" s="149"/>
      <c r="HS70" s="149"/>
      <c r="HT70" s="149"/>
      <c r="HU70" s="149"/>
      <c r="HV70" s="149"/>
      <c r="HW70" s="149"/>
      <c r="HX70" s="149"/>
      <c r="HY70" s="149"/>
      <c r="HZ70" s="149"/>
      <c r="IA70" s="149"/>
      <c r="IB70" s="149"/>
      <c r="IC70" s="149"/>
      <c r="ID70" s="149"/>
      <c r="IE70" s="149"/>
      <c r="IF70" s="149"/>
      <c r="IG70" s="149"/>
      <c r="IH70" s="149"/>
      <c r="II70" s="149"/>
      <c r="IJ70" s="149"/>
      <c r="IK70" s="149"/>
      <c r="IL70" s="149"/>
      <c r="IM70" s="149"/>
      <c r="IN70" s="149"/>
      <c r="IO70" s="149"/>
      <c r="IP70" s="149"/>
      <c r="IQ70" s="149"/>
      <c r="IR70" s="149"/>
      <c r="IS70" s="149"/>
      <c r="IT70" s="149"/>
      <c r="IU70" s="149"/>
      <c r="IV70" s="149"/>
      <c r="IW70" s="149"/>
      <c r="IX70" s="149"/>
      <c r="IY70" s="149"/>
      <c r="IZ70" s="149"/>
      <c r="JA70" s="149"/>
      <c r="JB70" s="149"/>
      <c r="JC70" s="149"/>
      <c r="JD70" s="149"/>
      <c r="JE70" s="149"/>
      <c r="JF70" s="149"/>
      <c r="JG70" s="149"/>
      <c r="JH70" s="149"/>
      <c r="JI70" s="149"/>
      <c r="JJ70" s="149"/>
      <c r="JK70" s="149"/>
      <c r="JL70" s="149"/>
      <c r="JM70" s="149"/>
      <c r="JN70" s="149"/>
      <c r="JO70" s="149"/>
      <c r="JP70" s="149"/>
      <c r="JQ70" s="149"/>
      <c r="JR70" s="149"/>
      <c r="JS70" s="149"/>
      <c r="JT70" s="149"/>
      <c r="JU70" s="149"/>
      <c r="JV70" s="149"/>
      <c r="JW70" s="149"/>
      <c r="JX70" s="149"/>
      <c r="JY70" s="149"/>
      <c r="JZ70" s="149"/>
      <c r="KA70" s="149"/>
      <c r="KB70" s="149"/>
      <c r="KC70" s="149"/>
      <c r="KD70" s="149"/>
      <c r="KE70" s="149"/>
      <c r="KF70" s="149"/>
      <c r="KG70" s="149"/>
      <c r="KH70" s="149"/>
      <c r="KI70" s="149"/>
      <c r="KJ70" s="149"/>
      <c r="KK70" s="149"/>
      <c r="KL70" s="149"/>
      <c r="KM70" s="149"/>
      <c r="KN70" s="149"/>
      <c r="KO70" s="149"/>
      <c r="KP70" s="149"/>
      <c r="KQ70" s="149"/>
      <c r="KR70" s="149"/>
      <c r="KS70" s="149"/>
      <c r="KT70" s="149"/>
      <c r="KU70" s="149"/>
      <c r="KV70" s="149"/>
      <c r="KW70" s="149"/>
      <c r="KX70" s="149"/>
      <c r="KY70" s="149"/>
      <c r="KZ70" s="149"/>
      <c r="LA70" s="149"/>
      <c r="LB70" s="149"/>
      <c r="LC70" s="149"/>
      <c r="LD70" s="149"/>
      <c r="LE70" s="149"/>
      <c r="LF70" s="149"/>
      <c r="LG70" s="149"/>
      <c r="LH70" s="149"/>
      <c r="LI70" s="149"/>
      <c r="LJ70" s="149"/>
      <c r="LK70" s="149"/>
      <c r="LL70" s="149"/>
      <c r="LM70" s="149"/>
      <c r="LN70" s="149"/>
      <c r="LO70" s="149"/>
      <c r="LP70" s="149"/>
      <c r="LQ70" s="149"/>
      <c r="LR70" s="149"/>
      <c r="LS70" s="149"/>
      <c r="LT70" s="149"/>
      <c r="LU70" s="149"/>
      <c r="LV70" s="149"/>
      <c r="LW70" s="149"/>
      <c r="LX70" s="149"/>
      <c r="LY70" s="149"/>
      <c r="LZ70" s="149"/>
      <c r="MA70" s="149"/>
      <c r="MB70" s="149"/>
      <c r="MC70" s="149"/>
      <c r="MD70" s="149"/>
      <c r="ME70" s="149"/>
      <c r="MF70" s="149"/>
      <c r="MG70" s="149"/>
      <c r="MH70" s="149"/>
      <c r="MI70" s="149"/>
      <c r="MJ70" s="149"/>
      <c r="MK70" s="149"/>
      <c r="ML70" s="149"/>
      <c r="MM70" s="149"/>
      <c r="MN70" s="149"/>
      <c r="MO70" s="149"/>
      <c r="MP70" s="149"/>
      <c r="MQ70" s="149"/>
      <c r="MR70" s="149"/>
      <c r="MS70" s="149"/>
      <c r="MT70" s="149"/>
      <c r="MU70" s="149"/>
      <c r="MV70" s="149"/>
      <c r="MW70" s="149"/>
      <c r="MX70" s="149"/>
      <c r="MY70" s="149"/>
      <c r="MZ70" s="149"/>
      <c r="NA70" s="149"/>
      <c r="NB70" s="149"/>
      <c r="NC70" s="149"/>
      <c r="ND70" s="149"/>
      <c r="NE70" s="149"/>
      <c r="NF70" s="149"/>
      <c r="NG70" s="149"/>
      <c r="NH70" s="149"/>
      <c r="NI70" s="149"/>
      <c r="NJ70" s="149"/>
      <c r="NK70" s="149"/>
      <c r="NL70" s="149"/>
      <c r="NM70" s="149"/>
      <c r="NN70" s="149"/>
      <c r="NO70" s="149"/>
      <c r="NP70" s="149"/>
      <c r="NQ70" s="149"/>
      <c r="NR70" s="149"/>
      <c r="NS70" s="149"/>
      <c r="NT70" s="149"/>
      <c r="NU70" s="149"/>
      <c r="NV70" s="149"/>
      <c r="NW70" s="149"/>
      <c r="NX70" s="149"/>
      <c r="NY70" s="149"/>
      <c r="NZ70" s="149"/>
      <c r="OA70" s="149"/>
      <c r="OB70" s="149"/>
      <c r="OC70" s="149"/>
      <c r="OD70" s="149"/>
      <c r="OE70" s="149"/>
      <c r="OF70" s="149"/>
      <c r="OG70" s="149"/>
      <c r="OH70" s="149"/>
      <c r="OI70" s="149"/>
      <c r="OJ70" s="149"/>
      <c r="OK70" s="149"/>
      <c r="OL70" s="149"/>
      <c r="OM70" s="149"/>
      <c r="ON70" s="149"/>
      <c r="OO70" s="149"/>
      <c r="OP70" s="149"/>
      <c r="OQ70" s="149"/>
      <c r="OR70" s="149"/>
      <c r="OS70" s="149"/>
      <c r="OT70" s="149"/>
      <c r="OU70" s="149"/>
      <c r="OV70" s="149"/>
      <c r="OW70" s="149"/>
      <c r="OX70" s="149"/>
      <c r="OY70" s="149"/>
      <c r="OZ70" s="149"/>
      <c r="PA70" s="149"/>
      <c r="PB70" s="149"/>
      <c r="PC70" s="149"/>
      <c r="PD70" s="149"/>
      <c r="PE70" s="149"/>
      <c r="PF70" s="149"/>
      <c r="PG70" s="149"/>
      <c r="PH70" s="149"/>
      <c r="PI70" s="149"/>
      <c r="PJ70" s="149"/>
      <c r="PK70" s="149"/>
      <c r="PL70" s="149"/>
      <c r="PM70" s="149"/>
      <c r="PN70" s="149"/>
      <c r="PO70" s="149"/>
      <c r="PP70" s="149"/>
      <c r="PQ70" s="149"/>
      <c r="PR70" s="149"/>
      <c r="PS70" s="149"/>
      <c r="PT70" s="149"/>
      <c r="PU70" s="149"/>
      <c r="PV70" s="149"/>
      <c r="PW70" s="149"/>
      <c r="PX70" s="149"/>
      <c r="PY70" s="149"/>
      <c r="PZ70" s="149"/>
      <c r="QA70" s="149"/>
      <c r="QB70" s="149"/>
      <c r="QC70" s="149"/>
      <c r="QD70" s="149"/>
      <c r="QE70" s="149"/>
      <c r="QF70" s="149"/>
      <c r="QG70" s="149"/>
      <c r="QH70" s="149"/>
      <c r="QI70" s="149"/>
      <c r="QJ70" s="149"/>
      <c r="QK70" s="149"/>
      <c r="QL70" s="149"/>
      <c r="QM70" s="149"/>
      <c r="QN70" s="149"/>
      <c r="QO70" s="149"/>
      <c r="QP70" s="149"/>
      <c r="QQ70" s="149"/>
      <c r="QR70" s="149"/>
      <c r="QS70" s="149"/>
      <c r="QT70" s="149"/>
      <c r="QU70" s="149"/>
      <c r="QV70" s="149"/>
      <c r="QW70" s="149"/>
      <c r="QX70" s="149"/>
      <c r="QY70" s="149"/>
      <c r="QZ70" s="149"/>
      <c r="RA70" s="149"/>
      <c r="RB70" s="149"/>
      <c r="RC70" s="149"/>
      <c r="RD70" s="149"/>
      <c r="RE70" s="149"/>
      <c r="RF70" s="149"/>
      <c r="RG70" s="149"/>
      <c r="RH70" s="149"/>
      <c r="RI70" s="149"/>
      <c r="RJ70" s="149"/>
      <c r="RK70" s="149"/>
      <c r="RL70" s="149"/>
      <c r="RM70" s="149"/>
      <c r="RN70" s="149"/>
      <c r="RO70" s="149"/>
      <c r="RP70" s="149"/>
      <c r="RQ70" s="149"/>
      <c r="RR70" s="149"/>
      <c r="RS70" s="149"/>
      <c r="RT70" s="149"/>
      <c r="RU70" s="149"/>
      <c r="RV70" s="149"/>
      <c r="RW70" s="149"/>
      <c r="RX70" s="149"/>
      <c r="RY70" s="149"/>
      <c r="RZ70" s="149"/>
      <c r="SA70" s="149"/>
      <c r="SB70" s="149"/>
      <c r="SC70" s="149"/>
      <c r="SD70" s="149"/>
      <c r="SE70" s="149"/>
      <c r="SF70" s="149"/>
      <c r="SG70" s="149"/>
      <c r="SH70" s="149"/>
      <c r="SI70" s="149"/>
      <c r="SJ70" s="149"/>
      <c r="SK70" s="149"/>
      <c r="SL70" s="149"/>
      <c r="SM70" s="149"/>
      <c r="SN70" s="149"/>
      <c r="SO70" s="149"/>
      <c r="SP70" s="149"/>
      <c r="SQ70" s="149"/>
      <c r="SR70" s="149"/>
      <c r="SS70" s="149"/>
      <c r="ST70" s="149"/>
      <c r="SU70" s="149"/>
      <c r="SV70" s="149"/>
      <c r="SW70" s="149"/>
      <c r="SX70" s="149"/>
      <c r="SY70" s="149"/>
      <c r="SZ70" s="149"/>
      <c r="TA70" s="149"/>
      <c r="TB70" s="149"/>
      <c r="TC70" s="149"/>
      <c r="TD70" s="149"/>
      <c r="TE70" s="149"/>
      <c r="TF70" s="149"/>
      <c r="TG70" s="149"/>
      <c r="TH70" s="149"/>
      <c r="TI70" s="149"/>
      <c r="TJ70" s="149"/>
      <c r="TK70" s="149"/>
      <c r="TL70" s="149"/>
      <c r="TM70" s="149"/>
      <c r="TN70" s="149"/>
      <c r="TO70" s="149"/>
      <c r="TP70" s="149"/>
      <c r="TQ70" s="149"/>
      <c r="TR70" s="149"/>
      <c r="TS70" s="149"/>
      <c r="TT70" s="149"/>
      <c r="TU70" s="149"/>
      <c r="TV70" s="149"/>
      <c r="TW70" s="149"/>
      <c r="TX70" s="149"/>
      <c r="TY70" s="149"/>
      <c r="TZ70" s="149"/>
      <c r="UA70" s="149"/>
      <c r="UB70" s="149"/>
      <c r="UC70" s="149"/>
      <c r="UD70" s="149"/>
      <c r="UE70" s="149"/>
      <c r="UF70" s="149"/>
      <c r="UG70" s="149"/>
      <c r="UH70" s="149"/>
      <c r="UI70" s="149"/>
      <c r="UJ70" s="149"/>
      <c r="UK70" s="149"/>
      <c r="UL70" s="149"/>
      <c r="UM70" s="149"/>
      <c r="UN70" s="149"/>
      <c r="UO70" s="149"/>
      <c r="UP70" s="149"/>
      <c r="UQ70" s="149"/>
      <c r="UR70" s="149"/>
      <c r="US70" s="149"/>
      <c r="UT70" s="149"/>
      <c r="UU70" s="149"/>
      <c r="UV70" s="149"/>
      <c r="UW70" s="149"/>
      <c r="UX70" s="149"/>
      <c r="UY70" s="149"/>
      <c r="UZ70" s="149"/>
      <c r="VA70" s="149"/>
      <c r="VB70" s="149"/>
      <c r="VC70" s="149"/>
      <c r="VD70" s="149"/>
      <c r="VE70" s="149"/>
      <c r="VF70" s="149"/>
      <c r="VG70" s="149"/>
      <c r="VH70" s="149"/>
      <c r="VI70" s="149"/>
      <c r="VJ70" s="149"/>
      <c r="VK70" s="149"/>
      <c r="VL70" s="149"/>
      <c r="VM70" s="149"/>
      <c r="VN70" s="149"/>
      <c r="VO70" s="149"/>
      <c r="VP70" s="149"/>
      <c r="VQ70" s="149"/>
      <c r="VR70" s="149"/>
      <c r="VS70" s="149"/>
      <c r="VT70" s="149"/>
      <c r="VU70" s="149"/>
      <c r="VV70" s="149"/>
      <c r="VW70" s="149"/>
      <c r="VX70" s="149"/>
      <c r="VY70" s="149"/>
      <c r="VZ70" s="149"/>
      <c r="WA70" s="149"/>
      <c r="WB70" s="149"/>
      <c r="WC70" s="149"/>
      <c r="WD70" s="149"/>
      <c r="WE70" s="149"/>
      <c r="WF70" s="149"/>
      <c r="WG70" s="149"/>
      <c r="WH70" s="149"/>
      <c r="WI70" s="149"/>
      <c r="WJ70" s="149"/>
      <c r="WK70" s="149"/>
      <c r="WL70" s="149"/>
      <c r="WM70" s="149"/>
      <c r="WN70" s="149"/>
      <c r="WO70" s="149"/>
      <c r="WP70" s="149"/>
      <c r="WQ70" s="149"/>
      <c r="WR70" s="149"/>
      <c r="WS70" s="149"/>
      <c r="WT70" s="149"/>
      <c r="WU70" s="149"/>
      <c r="WV70" s="149"/>
      <c r="WW70" s="149"/>
      <c r="WX70" s="149"/>
      <c r="WY70" s="149"/>
      <c r="WZ70" s="149"/>
      <c r="XA70" s="149"/>
      <c r="XB70" s="149"/>
      <c r="XC70" s="149"/>
      <c r="XD70" s="149"/>
      <c r="XE70" s="149"/>
      <c r="XF70" s="149"/>
      <c r="XG70" s="149"/>
      <c r="XH70" s="149"/>
      <c r="XI70" s="149"/>
      <c r="XJ70" s="149"/>
      <c r="XK70" s="149"/>
      <c r="XL70" s="149"/>
      <c r="XM70" s="149"/>
      <c r="XN70" s="149"/>
      <c r="XO70" s="149"/>
      <c r="XP70" s="149"/>
      <c r="XQ70" s="149"/>
      <c r="XR70" s="149"/>
      <c r="XS70" s="149"/>
      <c r="XT70" s="149"/>
      <c r="XU70" s="149"/>
      <c r="XV70" s="149"/>
      <c r="XW70" s="149"/>
      <c r="XX70" s="149"/>
      <c r="XY70" s="149"/>
      <c r="XZ70" s="149"/>
      <c r="YA70" s="149"/>
      <c r="YB70" s="149"/>
      <c r="YC70" s="149"/>
      <c r="YD70" s="149"/>
      <c r="YE70" s="149"/>
      <c r="YF70" s="149"/>
      <c r="YG70" s="149"/>
      <c r="YH70" s="149"/>
      <c r="YI70" s="149"/>
      <c r="YJ70" s="149"/>
      <c r="YK70" s="149"/>
      <c r="YL70" s="149"/>
      <c r="YM70" s="149"/>
      <c r="YN70" s="149"/>
      <c r="YO70" s="149"/>
      <c r="YP70" s="149"/>
      <c r="YQ70" s="149"/>
      <c r="YR70" s="149"/>
      <c r="YS70" s="149"/>
      <c r="YT70" s="149"/>
      <c r="YU70" s="149"/>
      <c r="YV70" s="149"/>
      <c r="YW70" s="149"/>
      <c r="YX70" s="149"/>
      <c r="YY70" s="149"/>
      <c r="YZ70" s="149"/>
      <c r="ZA70" s="149"/>
      <c r="ZB70" s="149"/>
      <c r="ZC70" s="149"/>
      <c r="ZD70" s="149"/>
      <c r="ZE70" s="149"/>
      <c r="ZF70" s="149"/>
      <c r="ZG70" s="149"/>
      <c r="ZH70" s="149"/>
      <c r="ZI70" s="149"/>
      <c r="ZJ70" s="149"/>
      <c r="ZK70" s="149"/>
      <c r="ZL70" s="149"/>
      <c r="ZM70" s="149"/>
      <c r="ZN70" s="149"/>
      <c r="ZO70" s="149"/>
      <c r="ZP70" s="149"/>
      <c r="ZQ70" s="149"/>
      <c r="ZR70" s="149"/>
      <c r="ZS70" s="149"/>
      <c r="ZT70" s="149"/>
      <c r="ZU70" s="149"/>
      <c r="ZV70" s="149"/>
      <c r="ZW70" s="149"/>
      <c r="ZX70" s="149"/>
      <c r="ZY70" s="149"/>
      <c r="ZZ70" s="149"/>
      <c r="AAA70" s="149"/>
      <c r="AAB70" s="149"/>
      <c r="AAC70" s="149"/>
      <c r="AAD70" s="149"/>
      <c r="AAE70" s="149"/>
      <c r="AAF70" s="149"/>
      <c r="AAG70" s="149"/>
      <c r="AAH70" s="149"/>
      <c r="AAI70" s="149"/>
      <c r="AAJ70" s="149"/>
      <c r="AAK70" s="149"/>
      <c r="AAL70" s="149"/>
      <c r="AAM70" s="149"/>
      <c r="AAN70" s="149"/>
      <c r="AAO70" s="149"/>
      <c r="AAP70" s="149"/>
      <c r="AAQ70" s="149"/>
      <c r="AAR70" s="149"/>
      <c r="AAS70" s="149"/>
      <c r="AAT70" s="149"/>
      <c r="AAU70" s="149"/>
      <c r="AAV70" s="149"/>
      <c r="AAW70" s="149"/>
      <c r="AAX70" s="149"/>
      <c r="AAY70" s="149"/>
      <c r="AAZ70" s="149"/>
      <c r="ABA70" s="149"/>
      <c r="ABB70" s="149"/>
      <c r="ABC70" s="149"/>
      <c r="ABD70" s="149"/>
      <c r="ABE70" s="149"/>
      <c r="ABF70" s="149"/>
      <c r="ABG70" s="149"/>
      <c r="ABH70" s="149"/>
      <c r="ABI70" s="149"/>
      <c r="ABJ70" s="149"/>
      <c r="ABK70" s="149"/>
      <c r="ABL70" s="149"/>
      <c r="ABM70" s="149"/>
      <c r="ABN70" s="149"/>
      <c r="ABO70" s="149"/>
      <c r="ABP70" s="149"/>
      <c r="ABQ70" s="149"/>
      <c r="ABR70" s="149"/>
      <c r="ABS70" s="149"/>
      <c r="ABT70" s="149"/>
      <c r="ABU70" s="149"/>
      <c r="ABV70" s="149"/>
      <c r="ABW70" s="149"/>
      <c r="ABX70" s="149"/>
      <c r="ABY70" s="149"/>
      <c r="ABZ70" s="149"/>
      <c r="ACA70" s="149"/>
      <c r="ACB70" s="149"/>
      <c r="ACC70" s="149"/>
      <c r="ACD70" s="149"/>
      <c r="ACE70" s="149"/>
      <c r="ACF70" s="149"/>
      <c r="ACG70" s="149"/>
      <c r="ACH70" s="149"/>
      <c r="ACI70" s="149"/>
      <c r="ACJ70" s="149"/>
      <c r="ACK70" s="149"/>
      <c r="ACL70" s="149"/>
      <c r="ACM70" s="149"/>
      <c r="ACN70" s="149"/>
      <c r="ACO70" s="149"/>
      <c r="ACP70" s="149"/>
      <c r="ACQ70" s="149"/>
      <c r="ACR70" s="149"/>
      <c r="ACS70" s="149"/>
      <c r="ACT70" s="149"/>
      <c r="ACU70" s="149"/>
      <c r="ACV70" s="149"/>
      <c r="ACW70" s="149"/>
      <c r="ACX70" s="149"/>
      <c r="ACY70" s="149"/>
      <c r="ACZ70" s="149"/>
      <c r="ADA70" s="149"/>
      <c r="ADB70" s="149"/>
      <c r="ADC70" s="149"/>
    </row>
  </sheetData>
  <mergeCells count="1">
    <mergeCell ref="A1:D1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C46"/>
  <sheetViews>
    <sheetView topLeftCell="A9" zoomScaleNormal="100" workbookViewId="0">
      <selection sqref="A1:F1"/>
    </sheetView>
  </sheetViews>
  <sheetFormatPr baseColWidth="10" defaultColWidth="10.15234375" defaultRowHeight="15" customHeight="1" x14ac:dyDescent="0.3"/>
  <cols>
    <col min="1" max="1" width="3.15234375" style="1" customWidth="1"/>
    <col min="2" max="2" width="28.15234375" style="2" customWidth="1"/>
    <col min="3" max="6" width="11.3828125" style="3" bestFit="1" customWidth="1"/>
    <col min="7" max="7" width="11.3828125" style="4" customWidth="1"/>
    <col min="8" max="8" width="11.3828125" style="5" customWidth="1"/>
    <col min="9" max="9" width="16.84375" style="5" customWidth="1"/>
    <col min="10" max="16384" width="10.15234375" style="5"/>
  </cols>
  <sheetData>
    <row r="1" spans="1:9" ht="42" customHeight="1" thickBot="1" x14ac:dyDescent="0.35">
      <c r="A1" s="568" t="str">
        <f>"“DIE GRÜNEN - DIE GRÜNE ALTERNATIVE (GRÜNE)“, PRZ 500106
Angaben für den Rechenschaftsbericht für das Jahr "&amp;Jahrakt</f>
        <v>“DIE GRÜNEN - DIE GRÜNE ALTERNATIVE (GRÜNE)“, PRZ 500106
Angaben für den Rechenschaftsbericht für das Jahr 2024</v>
      </c>
      <c r="B1" s="568"/>
      <c r="C1" s="568"/>
      <c r="D1" s="568"/>
      <c r="E1" s="568"/>
      <c r="F1" s="575"/>
      <c r="G1" s="5"/>
    </row>
    <row r="2" spans="1:9" s="37" customFormat="1" ht="24" customHeight="1" thickBot="1" x14ac:dyDescent="0.35">
      <c r="A2" s="25" t="s">
        <v>0</v>
      </c>
      <c r="B2" s="40" t="s">
        <v>1</v>
      </c>
      <c r="C2" s="573">
        <f>Jahrakt</f>
        <v>2024</v>
      </c>
      <c r="D2" s="574"/>
      <c r="E2" s="571" t="s">
        <v>2</v>
      </c>
      <c r="F2" s="572"/>
    </row>
    <row r="3" spans="1:9" s="59" customFormat="1" ht="14" x14ac:dyDescent="0.3">
      <c r="A3" s="62" t="s">
        <v>3</v>
      </c>
      <c r="B3" s="63" t="s">
        <v>4</v>
      </c>
      <c r="C3" s="64"/>
      <c r="D3" s="65">
        <f>SUM(C4:C8)</f>
        <v>62707.09</v>
      </c>
      <c r="E3" s="64"/>
      <c r="F3" s="65">
        <f>SUM(E4:E8)</f>
        <v>52784.63</v>
      </c>
      <c r="G3" s="57"/>
      <c r="H3" s="58"/>
      <c r="I3" s="58"/>
    </row>
    <row r="4" spans="1:9" s="59" customFormat="1" ht="14" x14ac:dyDescent="0.3">
      <c r="A4" s="27"/>
      <c r="B4" s="66" t="s">
        <v>5</v>
      </c>
      <c r="C4" s="67">
        <v>0</v>
      </c>
      <c r="D4" s="68"/>
      <c r="E4" s="67">
        <v>0</v>
      </c>
      <c r="F4" s="68"/>
      <c r="G4" s="57"/>
      <c r="H4" s="58"/>
      <c r="I4" s="58"/>
    </row>
    <row r="5" spans="1:9" s="59" customFormat="1" ht="42" x14ac:dyDescent="0.3">
      <c r="A5" s="27"/>
      <c r="B5" s="66" t="s">
        <v>6</v>
      </c>
      <c r="C5" s="67">
        <v>0</v>
      </c>
      <c r="D5" s="68"/>
      <c r="E5" s="67">
        <v>0</v>
      </c>
      <c r="F5" s="68"/>
      <c r="G5" s="57"/>
      <c r="H5" s="58"/>
      <c r="I5" s="58"/>
    </row>
    <row r="6" spans="1:9" s="59" customFormat="1" ht="14" x14ac:dyDescent="0.3">
      <c r="A6" s="27"/>
      <c r="B6" s="66" t="s">
        <v>7</v>
      </c>
      <c r="C6" s="67">
        <v>62707.09</v>
      </c>
      <c r="D6" s="68"/>
      <c r="E6" s="67">
        <f>52784.63</f>
        <v>52784.63</v>
      </c>
      <c r="F6" s="68"/>
      <c r="G6" s="60"/>
      <c r="H6" s="58"/>
      <c r="I6" s="58"/>
    </row>
    <row r="7" spans="1:9" s="59" customFormat="1" ht="14" x14ac:dyDescent="0.3">
      <c r="A7" s="27"/>
      <c r="B7" s="66" t="s">
        <v>8</v>
      </c>
      <c r="C7" s="67">
        <v>0</v>
      </c>
      <c r="D7" s="68"/>
      <c r="E7" s="67">
        <v>0</v>
      </c>
      <c r="F7" s="68"/>
      <c r="G7" s="57"/>
      <c r="H7" s="58"/>
      <c r="I7" s="58"/>
    </row>
    <row r="8" spans="1:9" s="59" customFormat="1" ht="14" x14ac:dyDescent="0.3">
      <c r="A8" s="27"/>
      <c r="B8" s="66" t="s">
        <v>9</v>
      </c>
      <c r="C8" s="67">
        <v>0</v>
      </c>
      <c r="D8" s="68"/>
      <c r="E8" s="67">
        <v>0</v>
      </c>
      <c r="F8" s="68"/>
      <c r="G8" s="57"/>
      <c r="H8" s="58"/>
      <c r="I8" s="58"/>
    </row>
    <row r="9" spans="1:9" s="59" customFormat="1" ht="14" x14ac:dyDescent="0.3">
      <c r="A9" s="69" t="s">
        <v>10</v>
      </c>
      <c r="B9" s="70" t="s">
        <v>11</v>
      </c>
      <c r="C9" s="71"/>
      <c r="D9" s="72">
        <f>SUM(C10:C14)</f>
        <v>1288107.0799999998</v>
      </c>
      <c r="E9" s="71"/>
      <c r="F9" s="72">
        <f>SUM(E10:E14)</f>
        <v>3166510.76</v>
      </c>
      <c r="G9" s="57"/>
      <c r="H9" s="58"/>
      <c r="I9" s="58"/>
    </row>
    <row r="10" spans="1:9" s="59" customFormat="1" ht="28" x14ac:dyDescent="0.3">
      <c r="A10" s="27"/>
      <c r="B10" s="66" t="s">
        <v>12</v>
      </c>
      <c r="C10" s="67">
        <f>2315.33+25000</f>
        <v>27315.33</v>
      </c>
      <c r="D10" s="68"/>
      <c r="E10" s="67">
        <v>9108</v>
      </c>
      <c r="F10" s="68"/>
      <c r="G10" s="57"/>
      <c r="H10" s="58"/>
      <c r="I10" s="58"/>
    </row>
    <row r="11" spans="1:9" s="59" customFormat="1" ht="14" x14ac:dyDescent="0.3">
      <c r="A11" s="27"/>
      <c r="B11" s="66" t="s">
        <v>13</v>
      </c>
      <c r="C11" s="67">
        <v>1254.33</v>
      </c>
      <c r="D11" s="68"/>
      <c r="E11" s="67">
        <v>2154.17</v>
      </c>
      <c r="F11" s="68"/>
      <c r="G11" s="57"/>
      <c r="H11" s="58"/>
      <c r="I11" s="58"/>
    </row>
    <row r="12" spans="1:9" s="59" customFormat="1" ht="14" x14ac:dyDescent="0.3">
      <c r="A12" s="27"/>
      <c r="B12" s="66" t="s">
        <v>14</v>
      </c>
      <c r="C12" s="67">
        <v>1213005.6499999999</v>
      </c>
      <c r="D12" s="68"/>
      <c r="E12" s="67">
        <v>3134118.46</v>
      </c>
      <c r="F12" s="68"/>
      <c r="G12" s="57"/>
      <c r="H12" s="58"/>
      <c r="I12" s="58"/>
    </row>
    <row r="13" spans="1:9" s="59" customFormat="1" ht="28" x14ac:dyDescent="0.3">
      <c r="A13" s="27"/>
      <c r="B13" s="66" t="s">
        <v>15</v>
      </c>
      <c r="C13" s="67">
        <v>0</v>
      </c>
      <c r="D13" s="68"/>
      <c r="E13" s="67">
        <v>0</v>
      </c>
      <c r="F13" s="68"/>
      <c r="G13" s="57"/>
      <c r="H13" s="58"/>
      <c r="I13" s="58"/>
    </row>
    <row r="14" spans="1:9" s="59" customFormat="1" ht="28.5" thickBot="1" x14ac:dyDescent="0.35">
      <c r="A14" s="27"/>
      <c r="B14" s="73" t="s">
        <v>16</v>
      </c>
      <c r="C14" s="74">
        <f>540+3549.46+872.57+2053.82+39515.92</f>
        <v>46531.77</v>
      </c>
      <c r="D14" s="75"/>
      <c r="E14" s="74">
        <f>5602.84+15527.29</f>
        <v>21130.13</v>
      </c>
      <c r="F14" s="75"/>
      <c r="G14" s="57"/>
      <c r="H14" s="58"/>
      <c r="I14" s="58"/>
    </row>
    <row r="15" spans="1:9" s="38" customFormat="1" ht="24" customHeight="1" thickBot="1" x14ac:dyDescent="0.35">
      <c r="A15" s="76" t="s">
        <v>17</v>
      </c>
      <c r="B15" s="77" t="s">
        <v>18</v>
      </c>
      <c r="C15" s="78"/>
      <c r="D15" s="30">
        <f>SUM(D3:D14)</f>
        <v>1350814.17</v>
      </c>
      <c r="E15" s="78"/>
      <c r="F15" s="30">
        <f>SUM(F3:F14)</f>
        <v>3219295.3899999997</v>
      </c>
    </row>
    <row r="16" spans="1:9" s="13" customFormat="1" ht="9" customHeight="1" thickBot="1" x14ac:dyDescent="0.35">
      <c r="A16" s="31"/>
      <c r="B16" s="15"/>
      <c r="C16" s="14"/>
      <c r="D16" s="14"/>
      <c r="E16" s="14"/>
      <c r="F16" s="14"/>
    </row>
    <row r="17" spans="1:783" s="37" customFormat="1" ht="24" customHeight="1" thickBot="1" x14ac:dyDescent="0.35">
      <c r="A17" s="25" t="s">
        <v>19</v>
      </c>
      <c r="B17" s="40" t="s">
        <v>20</v>
      </c>
      <c r="C17" s="573">
        <v>2024</v>
      </c>
      <c r="D17" s="574"/>
      <c r="E17" s="571" t="s">
        <v>2</v>
      </c>
      <c r="F17" s="572"/>
    </row>
    <row r="18" spans="1:783" s="59" customFormat="1" ht="14" x14ac:dyDescent="0.3">
      <c r="A18" s="62" t="s">
        <v>3</v>
      </c>
      <c r="B18" s="79" t="s">
        <v>21</v>
      </c>
      <c r="C18" s="64"/>
      <c r="D18" s="65">
        <f>SUM(C19:C21)</f>
        <v>79217.570000000007</v>
      </c>
      <c r="E18" s="64"/>
      <c r="F18" s="65">
        <f>SUM(E19:E21)</f>
        <v>46301.08</v>
      </c>
    </row>
    <row r="19" spans="1:783" s="59" customFormat="1" ht="14" x14ac:dyDescent="0.3">
      <c r="A19" s="27"/>
      <c r="B19" s="80" t="s">
        <v>22</v>
      </c>
      <c r="C19" s="67">
        <v>0</v>
      </c>
      <c r="D19" s="68"/>
      <c r="E19" s="67">
        <v>0</v>
      </c>
      <c r="F19" s="68"/>
      <c r="H19" s="58"/>
    </row>
    <row r="20" spans="1:783" s="59" customFormat="1" ht="14" x14ac:dyDescent="0.3">
      <c r="A20" s="27"/>
      <c r="B20" s="80" t="s">
        <v>23</v>
      </c>
      <c r="C20" s="67">
        <v>0</v>
      </c>
      <c r="D20" s="68"/>
      <c r="E20" s="67">
        <v>0</v>
      </c>
      <c r="F20" s="68"/>
    </row>
    <row r="21" spans="1:783" s="59" customFormat="1" ht="14" x14ac:dyDescent="0.3">
      <c r="A21" s="27"/>
      <c r="B21" s="80" t="s">
        <v>24</v>
      </c>
      <c r="C21" s="67">
        <f>46972.25+32245.32</f>
        <v>79217.570000000007</v>
      </c>
      <c r="D21" s="68"/>
      <c r="E21" s="67">
        <f>28986.31+17314.77</f>
        <v>46301.08</v>
      </c>
      <c r="F21" s="68"/>
    </row>
    <row r="22" spans="1:783" s="59" customFormat="1" ht="14" x14ac:dyDescent="0.3">
      <c r="A22" s="69" t="s">
        <v>10</v>
      </c>
      <c r="B22" s="81" t="s">
        <v>25</v>
      </c>
      <c r="C22" s="71"/>
      <c r="D22" s="72">
        <f>SUM(C23:C27)</f>
        <v>59315.75</v>
      </c>
      <c r="E22" s="71"/>
      <c r="F22" s="72">
        <f>SUM(E23:E27)</f>
        <v>137961.12</v>
      </c>
    </row>
    <row r="23" spans="1:783" s="61" customFormat="1" ht="28" x14ac:dyDescent="0.3">
      <c r="A23" s="82"/>
      <c r="B23" s="83" t="s">
        <v>26</v>
      </c>
      <c r="C23" s="67">
        <f>9941.69+43.75</f>
        <v>9985.44</v>
      </c>
      <c r="D23" s="68"/>
      <c r="E23" s="67">
        <v>0</v>
      </c>
      <c r="F23" s="68"/>
    </row>
    <row r="24" spans="1:783" s="61" customFormat="1" ht="28" x14ac:dyDescent="0.3">
      <c r="A24" s="82"/>
      <c r="B24" s="83" t="s">
        <v>27</v>
      </c>
      <c r="C24" s="67"/>
      <c r="D24" s="68"/>
      <c r="E24" s="67">
        <v>0</v>
      </c>
      <c r="F24" s="68"/>
    </row>
    <row r="25" spans="1:783" s="61" customFormat="1" ht="28" x14ac:dyDescent="0.3">
      <c r="A25" s="82"/>
      <c r="B25" s="83" t="s">
        <v>28</v>
      </c>
      <c r="C25" s="67"/>
      <c r="D25" s="68"/>
      <c r="E25" s="67">
        <v>0</v>
      </c>
      <c r="F25" s="68"/>
    </row>
    <row r="26" spans="1:783" s="61" customFormat="1" ht="42" x14ac:dyDescent="0.3">
      <c r="A26" s="82"/>
      <c r="B26" s="83" t="s">
        <v>29</v>
      </c>
      <c r="C26" s="67">
        <v>11894.07</v>
      </c>
      <c r="D26" s="68"/>
      <c r="E26" s="67">
        <v>0</v>
      </c>
      <c r="F26" s="68"/>
    </row>
    <row r="27" spans="1:783" s="59" customFormat="1" ht="14.5" thickBot="1" x14ac:dyDescent="0.35">
      <c r="A27" s="27"/>
      <c r="B27" s="80" t="s">
        <v>30</v>
      </c>
      <c r="C27" s="74">
        <f>27991.93+9398.86+45.45</f>
        <v>37436.239999999998</v>
      </c>
      <c r="D27" s="75"/>
      <c r="E27" s="74">
        <f>3929.78+31991.87+16672.58+4643.89+13622+67101</f>
        <v>137961.12</v>
      </c>
      <c r="F27" s="75"/>
    </row>
    <row r="28" spans="1:783" s="38" customFormat="1" ht="24" customHeight="1" thickBot="1" x14ac:dyDescent="0.35">
      <c r="A28" s="76" t="s">
        <v>17</v>
      </c>
      <c r="B28" s="77" t="s">
        <v>31</v>
      </c>
      <c r="C28" s="78"/>
      <c r="D28" s="30">
        <f>SUM(D18:D27)</f>
        <v>138533.32</v>
      </c>
      <c r="E28" s="78"/>
      <c r="F28" s="30">
        <f>SUM(F18:F27)</f>
        <v>184262.2</v>
      </c>
    </row>
    <row r="29" spans="1:783" s="13" customFormat="1" ht="9" customHeight="1" thickBot="1" x14ac:dyDescent="0.35">
      <c r="A29" s="33"/>
      <c r="B29" s="9"/>
      <c r="C29" s="34"/>
      <c r="D29" s="34"/>
      <c r="E29" s="34"/>
      <c r="F29" s="34"/>
      <c r="G29" s="35"/>
    </row>
    <row r="30" spans="1:783" s="37" customFormat="1" ht="24" customHeight="1" thickBot="1" x14ac:dyDescent="0.35">
      <c r="A30" s="25" t="s">
        <v>32</v>
      </c>
      <c r="B30" s="40" t="s">
        <v>33</v>
      </c>
      <c r="C30" s="573">
        <v>2024</v>
      </c>
      <c r="D30" s="574"/>
      <c r="E30" s="571" t="s">
        <v>2</v>
      </c>
      <c r="F30" s="572"/>
    </row>
    <row r="31" spans="1:783" s="38" customFormat="1" ht="24" customHeight="1" thickBot="1" x14ac:dyDescent="0.35">
      <c r="A31" s="76"/>
      <c r="B31" s="77" t="s">
        <v>34</v>
      </c>
      <c r="C31" s="84"/>
      <c r="D31" s="85">
        <f>D15-D28</f>
        <v>1212280.8499999999</v>
      </c>
      <c r="E31" s="84"/>
      <c r="F31" s="85">
        <f>F15-F28</f>
        <v>3035033.1899999995</v>
      </c>
    </row>
    <row r="32" spans="1:783" s="36" customFormat="1" ht="14" x14ac:dyDescent="0.3">
      <c r="A32" s="11"/>
      <c r="B32" s="18"/>
      <c r="C32" s="14"/>
      <c r="D32" s="14"/>
      <c r="E32" s="14"/>
      <c r="F32" s="14"/>
      <c r="G32" s="12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</row>
    <row r="33" spans="1:783" s="36" customFormat="1" ht="14" x14ac:dyDescent="0.3">
      <c r="A33" s="11"/>
      <c r="B33" s="18"/>
      <c r="C33" s="14"/>
      <c r="D33" s="14"/>
      <c r="E33" s="14"/>
      <c r="F33" s="14"/>
      <c r="G33" s="12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</row>
    <row r="34" spans="1:783" s="36" customFormat="1" ht="14" x14ac:dyDescent="0.3">
      <c r="A34" s="11"/>
      <c r="B34" s="18"/>
      <c r="C34" s="14"/>
      <c r="D34" s="14"/>
      <c r="E34" s="14"/>
      <c r="F34" s="14"/>
      <c r="G34" s="12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</row>
    <row r="35" spans="1:783" s="36" customFormat="1" ht="14" x14ac:dyDescent="0.3">
      <c r="A35" s="11"/>
      <c r="B35" s="18"/>
      <c r="C35" s="14"/>
      <c r="D35" s="14"/>
      <c r="E35" s="14"/>
      <c r="F35" s="14"/>
      <c r="G35" s="12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</row>
    <row r="36" spans="1:783" s="36" customFormat="1" ht="14" x14ac:dyDescent="0.3">
      <c r="A36" s="11"/>
      <c r="B36" s="18"/>
      <c r="C36" s="14"/>
      <c r="D36" s="14"/>
      <c r="E36" s="14"/>
      <c r="F36" s="14"/>
      <c r="G36" s="12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</row>
    <row r="37" spans="1:783" s="36" customFormat="1" ht="15.75" customHeight="1" x14ac:dyDescent="0.3">
      <c r="A37" s="11"/>
      <c r="B37" s="18"/>
      <c r="C37" s="14"/>
      <c r="D37" s="14"/>
      <c r="E37" s="14"/>
      <c r="F37" s="14"/>
      <c r="G37" s="12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</row>
    <row r="38" spans="1:783" s="8" customFormat="1" ht="15.5" x14ac:dyDescent="0.3">
      <c r="A38" s="5"/>
      <c r="B38" s="7"/>
      <c r="C38" s="3"/>
      <c r="D38" s="3"/>
      <c r="E38" s="3"/>
      <c r="F38" s="3"/>
      <c r="G38" s="4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</row>
    <row r="39" spans="1:783" s="8" customFormat="1" ht="15.5" x14ac:dyDescent="0.3">
      <c r="A39" s="5"/>
      <c r="B39" s="7"/>
      <c r="C39" s="3"/>
      <c r="D39" s="3"/>
      <c r="E39" s="3"/>
      <c r="F39" s="3"/>
      <c r="G39" s="4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</row>
    <row r="40" spans="1:783" s="8" customFormat="1" ht="15.5" x14ac:dyDescent="0.3">
      <c r="A40" s="5"/>
      <c r="B40" s="7"/>
      <c r="C40" s="3"/>
      <c r="D40" s="3"/>
      <c r="E40" s="3"/>
      <c r="F40" s="3"/>
      <c r="G40" s="4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</row>
    <row r="41" spans="1:783" s="8" customFormat="1" ht="15.5" x14ac:dyDescent="0.3">
      <c r="A41" s="5"/>
      <c r="B41" s="7"/>
      <c r="C41" s="3"/>
      <c r="D41" s="3"/>
      <c r="E41" s="3"/>
      <c r="F41" s="3"/>
      <c r="G41" s="4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</row>
    <row r="42" spans="1:783" s="8" customFormat="1" ht="15.5" x14ac:dyDescent="0.3">
      <c r="A42" s="5"/>
      <c r="B42" s="7"/>
      <c r="C42" s="3"/>
      <c r="D42" s="3"/>
      <c r="E42" s="3"/>
      <c r="F42" s="3"/>
      <c r="G42" s="4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</row>
    <row r="43" spans="1:783" s="8" customFormat="1" ht="15.5" x14ac:dyDescent="0.3">
      <c r="A43" s="5"/>
      <c r="B43" s="7"/>
      <c r="C43" s="3"/>
      <c r="D43" s="3"/>
      <c r="E43" s="3"/>
      <c r="F43" s="3"/>
      <c r="G43" s="4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</row>
    <row r="44" spans="1:783" s="8" customFormat="1" ht="15.5" x14ac:dyDescent="0.3">
      <c r="A44" s="5"/>
      <c r="B44" s="7"/>
      <c r="C44" s="3"/>
      <c r="D44" s="3"/>
      <c r="E44" s="3"/>
      <c r="F44" s="3"/>
      <c r="G44" s="4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</row>
    <row r="45" spans="1:783" s="8" customFormat="1" ht="15.5" x14ac:dyDescent="0.3">
      <c r="A45" s="5"/>
      <c r="B45" s="7"/>
      <c r="C45" s="3"/>
      <c r="D45" s="3"/>
      <c r="E45" s="3"/>
      <c r="F45" s="3"/>
      <c r="G45" s="4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</row>
    <row r="46" spans="1:783" s="8" customFormat="1" ht="15.5" x14ac:dyDescent="0.3">
      <c r="A46" s="5"/>
      <c r="B46" s="7"/>
      <c r="C46" s="3"/>
      <c r="D46" s="3"/>
      <c r="E46" s="3"/>
      <c r="F46" s="3"/>
      <c r="G46" s="4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</row>
  </sheetData>
  <mergeCells count="7">
    <mergeCell ref="E30:F30"/>
    <mergeCell ref="C30:D30"/>
    <mergeCell ref="A1:F1"/>
    <mergeCell ref="C2:D2"/>
    <mergeCell ref="E2:F2"/>
    <mergeCell ref="E17:F17"/>
    <mergeCell ref="C17:D17"/>
  </mergeCells>
  <printOptions horizontalCentered="1"/>
  <pageMargins left="0.70833333333333304" right="0.70833333333333304" top="0.78749999999999998" bottom="0.78749999999999998" header="0.511811023622047" footer="0.511811023622047"/>
  <pageSetup paperSize="8" fitToHeight="0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FE437-1145-4F79-BC1A-88779F190BFE}">
  <dimension ref="A1:L21"/>
  <sheetViews>
    <sheetView workbookViewId="0">
      <selection activeCell="B23" sqref="B23"/>
    </sheetView>
  </sheetViews>
  <sheetFormatPr baseColWidth="10" defaultColWidth="10" defaultRowHeight="15.5" x14ac:dyDescent="0.35"/>
  <cols>
    <col min="1" max="1" width="9.23046875" style="238" customWidth="1"/>
    <col min="2" max="2" width="44.15234375" style="239" customWidth="1"/>
    <col min="3" max="3" width="11.84375" style="240" customWidth="1"/>
    <col min="4" max="4" width="11.84375" style="237" customWidth="1"/>
    <col min="5" max="5" width="11.23046875" style="176" customWidth="1"/>
    <col min="6" max="6" width="11.23046875" style="234" customWidth="1"/>
    <col min="7" max="7" width="18.4609375" style="234" customWidth="1"/>
    <col min="8" max="16384" width="10" style="234"/>
  </cols>
  <sheetData>
    <row r="1" spans="1:12" s="291" customFormat="1" ht="18" thickBot="1" x14ac:dyDescent="0.35">
      <c r="A1" s="584" t="s">
        <v>182</v>
      </c>
      <c r="B1" s="585"/>
      <c r="C1" s="585"/>
      <c r="D1" s="586"/>
      <c r="E1" s="180"/>
      <c r="F1" s="181"/>
    </row>
    <row r="2" spans="1:12" s="218" customFormat="1" ht="28.5" thickBot="1" x14ac:dyDescent="0.35">
      <c r="A2" s="182" t="s">
        <v>118</v>
      </c>
      <c r="B2" s="183" t="s">
        <v>119</v>
      </c>
      <c r="C2" s="304" t="s">
        <v>120</v>
      </c>
      <c r="D2" s="305" t="s">
        <v>121</v>
      </c>
      <c r="E2" s="582" t="s">
        <v>122</v>
      </c>
      <c r="F2" s="583"/>
      <c r="G2" s="157"/>
      <c r="H2" s="215"/>
      <c r="I2" s="216"/>
      <c r="J2" s="160"/>
      <c r="K2" s="160"/>
      <c r="L2" s="217"/>
    </row>
    <row r="3" spans="1:12" s="217" customFormat="1" ht="14" x14ac:dyDescent="0.3">
      <c r="A3" s="186">
        <v>50200</v>
      </c>
      <c r="B3" s="285" t="s">
        <v>183</v>
      </c>
      <c r="C3" s="221">
        <v>0</v>
      </c>
      <c r="D3" s="222">
        <v>0</v>
      </c>
      <c r="E3" s="267"/>
      <c r="F3" s="268" t="s">
        <v>184</v>
      </c>
      <c r="G3" s="225"/>
      <c r="H3" s="215"/>
      <c r="I3" s="216"/>
      <c r="J3" s="165"/>
      <c r="K3" s="165"/>
    </row>
    <row r="4" spans="1:12" s="217" customFormat="1" ht="14" x14ac:dyDescent="0.3">
      <c r="A4" s="191">
        <v>50300</v>
      </c>
      <c r="B4" s="265" t="s">
        <v>185</v>
      </c>
      <c r="C4" s="227">
        <v>0</v>
      </c>
      <c r="D4" s="193">
        <v>0</v>
      </c>
      <c r="E4" s="269"/>
      <c r="F4" s="229" t="s">
        <v>184</v>
      </c>
      <c r="G4" s="225"/>
      <c r="H4" s="215"/>
      <c r="I4" s="216"/>
      <c r="J4" s="165"/>
      <c r="K4" s="165"/>
    </row>
    <row r="5" spans="1:12" s="217" customFormat="1" ht="14" x14ac:dyDescent="0.3">
      <c r="A5" s="191">
        <v>50400</v>
      </c>
      <c r="B5" s="265" t="s">
        <v>186</v>
      </c>
      <c r="C5" s="227">
        <v>0</v>
      </c>
      <c r="D5" s="193">
        <v>0</v>
      </c>
      <c r="E5" s="269"/>
      <c r="F5" s="229" t="s">
        <v>184</v>
      </c>
      <c r="G5" s="225"/>
      <c r="H5" s="215"/>
      <c r="I5" s="216"/>
      <c r="J5" s="165"/>
      <c r="K5" s="165"/>
    </row>
    <row r="6" spans="1:12" s="217" customFormat="1" ht="14" x14ac:dyDescent="0.3">
      <c r="A6" s="191">
        <v>50500</v>
      </c>
      <c r="B6" s="265" t="s">
        <v>187</v>
      </c>
      <c r="C6" s="227">
        <v>0</v>
      </c>
      <c r="D6" s="193">
        <v>0</v>
      </c>
      <c r="E6" s="269"/>
      <c r="F6" s="229" t="s">
        <v>184</v>
      </c>
      <c r="G6" s="225"/>
      <c r="H6" s="215"/>
      <c r="I6" s="216"/>
      <c r="J6" s="165"/>
      <c r="K6" s="165"/>
    </row>
    <row r="7" spans="1:12" s="217" customFormat="1" ht="14.5" thickBot="1" x14ac:dyDescent="0.35">
      <c r="A7" s="196">
        <v>50600</v>
      </c>
      <c r="B7" s="306" t="s">
        <v>188</v>
      </c>
      <c r="C7" s="307">
        <v>0</v>
      </c>
      <c r="D7" s="308">
        <v>0</v>
      </c>
      <c r="E7" s="269"/>
      <c r="F7" s="229" t="s">
        <v>184</v>
      </c>
      <c r="G7" s="225"/>
      <c r="H7" s="215"/>
      <c r="I7" s="216"/>
      <c r="J7" s="165"/>
      <c r="K7" s="165"/>
    </row>
    <row r="8" spans="1:12" s="217" customFormat="1" ht="14.5" thickBot="1" x14ac:dyDescent="0.35">
      <c r="A8" s="309"/>
      <c r="B8" s="310" t="s">
        <v>131</v>
      </c>
      <c r="C8" s="311">
        <f>SUM(C3:C7)</f>
        <v>0</v>
      </c>
      <c r="D8" s="312">
        <f>SUM(D3:D7)</f>
        <v>0</v>
      </c>
      <c r="E8" s="201"/>
      <c r="F8" s="202"/>
      <c r="G8" s="216"/>
    </row>
    <row r="9" spans="1:12" s="217" customFormat="1" ht="14" x14ac:dyDescent="0.3">
      <c r="A9" s="266"/>
      <c r="B9" s="225"/>
      <c r="C9" s="215"/>
      <c r="D9" s="216"/>
      <c r="E9" s="160"/>
      <c r="G9" s="216"/>
    </row>
    <row r="10" spans="1:12" s="216" customFormat="1" ht="14" x14ac:dyDescent="0.3">
      <c r="B10" s="273"/>
      <c r="D10" s="274"/>
      <c r="E10" s="165"/>
    </row>
    <row r="11" spans="1:12" s="216" customFormat="1" ht="15" x14ac:dyDescent="0.3">
      <c r="B11" s="483" t="s">
        <v>230</v>
      </c>
      <c r="C11"/>
      <c r="D11" s="274"/>
      <c r="E11" s="165"/>
    </row>
    <row r="12" spans="1:12" s="216" customFormat="1" ht="15" x14ac:dyDescent="0.3">
      <c r="B12" s="484"/>
      <c r="C12"/>
      <c r="D12" s="274"/>
      <c r="E12" s="165"/>
    </row>
    <row r="13" spans="1:12" s="216" customFormat="1" ht="15" x14ac:dyDescent="0.3">
      <c r="B13" s="485" t="s">
        <v>215</v>
      </c>
      <c r="C13" s="485" t="s">
        <v>231</v>
      </c>
      <c r="D13" s="274"/>
      <c r="E13" s="165"/>
    </row>
    <row r="14" spans="1:12" x14ac:dyDescent="0.35">
      <c r="A14" s="234"/>
      <c r="B14" s="485"/>
      <c r="C14"/>
    </row>
    <row r="15" spans="1:12" x14ac:dyDescent="0.35">
      <c r="A15" s="234"/>
      <c r="B15" s="485" t="s">
        <v>217</v>
      </c>
      <c r="C15" s="485" t="s">
        <v>232</v>
      </c>
    </row>
    <row r="16" spans="1:12" x14ac:dyDescent="0.35">
      <c r="A16" s="234"/>
      <c r="B16" s="236"/>
      <c r="C16" s="234"/>
    </row>
    <row r="17" spans="1:3" x14ac:dyDescent="0.35">
      <c r="A17" s="234"/>
      <c r="B17" s="236"/>
      <c r="C17" s="234"/>
    </row>
    <row r="18" spans="1:3" x14ac:dyDescent="0.35">
      <c r="A18" s="234"/>
      <c r="B18" s="236"/>
      <c r="C18" s="234"/>
    </row>
    <row r="19" spans="1:3" x14ac:dyDescent="0.35">
      <c r="A19" s="234"/>
      <c r="B19" s="236"/>
      <c r="C19" s="234"/>
    </row>
    <row r="20" spans="1:3" x14ac:dyDescent="0.35">
      <c r="A20" s="234"/>
      <c r="B20" s="236"/>
      <c r="C20" s="234"/>
    </row>
    <row r="21" spans="1:3" x14ac:dyDescent="0.35">
      <c r="A21" s="234"/>
      <c r="B21" s="236"/>
      <c r="C21" s="234"/>
    </row>
  </sheetData>
  <mergeCells count="2">
    <mergeCell ref="A1:D1"/>
    <mergeCell ref="E2:F2"/>
  </mergeCell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55E4C-BD30-48BA-90AB-75E3FFBCE174}">
  <dimension ref="A1:ADC68"/>
  <sheetViews>
    <sheetView topLeftCell="A27" workbookViewId="0">
      <selection activeCell="H22" sqref="H22"/>
    </sheetView>
  </sheetViews>
  <sheetFormatPr baseColWidth="10" defaultColWidth="10.15234375" defaultRowHeight="15.5" x14ac:dyDescent="0.3"/>
  <cols>
    <col min="1" max="1" width="4.15234375" style="154" customWidth="1"/>
    <col min="2" max="2" width="47.23046875" style="155" customWidth="1"/>
    <col min="3" max="4" width="11.23046875" style="151" customWidth="1"/>
    <col min="5" max="5" width="14.765625" style="152" customWidth="1"/>
    <col min="6" max="6" width="14.765625" style="153" customWidth="1"/>
    <col min="7" max="7" width="11.3828125" style="153" customWidth="1"/>
    <col min="8" max="8" width="11.3828125" style="149" customWidth="1"/>
    <col min="9" max="9" width="16.84375" style="149" customWidth="1"/>
    <col min="10" max="16384" width="10.15234375" style="149"/>
  </cols>
  <sheetData>
    <row r="1" spans="1:9" s="107" customFormat="1" ht="50.5" customHeight="1" thickBot="1" x14ac:dyDescent="0.35">
      <c r="A1" s="576" t="str">
        <f>"“Die Grünen - Die Grüne Alternative Steiermark (Grüne)“ 
PRZ 500133
Angaben für den Rechenschaftsbericht für das Jahr "&amp;Jahrakt</f>
        <v>“Die Grünen - Die Grüne Alternative Steiermark (Grüne)“ 
PRZ 500133
Angaben für den Rechenschaftsbericht für das Jahr 2024</v>
      </c>
      <c r="B1" s="577"/>
      <c r="C1" s="577"/>
      <c r="D1" s="578"/>
    </row>
    <row r="2" spans="1:9" s="115" customFormat="1" ht="28.15" customHeight="1" thickBot="1" x14ac:dyDescent="0.35">
      <c r="A2" s="108" t="s">
        <v>35</v>
      </c>
      <c r="B2" s="109" t="s">
        <v>36</v>
      </c>
      <c r="C2" s="203" t="str">
        <f>"ERTRAG
" &amp;Jahrakt</f>
        <v>ERTRAG
2024</v>
      </c>
      <c r="D2" s="203" t="s">
        <v>37</v>
      </c>
      <c r="E2" s="111"/>
      <c r="F2" s="112"/>
      <c r="G2" s="113"/>
      <c r="H2" s="114"/>
      <c r="I2" s="114"/>
    </row>
    <row r="3" spans="1:9" s="115" customFormat="1" ht="14" x14ac:dyDescent="0.3">
      <c r="A3" s="116" t="s">
        <v>38</v>
      </c>
      <c r="B3" s="117" t="s">
        <v>39</v>
      </c>
      <c r="C3" s="275">
        <v>2429400.7799999998</v>
      </c>
      <c r="D3" s="119">
        <v>2388496.39</v>
      </c>
      <c r="E3" s="120"/>
      <c r="F3" s="112"/>
      <c r="G3" s="113"/>
      <c r="H3" s="121"/>
      <c r="I3" s="121"/>
    </row>
    <row r="4" spans="1:9" s="115" customFormat="1" ht="14" x14ac:dyDescent="0.3">
      <c r="A4" s="122" t="s">
        <v>40</v>
      </c>
      <c r="B4" s="123" t="s">
        <v>41</v>
      </c>
      <c r="C4" s="275">
        <v>8295</v>
      </c>
      <c r="D4" s="119">
        <v>9025</v>
      </c>
      <c r="E4" s="120"/>
      <c r="F4" s="112"/>
      <c r="G4" s="113"/>
      <c r="H4" s="121"/>
      <c r="I4" s="121"/>
    </row>
    <row r="5" spans="1:9" s="115" customFormat="1" ht="14" x14ac:dyDescent="0.3">
      <c r="A5" s="122" t="s">
        <v>42</v>
      </c>
      <c r="B5" s="123" t="s">
        <v>43</v>
      </c>
      <c r="C5" s="275">
        <v>0</v>
      </c>
      <c r="D5" s="119">
        <v>61883.91</v>
      </c>
      <c r="E5" s="120"/>
      <c r="F5" s="112"/>
      <c r="G5" s="113"/>
      <c r="H5" s="121"/>
      <c r="I5" s="121"/>
    </row>
    <row r="6" spans="1:9" s="115" customFormat="1" ht="28" x14ac:dyDescent="0.3">
      <c r="A6" s="122" t="s">
        <v>44</v>
      </c>
      <c r="B6" s="123" t="s">
        <v>45</v>
      </c>
      <c r="C6" s="275">
        <v>1800</v>
      </c>
      <c r="D6" s="119">
        <v>3754.65</v>
      </c>
      <c r="E6" s="120"/>
      <c r="F6" s="124"/>
      <c r="G6" s="124"/>
      <c r="H6" s="121"/>
      <c r="I6" s="121"/>
    </row>
    <row r="7" spans="1:9" s="115" customFormat="1" ht="28" x14ac:dyDescent="0.3">
      <c r="A7" s="122" t="s">
        <v>46</v>
      </c>
      <c r="B7" s="123" t="s">
        <v>47</v>
      </c>
      <c r="C7" s="275">
        <v>0</v>
      </c>
      <c r="D7" s="119">
        <v>0</v>
      </c>
      <c r="E7" s="120"/>
      <c r="F7" s="112"/>
      <c r="G7" s="113"/>
      <c r="H7" s="121"/>
      <c r="I7" s="121"/>
    </row>
    <row r="8" spans="1:9" s="115" customFormat="1" ht="14" x14ac:dyDescent="0.3">
      <c r="A8" s="122" t="s">
        <v>48</v>
      </c>
      <c r="B8" s="123" t="s">
        <v>49</v>
      </c>
      <c r="C8" s="275">
        <v>0</v>
      </c>
      <c r="D8" s="119">
        <v>0</v>
      </c>
      <c r="E8" s="111"/>
      <c r="F8" s="125"/>
      <c r="G8" s="113"/>
      <c r="H8" s="121"/>
      <c r="I8" s="121"/>
    </row>
    <row r="9" spans="1:9" s="115" customFormat="1" ht="14" x14ac:dyDescent="0.3">
      <c r="A9" s="122" t="s">
        <v>50</v>
      </c>
      <c r="B9" s="123" t="s">
        <v>51</v>
      </c>
      <c r="C9" s="275">
        <v>0</v>
      </c>
      <c r="D9" s="119">
        <v>0</v>
      </c>
      <c r="E9" s="126"/>
      <c r="G9" s="113"/>
      <c r="H9" s="121"/>
      <c r="I9" s="121"/>
    </row>
    <row r="10" spans="1:9" s="115" customFormat="1" ht="14" x14ac:dyDescent="0.3">
      <c r="A10" s="122" t="s">
        <v>52</v>
      </c>
      <c r="B10" s="123" t="s">
        <v>53</v>
      </c>
      <c r="C10" s="275">
        <v>43385.73</v>
      </c>
      <c r="D10" s="119">
        <v>17232.64</v>
      </c>
      <c r="E10" s="127"/>
      <c r="F10" s="113"/>
      <c r="G10" s="113"/>
      <c r="H10" s="121"/>
      <c r="I10" s="121"/>
    </row>
    <row r="11" spans="1:9" s="115" customFormat="1" ht="42" x14ac:dyDescent="0.3">
      <c r="A11" s="122" t="s">
        <v>54</v>
      </c>
      <c r="B11" s="123" t="s">
        <v>55</v>
      </c>
      <c r="C11" s="275">
        <v>5594.43</v>
      </c>
      <c r="D11" s="119">
        <v>315.43</v>
      </c>
      <c r="E11" s="127"/>
      <c r="F11" s="113"/>
      <c r="G11" s="113"/>
      <c r="H11" s="121"/>
      <c r="I11" s="121"/>
    </row>
    <row r="12" spans="1:9" s="115" customFormat="1" ht="14" x14ac:dyDescent="0.3">
      <c r="A12" s="122" t="s">
        <v>56</v>
      </c>
      <c r="B12" s="123" t="s">
        <v>57</v>
      </c>
      <c r="C12" s="275">
        <v>10285</v>
      </c>
      <c r="D12" s="119">
        <v>1130</v>
      </c>
      <c r="E12" s="127"/>
      <c r="F12" s="113"/>
      <c r="G12" s="113"/>
      <c r="H12" s="121"/>
      <c r="I12" s="121"/>
    </row>
    <row r="13" spans="1:9" s="115" customFormat="1" ht="14" x14ac:dyDescent="0.3">
      <c r="A13" s="122" t="s">
        <v>58</v>
      </c>
      <c r="B13" s="123" t="s">
        <v>59</v>
      </c>
      <c r="C13" s="275">
        <v>0</v>
      </c>
      <c r="D13" s="119">
        <v>0</v>
      </c>
      <c r="E13" s="127"/>
      <c r="F13" s="113"/>
      <c r="G13" s="113"/>
      <c r="H13" s="121"/>
      <c r="I13" s="121"/>
    </row>
    <row r="14" spans="1:9" s="115" customFormat="1" ht="14" x14ac:dyDescent="0.3">
      <c r="A14" s="122" t="s">
        <v>60</v>
      </c>
      <c r="B14" s="123" t="s">
        <v>61</v>
      </c>
      <c r="C14" s="275">
        <v>208</v>
      </c>
      <c r="D14" s="119">
        <v>0</v>
      </c>
      <c r="E14" s="127"/>
      <c r="F14" s="113"/>
      <c r="G14" s="113"/>
      <c r="H14" s="121"/>
      <c r="I14" s="121"/>
    </row>
    <row r="15" spans="1:9" s="115" customFormat="1" ht="14" x14ac:dyDescent="0.3">
      <c r="A15" s="122" t="s">
        <v>62</v>
      </c>
      <c r="B15" s="123" t="s">
        <v>63</v>
      </c>
      <c r="C15" s="275">
        <v>0</v>
      </c>
      <c r="D15" s="119">
        <v>0</v>
      </c>
      <c r="E15" s="127"/>
      <c r="F15" s="113"/>
      <c r="G15" s="113"/>
      <c r="H15" s="121"/>
      <c r="I15" s="121"/>
    </row>
    <row r="16" spans="1:9" s="115" customFormat="1" ht="14" x14ac:dyDescent="0.3">
      <c r="A16" s="122" t="s">
        <v>64</v>
      </c>
      <c r="B16" s="123" t="s">
        <v>65</v>
      </c>
      <c r="C16" s="275">
        <v>0</v>
      </c>
      <c r="D16" s="119">
        <v>6775</v>
      </c>
    </row>
    <row r="17" spans="1:4" s="115" customFormat="1" ht="14" x14ac:dyDescent="0.3">
      <c r="A17" s="122" t="s">
        <v>66</v>
      </c>
      <c r="B17" s="123" t="s">
        <v>67</v>
      </c>
      <c r="C17" s="275">
        <v>2431.94</v>
      </c>
      <c r="D17" s="119">
        <v>1176.5</v>
      </c>
    </row>
    <row r="18" spans="1:4" s="115" customFormat="1" ht="14" x14ac:dyDescent="0.3">
      <c r="A18" s="122" t="s">
        <v>68</v>
      </c>
      <c r="B18" s="123" t="s">
        <v>69</v>
      </c>
      <c r="C18" s="275">
        <v>3922.26</v>
      </c>
      <c r="D18" s="119">
        <v>8297.42</v>
      </c>
    </row>
    <row r="19" spans="1:4" s="115" customFormat="1" ht="14" x14ac:dyDescent="0.3">
      <c r="A19" s="122" t="s">
        <v>70</v>
      </c>
      <c r="B19" s="123" t="s">
        <v>71</v>
      </c>
      <c r="C19" s="275">
        <v>18780.939999999999</v>
      </c>
      <c r="D19" s="119">
        <v>17520.379999999997</v>
      </c>
    </row>
    <row r="20" spans="1:4" s="115" customFormat="1" ht="14" x14ac:dyDescent="0.3">
      <c r="A20" s="122" t="s">
        <v>72</v>
      </c>
      <c r="B20" s="123" t="s">
        <v>73</v>
      </c>
      <c r="C20" s="275">
        <v>715.5</v>
      </c>
      <c r="D20" s="119">
        <v>1680</v>
      </c>
    </row>
    <row r="21" spans="1:4" s="115" customFormat="1" ht="14" x14ac:dyDescent="0.3">
      <c r="A21" s="122" t="s">
        <v>74</v>
      </c>
      <c r="B21" s="123" t="s">
        <v>75</v>
      </c>
      <c r="C21" s="275">
        <v>9283.6899999999987</v>
      </c>
      <c r="D21" s="119">
        <v>5137.7299999999996</v>
      </c>
    </row>
    <row r="22" spans="1:4" s="115" customFormat="1" ht="14.5" thickBot="1" x14ac:dyDescent="0.35">
      <c r="A22" s="122" t="s">
        <v>76</v>
      </c>
      <c r="B22" s="123" t="s">
        <v>77</v>
      </c>
      <c r="C22" s="275">
        <v>5821.2</v>
      </c>
      <c r="D22" s="119">
        <v>10728.68</v>
      </c>
    </row>
    <row r="23" spans="1:4" s="131" customFormat="1" ht="28.15" customHeight="1" thickBot="1" x14ac:dyDescent="0.35">
      <c r="A23" s="128"/>
      <c r="B23" s="129" t="s">
        <v>78</v>
      </c>
      <c r="C23" s="130">
        <f>SUM(C3:C22)</f>
        <v>2539924.4699999997</v>
      </c>
      <c r="D23" s="130">
        <v>2533153.7300000004</v>
      </c>
    </row>
    <row r="24" spans="1:4" s="115" customFormat="1" ht="14.5" thickBot="1" x14ac:dyDescent="0.35">
      <c r="A24" s="132"/>
      <c r="B24" s="111"/>
      <c r="C24" s="124"/>
      <c r="D24" s="124"/>
    </row>
    <row r="25" spans="1:4" s="115" customFormat="1" ht="28.15" customHeight="1" thickBot="1" x14ac:dyDescent="0.35">
      <c r="A25" s="108" t="s">
        <v>35</v>
      </c>
      <c r="B25" s="109" t="s">
        <v>79</v>
      </c>
      <c r="C25" s="203" t="str">
        <f>"AUFWAND
"&amp;Jahrakt</f>
        <v>AUFWAND
2024</v>
      </c>
      <c r="D25" s="203" t="s">
        <v>80</v>
      </c>
    </row>
    <row r="26" spans="1:4" s="115" customFormat="1" ht="14" x14ac:dyDescent="0.3">
      <c r="A26" s="116" t="s">
        <v>38</v>
      </c>
      <c r="B26" s="133" t="s">
        <v>81</v>
      </c>
      <c r="C26" s="275">
        <v>1094652.19</v>
      </c>
      <c r="D26" s="119">
        <v>854251.91</v>
      </c>
    </row>
    <row r="27" spans="1:4" s="115" customFormat="1" ht="28" x14ac:dyDescent="0.3">
      <c r="A27" s="122" t="s">
        <v>40</v>
      </c>
      <c r="B27" s="134" t="s">
        <v>82</v>
      </c>
      <c r="C27" s="275">
        <v>143316.88</v>
      </c>
      <c r="D27" s="119">
        <v>141156.03999999998</v>
      </c>
    </row>
    <row r="28" spans="1:4" s="115" customFormat="1" ht="14" x14ac:dyDescent="0.3">
      <c r="A28" s="122" t="s">
        <v>42</v>
      </c>
      <c r="B28" s="134" t="s">
        <v>83</v>
      </c>
      <c r="C28" s="275">
        <v>499802.57</v>
      </c>
      <c r="D28" s="119">
        <v>274873.28999999998</v>
      </c>
    </row>
    <row r="29" spans="1:4" s="115" customFormat="1" ht="14" x14ac:dyDescent="0.3">
      <c r="A29" s="122" t="s">
        <v>44</v>
      </c>
      <c r="B29" s="134" t="s">
        <v>84</v>
      </c>
      <c r="C29" s="275">
        <v>392389.37</v>
      </c>
      <c r="D29" s="119">
        <v>38469.49</v>
      </c>
    </row>
    <row r="30" spans="1:4" s="115" customFormat="1" ht="14" x14ac:dyDescent="0.3">
      <c r="A30" s="122" t="s">
        <v>46</v>
      </c>
      <c r="B30" s="134" t="s">
        <v>85</v>
      </c>
      <c r="C30" s="275">
        <v>399897.74</v>
      </c>
      <c r="D30" s="119">
        <v>178772.38</v>
      </c>
    </row>
    <row r="31" spans="1:4" s="115" customFormat="1" ht="14" x14ac:dyDescent="0.3">
      <c r="A31" s="122" t="s">
        <v>48</v>
      </c>
      <c r="B31" s="134" t="s">
        <v>86</v>
      </c>
      <c r="C31" s="275">
        <v>118003.52999999998</v>
      </c>
      <c r="D31" s="119">
        <v>115494.90000000001</v>
      </c>
    </row>
    <row r="32" spans="1:4" s="115" customFormat="1" ht="14" x14ac:dyDescent="0.3">
      <c r="A32" s="122" t="s">
        <v>50</v>
      </c>
      <c r="B32" s="134" t="s">
        <v>87</v>
      </c>
      <c r="C32" s="275">
        <v>139465.84</v>
      </c>
      <c r="D32" s="119">
        <v>139670.41</v>
      </c>
    </row>
    <row r="33" spans="1:4" s="115" customFormat="1" ht="14" x14ac:dyDescent="0.3">
      <c r="A33" s="122" t="s">
        <v>52</v>
      </c>
      <c r="B33" s="134" t="s">
        <v>88</v>
      </c>
      <c r="C33" s="275">
        <v>0</v>
      </c>
      <c r="D33" s="119">
        <v>0</v>
      </c>
    </row>
    <row r="34" spans="1:4" s="115" customFormat="1" ht="28" x14ac:dyDescent="0.3">
      <c r="A34" s="122" t="s">
        <v>54</v>
      </c>
      <c r="B34" s="134" t="s">
        <v>89</v>
      </c>
      <c r="C34" s="275">
        <v>31074.82</v>
      </c>
      <c r="D34" s="119">
        <v>31502.32</v>
      </c>
    </row>
    <row r="35" spans="1:4" s="115" customFormat="1" ht="14" x14ac:dyDescent="0.3">
      <c r="A35" s="122" t="s">
        <v>56</v>
      </c>
      <c r="B35" s="134" t="s">
        <v>90</v>
      </c>
      <c r="C35" s="275">
        <v>0</v>
      </c>
      <c r="D35" s="119">
        <v>0</v>
      </c>
    </row>
    <row r="36" spans="1:4" s="115" customFormat="1" ht="14" x14ac:dyDescent="0.3">
      <c r="A36" s="122" t="s">
        <v>58</v>
      </c>
      <c r="B36" s="134" t="s">
        <v>91</v>
      </c>
      <c r="C36" s="275">
        <v>16760.32</v>
      </c>
      <c r="D36" s="119">
        <v>30268.19</v>
      </c>
    </row>
    <row r="37" spans="1:4" s="115" customFormat="1" ht="14" x14ac:dyDescent="0.3">
      <c r="A37" s="122" t="s">
        <v>60</v>
      </c>
      <c r="B37" s="134" t="s">
        <v>92</v>
      </c>
      <c r="C37" s="275">
        <v>0</v>
      </c>
      <c r="D37" s="119">
        <v>0</v>
      </c>
    </row>
    <row r="38" spans="1:4" s="115" customFormat="1" ht="14" x14ac:dyDescent="0.3">
      <c r="A38" s="122" t="s">
        <v>62</v>
      </c>
      <c r="B38" s="134" t="s">
        <v>93</v>
      </c>
      <c r="C38" s="275">
        <v>126.92</v>
      </c>
      <c r="D38" s="119">
        <v>163.36000000000001</v>
      </c>
    </row>
    <row r="39" spans="1:4" s="115" customFormat="1" ht="28" x14ac:dyDescent="0.3">
      <c r="A39" s="122" t="s">
        <v>64</v>
      </c>
      <c r="B39" s="134" t="s">
        <v>94</v>
      </c>
      <c r="C39" s="275">
        <v>0</v>
      </c>
      <c r="D39" s="119">
        <v>0</v>
      </c>
    </row>
    <row r="40" spans="1:4" s="115" customFormat="1" ht="14" x14ac:dyDescent="0.3">
      <c r="A40" s="122" t="s">
        <v>66</v>
      </c>
      <c r="B40" s="134" t="s">
        <v>95</v>
      </c>
      <c r="C40" s="275">
        <v>53459.68</v>
      </c>
      <c r="D40" s="119">
        <v>55342.44</v>
      </c>
    </row>
    <row r="41" spans="1:4" s="115" customFormat="1" ht="14" x14ac:dyDescent="0.3">
      <c r="A41" s="122" t="s">
        <v>96</v>
      </c>
      <c r="B41" s="134" t="s">
        <v>97</v>
      </c>
      <c r="C41" s="275">
        <v>548540.52</v>
      </c>
      <c r="D41" s="119">
        <v>496352.48999999993</v>
      </c>
    </row>
    <row r="42" spans="1:4" s="115" customFormat="1" ht="28" x14ac:dyDescent="0.3">
      <c r="A42" s="122" t="s">
        <v>98</v>
      </c>
      <c r="B42" s="134" t="s">
        <v>99</v>
      </c>
      <c r="C42" s="275">
        <v>0</v>
      </c>
      <c r="D42" s="119">
        <v>0</v>
      </c>
    </row>
    <row r="43" spans="1:4" s="115" customFormat="1" ht="28" x14ac:dyDescent="0.3">
      <c r="A43" s="122" t="s">
        <v>100</v>
      </c>
      <c r="B43" s="134" t="s">
        <v>101</v>
      </c>
      <c r="C43" s="275">
        <v>0</v>
      </c>
      <c r="D43" s="119">
        <v>1071</v>
      </c>
    </row>
    <row r="44" spans="1:4" s="115" customFormat="1" ht="28" x14ac:dyDescent="0.3">
      <c r="A44" s="122" t="s">
        <v>102</v>
      </c>
      <c r="B44" s="134" t="s">
        <v>103</v>
      </c>
      <c r="C44" s="275">
        <v>18780.939999999999</v>
      </c>
      <c r="D44" s="119">
        <v>17520.379999999997</v>
      </c>
    </row>
    <row r="45" spans="1:4" s="115" customFormat="1" ht="28" x14ac:dyDescent="0.3">
      <c r="A45" s="122" t="s">
        <v>104</v>
      </c>
      <c r="B45" s="134" t="s">
        <v>105</v>
      </c>
      <c r="C45" s="275">
        <v>6490.01</v>
      </c>
      <c r="D45" s="119">
        <v>8288.86</v>
      </c>
    </row>
    <row r="46" spans="1:4" s="115" customFormat="1" ht="28" x14ac:dyDescent="0.3">
      <c r="A46" s="122" t="s">
        <v>106</v>
      </c>
      <c r="B46" s="134" t="s">
        <v>107</v>
      </c>
      <c r="C46" s="275">
        <v>9283.6899999999987</v>
      </c>
      <c r="D46" s="119">
        <v>5137.7299999999996</v>
      </c>
    </row>
    <row r="47" spans="1:4" s="115" customFormat="1" ht="28.5" thickBot="1" x14ac:dyDescent="0.35">
      <c r="A47" s="122" t="s">
        <v>108</v>
      </c>
      <c r="B47" s="134" t="s">
        <v>109</v>
      </c>
      <c r="C47" s="275">
        <v>5821.2</v>
      </c>
      <c r="D47" s="119">
        <v>10728.68</v>
      </c>
    </row>
    <row r="48" spans="1:4" s="131" customFormat="1" ht="28.15" customHeight="1" thickBot="1" x14ac:dyDescent="0.35">
      <c r="A48" s="128"/>
      <c r="B48" s="135" t="s">
        <v>110</v>
      </c>
      <c r="C48" s="136">
        <f>SUM(C26:C47)</f>
        <v>3477866.2199999993</v>
      </c>
      <c r="D48" s="136">
        <v>2399063.8699999996</v>
      </c>
    </row>
    <row r="49" spans="1:783" s="115" customFormat="1" ht="14.5" thickBot="1" x14ac:dyDescent="0.35">
      <c r="A49" s="137"/>
      <c r="B49" s="120"/>
      <c r="C49" s="138"/>
      <c r="D49" s="138"/>
      <c r="E49" s="113"/>
      <c r="F49" s="114"/>
      <c r="G49" s="114"/>
    </row>
    <row r="50" spans="1:783" s="115" customFormat="1" ht="28.15" customHeight="1" thickBot="1" x14ac:dyDescent="0.35">
      <c r="A50" s="108" t="s">
        <v>35</v>
      </c>
      <c r="B50" s="139" t="s">
        <v>111</v>
      </c>
      <c r="C50" s="140">
        <f>Jahrakt</f>
        <v>2024</v>
      </c>
      <c r="D50" s="140" t="s">
        <v>2</v>
      </c>
    </row>
    <row r="51" spans="1:783" s="115" customFormat="1" ht="14" x14ac:dyDescent="0.3">
      <c r="A51" s="116" t="s">
        <v>38</v>
      </c>
      <c r="B51" s="133" t="s">
        <v>112</v>
      </c>
      <c r="C51" s="313">
        <v>0</v>
      </c>
      <c r="D51" s="314">
        <v>0</v>
      </c>
    </row>
    <row r="52" spans="1:783" s="145" customFormat="1" ht="14" x14ac:dyDescent="0.3">
      <c r="A52" s="122" t="s">
        <v>40</v>
      </c>
      <c r="B52" s="134" t="s">
        <v>113</v>
      </c>
      <c r="C52" s="315">
        <v>0</v>
      </c>
      <c r="D52" s="316">
        <v>0</v>
      </c>
      <c r="F52" s="121"/>
      <c r="G52" s="121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  <c r="AAA52" s="113"/>
      <c r="AAB52" s="113"/>
      <c r="AAC52" s="113"/>
      <c r="AAD52" s="113"/>
      <c r="AAE52" s="113"/>
      <c r="AAF52" s="113"/>
      <c r="AAG52" s="113"/>
      <c r="AAH52" s="113"/>
      <c r="AAI52" s="113"/>
      <c r="AAJ52" s="113"/>
      <c r="AAK52" s="113"/>
      <c r="AAL52" s="113"/>
      <c r="AAM52" s="113"/>
      <c r="AAN52" s="113"/>
      <c r="AAO52" s="113"/>
      <c r="AAP52" s="113"/>
      <c r="AAQ52" s="113"/>
      <c r="AAR52" s="113"/>
      <c r="AAS52" s="113"/>
      <c r="AAT52" s="113"/>
      <c r="AAU52" s="113"/>
      <c r="AAV52" s="113"/>
      <c r="AAW52" s="113"/>
      <c r="AAX52" s="113"/>
      <c r="AAY52" s="113"/>
      <c r="AAZ52" s="113"/>
      <c r="ABA52" s="113"/>
      <c r="ABB52" s="113"/>
      <c r="ABC52" s="113"/>
      <c r="ABD52" s="113"/>
      <c r="ABE52" s="113"/>
      <c r="ABF52" s="113"/>
      <c r="ABG52" s="113"/>
      <c r="ABH52" s="113"/>
      <c r="ABI52" s="113"/>
      <c r="ABJ52" s="113"/>
      <c r="ABK52" s="113"/>
      <c r="ABL52" s="113"/>
      <c r="ABM52" s="113"/>
      <c r="ABN52" s="113"/>
      <c r="ABO52" s="113"/>
      <c r="ABP52" s="113"/>
      <c r="ABQ52" s="113"/>
      <c r="ABR52" s="113"/>
      <c r="ABS52" s="113"/>
      <c r="ABT52" s="113"/>
      <c r="ABU52" s="113"/>
      <c r="ABV52" s="113"/>
      <c r="ABW52" s="113"/>
      <c r="ABX52" s="113"/>
      <c r="ABY52" s="113"/>
      <c r="ABZ52" s="113"/>
      <c r="ACA52" s="113"/>
      <c r="ACB52" s="113"/>
      <c r="ACC52" s="113"/>
      <c r="ACD52" s="113"/>
      <c r="ACE52" s="113"/>
      <c r="ACF52" s="113"/>
      <c r="ACG52" s="113"/>
      <c r="ACH52" s="113"/>
      <c r="ACI52" s="113"/>
      <c r="ACJ52" s="113"/>
      <c r="ACK52" s="113"/>
      <c r="ACL52" s="113"/>
      <c r="ACM52" s="113"/>
      <c r="ACN52" s="113"/>
      <c r="ACO52" s="113"/>
      <c r="ACP52" s="113"/>
      <c r="ACQ52" s="113"/>
      <c r="ACR52" s="113"/>
      <c r="ACS52" s="113"/>
      <c r="ACT52" s="113"/>
      <c r="ACU52" s="113"/>
      <c r="ACV52" s="113"/>
      <c r="ACW52" s="113"/>
      <c r="ACX52" s="113"/>
      <c r="ACY52" s="113"/>
      <c r="ACZ52" s="113"/>
      <c r="ADA52" s="113"/>
      <c r="ADB52" s="113"/>
      <c r="ADC52" s="113"/>
    </row>
    <row r="53" spans="1:783" s="145" customFormat="1" ht="14.5" thickBot="1" x14ac:dyDescent="0.35">
      <c r="A53" s="146" t="s">
        <v>42</v>
      </c>
      <c r="B53" s="279"/>
      <c r="C53" s="317"/>
      <c r="D53" s="318"/>
      <c r="F53" s="121"/>
      <c r="G53" s="121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  <c r="AAA53" s="113"/>
      <c r="AAB53" s="113"/>
      <c r="AAC53" s="113"/>
      <c r="AAD53" s="113"/>
      <c r="AAE53" s="113"/>
      <c r="AAF53" s="113"/>
      <c r="AAG53" s="113"/>
      <c r="AAH53" s="113"/>
      <c r="AAI53" s="113"/>
      <c r="AAJ53" s="113"/>
      <c r="AAK53" s="113"/>
      <c r="AAL53" s="113"/>
      <c r="AAM53" s="113"/>
      <c r="AAN53" s="113"/>
      <c r="AAO53" s="113"/>
      <c r="AAP53" s="113"/>
      <c r="AAQ53" s="113"/>
      <c r="AAR53" s="113"/>
      <c r="AAS53" s="113"/>
      <c r="AAT53" s="113"/>
      <c r="AAU53" s="113"/>
      <c r="AAV53" s="113"/>
      <c r="AAW53" s="113"/>
      <c r="AAX53" s="113"/>
      <c r="AAY53" s="113"/>
      <c r="AAZ53" s="113"/>
      <c r="ABA53" s="113"/>
      <c r="ABB53" s="113"/>
      <c r="ABC53" s="113"/>
      <c r="ABD53" s="113"/>
      <c r="ABE53" s="113"/>
      <c r="ABF53" s="113"/>
      <c r="ABG53" s="113"/>
      <c r="ABH53" s="113"/>
      <c r="ABI53" s="113"/>
      <c r="ABJ53" s="113"/>
      <c r="ABK53" s="113"/>
      <c r="ABL53" s="113"/>
      <c r="ABM53" s="113"/>
      <c r="ABN53" s="113"/>
      <c r="ABO53" s="113"/>
      <c r="ABP53" s="113"/>
      <c r="ABQ53" s="113"/>
      <c r="ABR53" s="113"/>
      <c r="ABS53" s="113"/>
      <c r="ABT53" s="113"/>
      <c r="ABU53" s="113"/>
      <c r="ABV53" s="113"/>
      <c r="ABW53" s="113"/>
      <c r="ABX53" s="113"/>
      <c r="ABY53" s="113"/>
      <c r="ABZ53" s="113"/>
      <c r="ACA53" s="113"/>
      <c r="ACB53" s="113"/>
      <c r="ACC53" s="113"/>
      <c r="ACD53" s="113"/>
      <c r="ACE53" s="113"/>
      <c r="ACF53" s="113"/>
      <c r="ACG53" s="113"/>
      <c r="ACH53" s="113"/>
      <c r="ACI53" s="113"/>
      <c r="ACJ53" s="113"/>
      <c r="ACK53" s="113"/>
      <c r="ACL53" s="113"/>
      <c r="ACM53" s="113"/>
      <c r="ACN53" s="113"/>
      <c r="ACO53" s="113"/>
      <c r="ACP53" s="113"/>
      <c r="ACQ53" s="113"/>
      <c r="ACR53" s="113"/>
      <c r="ACS53" s="113"/>
      <c r="ACT53" s="113"/>
      <c r="ACU53" s="113"/>
      <c r="ACV53" s="113"/>
      <c r="ACW53" s="113"/>
      <c r="ACX53" s="113"/>
      <c r="ACY53" s="113"/>
      <c r="ACZ53" s="113"/>
      <c r="ADA53" s="113"/>
      <c r="ADB53" s="113"/>
      <c r="ADC53" s="113"/>
    </row>
    <row r="54" spans="1:783" s="145" customFormat="1" ht="14" x14ac:dyDescent="0.3">
      <c r="A54" s="113"/>
      <c r="B54" s="127"/>
      <c r="C54" s="124"/>
      <c r="D54" s="124"/>
      <c r="F54" s="121"/>
      <c r="G54" s="121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  <c r="AAA54" s="113"/>
      <c r="AAB54" s="113"/>
      <c r="AAC54" s="113"/>
      <c r="AAD54" s="113"/>
      <c r="AAE54" s="113"/>
      <c r="AAF54" s="113"/>
      <c r="AAG54" s="113"/>
      <c r="AAH54" s="113"/>
      <c r="AAI54" s="113"/>
      <c r="AAJ54" s="113"/>
      <c r="AAK54" s="113"/>
      <c r="AAL54" s="113"/>
      <c r="AAM54" s="113"/>
      <c r="AAN54" s="113"/>
      <c r="AAO54" s="113"/>
      <c r="AAP54" s="113"/>
      <c r="AAQ54" s="113"/>
      <c r="AAR54" s="113"/>
      <c r="AAS54" s="113"/>
      <c r="AAT54" s="113"/>
      <c r="AAU54" s="113"/>
      <c r="AAV54" s="113"/>
      <c r="AAW54" s="113"/>
      <c r="AAX54" s="113"/>
      <c r="AAY54" s="113"/>
      <c r="AAZ54" s="113"/>
      <c r="ABA54" s="113"/>
      <c r="ABB54" s="113"/>
      <c r="ABC54" s="113"/>
      <c r="ABD54" s="113"/>
      <c r="ABE54" s="113"/>
      <c r="ABF54" s="113"/>
      <c r="ABG54" s="113"/>
      <c r="ABH54" s="113"/>
      <c r="ABI54" s="113"/>
      <c r="ABJ54" s="113"/>
      <c r="ABK54" s="113"/>
      <c r="ABL54" s="113"/>
      <c r="ABM54" s="113"/>
      <c r="ABN54" s="113"/>
      <c r="ABO54" s="113"/>
      <c r="ABP54" s="113"/>
      <c r="ABQ54" s="113"/>
      <c r="ABR54" s="113"/>
      <c r="ABS54" s="113"/>
      <c r="ABT54" s="113"/>
      <c r="ABU54" s="113"/>
      <c r="ABV54" s="113"/>
      <c r="ABW54" s="113"/>
      <c r="ABX54" s="113"/>
      <c r="ABY54" s="113"/>
      <c r="ABZ54" s="113"/>
      <c r="ACA54" s="113"/>
      <c r="ACB54" s="113"/>
      <c r="ACC54" s="113"/>
      <c r="ACD54" s="113"/>
      <c r="ACE54" s="113"/>
      <c r="ACF54" s="113"/>
      <c r="ACG54" s="113"/>
      <c r="ACH54" s="113"/>
      <c r="ACI54" s="113"/>
      <c r="ACJ54" s="113"/>
      <c r="ACK54" s="113"/>
      <c r="ACL54" s="113"/>
      <c r="ACM54" s="113"/>
      <c r="ACN54" s="113"/>
      <c r="ACO54" s="113"/>
      <c r="ACP54" s="113"/>
      <c r="ACQ54" s="113"/>
      <c r="ACR54" s="113"/>
      <c r="ACS54" s="113"/>
      <c r="ACT54" s="113"/>
      <c r="ACU54" s="113"/>
      <c r="ACV54" s="113"/>
      <c r="ACW54" s="113"/>
      <c r="ACX54" s="113"/>
      <c r="ACY54" s="113"/>
      <c r="ACZ54" s="113"/>
      <c r="ADA54" s="113"/>
      <c r="ADB54" s="113"/>
      <c r="ADC54" s="113"/>
    </row>
    <row r="55" spans="1:783" s="145" customFormat="1" ht="14" x14ac:dyDescent="0.3">
      <c r="A55" s="113"/>
      <c r="B55" s="127"/>
      <c r="C55" s="124"/>
      <c r="D55" s="124"/>
      <c r="F55" s="121"/>
      <c r="G55" s="121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  <c r="AAA55" s="113"/>
      <c r="AAB55" s="113"/>
      <c r="AAC55" s="113"/>
      <c r="AAD55" s="113"/>
      <c r="AAE55" s="113"/>
      <c r="AAF55" s="113"/>
      <c r="AAG55" s="113"/>
      <c r="AAH55" s="113"/>
      <c r="AAI55" s="113"/>
      <c r="AAJ55" s="113"/>
      <c r="AAK55" s="113"/>
      <c r="AAL55" s="113"/>
      <c r="AAM55" s="113"/>
      <c r="AAN55" s="113"/>
      <c r="AAO55" s="113"/>
      <c r="AAP55" s="113"/>
      <c r="AAQ55" s="113"/>
      <c r="AAR55" s="113"/>
      <c r="AAS55" s="113"/>
      <c r="AAT55" s="113"/>
      <c r="AAU55" s="113"/>
      <c r="AAV55" s="113"/>
      <c r="AAW55" s="113"/>
      <c r="AAX55" s="113"/>
      <c r="AAY55" s="113"/>
      <c r="AAZ55" s="113"/>
      <c r="ABA55" s="113"/>
      <c r="ABB55" s="113"/>
      <c r="ABC55" s="113"/>
      <c r="ABD55" s="113"/>
      <c r="ABE55" s="113"/>
      <c r="ABF55" s="113"/>
      <c r="ABG55" s="113"/>
      <c r="ABH55" s="113"/>
      <c r="ABI55" s="113"/>
      <c r="ABJ55" s="113"/>
      <c r="ABK55" s="113"/>
      <c r="ABL55" s="113"/>
      <c r="ABM55" s="113"/>
      <c r="ABN55" s="113"/>
      <c r="ABO55" s="113"/>
      <c r="ABP55" s="113"/>
      <c r="ABQ55" s="113"/>
      <c r="ABR55" s="113"/>
      <c r="ABS55" s="113"/>
      <c r="ABT55" s="113"/>
      <c r="ABU55" s="113"/>
      <c r="ABV55" s="113"/>
      <c r="ABW55" s="113"/>
      <c r="ABX55" s="113"/>
      <c r="ABY55" s="113"/>
      <c r="ABZ55" s="113"/>
      <c r="ACA55" s="113"/>
      <c r="ACB55" s="113"/>
      <c r="ACC55" s="113"/>
      <c r="ACD55" s="113"/>
      <c r="ACE55" s="113"/>
      <c r="ACF55" s="113"/>
      <c r="ACG55" s="113"/>
      <c r="ACH55" s="113"/>
      <c r="ACI55" s="113"/>
      <c r="ACJ55" s="113"/>
      <c r="ACK55" s="113"/>
      <c r="ACL55" s="113"/>
      <c r="ACM55" s="113"/>
      <c r="ACN55" s="113"/>
      <c r="ACO55" s="113"/>
      <c r="ACP55" s="113"/>
      <c r="ACQ55" s="113"/>
      <c r="ACR55" s="113"/>
      <c r="ACS55" s="113"/>
      <c r="ACT55" s="113"/>
      <c r="ACU55" s="113"/>
      <c r="ACV55" s="113"/>
      <c r="ACW55" s="113"/>
      <c r="ACX55" s="113"/>
      <c r="ACY55" s="113"/>
      <c r="ACZ55" s="113"/>
      <c r="ADA55" s="113"/>
      <c r="ADB55" s="113"/>
      <c r="ADC55" s="113"/>
    </row>
    <row r="56" spans="1:783" s="145" customFormat="1" ht="14" x14ac:dyDescent="0.3">
      <c r="A56" s="113"/>
      <c r="B56" s="127"/>
      <c r="C56" s="124"/>
      <c r="D56" s="124"/>
      <c r="F56" s="121"/>
      <c r="G56" s="121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  <c r="OQ56" s="113"/>
      <c r="OR56" s="113"/>
      <c r="OS56" s="113"/>
      <c r="OT56" s="113"/>
      <c r="OU56" s="113"/>
      <c r="OV56" s="113"/>
      <c r="OW56" s="113"/>
      <c r="OX56" s="113"/>
      <c r="OY56" s="113"/>
      <c r="OZ56" s="113"/>
      <c r="PA56" s="113"/>
      <c r="PB56" s="113"/>
      <c r="PC56" s="113"/>
      <c r="PD56" s="113"/>
      <c r="PE56" s="113"/>
      <c r="PF56" s="113"/>
      <c r="PG56" s="113"/>
      <c r="PH56" s="113"/>
      <c r="PI56" s="113"/>
      <c r="PJ56" s="113"/>
      <c r="PK56" s="113"/>
      <c r="PL56" s="113"/>
      <c r="PM56" s="113"/>
      <c r="PN56" s="113"/>
      <c r="PO56" s="113"/>
      <c r="PP56" s="113"/>
      <c r="PQ56" s="113"/>
      <c r="PR56" s="113"/>
      <c r="PS56" s="113"/>
      <c r="PT56" s="113"/>
      <c r="PU56" s="113"/>
      <c r="PV56" s="113"/>
      <c r="PW56" s="113"/>
      <c r="PX56" s="113"/>
      <c r="PY56" s="113"/>
      <c r="PZ56" s="113"/>
      <c r="QA56" s="113"/>
      <c r="QB56" s="113"/>
      <c r="QC56" s="113"/>
      <c r="QD56" s="113"/>
      <c r="QE56" s="113"/>
      <c r="QF56" s="113"/>
      <c r="QG56" s="113"/>
      <c r="QH56" s="113"/>
      <c r="QI56" s="113"/>
      <c r="QJ56" s="113"/>
      <c r="QK56" s="113"/>
      <c r="QL56" s="113"/>
      <c r="QM56" s="113"/>
      <c r="QN56" s="113"/>
      <c r="QO56" s="113"/>
      <c r="QP56" s="113"/>
      <c r="QQ56" s="113"/>
      <c r="QR56" s="113"/>
      <c r="QS56" s="113"/>
      <c r="QT56" s="113"/>
      <c r="QU56" s="113"/>
      <c r="QV56" s="113"/>
      <c r="QW56" s="113"/>
      <c r="QX56" s="113"/>
      <c r="QY56" s="113"/>
      <c r="QZ56" s="113"/>
      <c r="RA56" s="113"/>
      <c r="RB56" s="113"/>
      <c r="RC56" s="113"/>
      <c r="RD56" s="113"/>
      <c r="RE56" s="113"/>
      <c r="RF56" s="113"/>
      <c r="RG56" s="113"/>
      <c r="RH56" s="113"/>
      <c r="RI56" s="113"/>
      <c r="RJ56" s="113"/>
      <c r="RK56" s="113"/>
      <c r="RL56" s="113"/>
      <c r="RM56" s="113"/>
      <c r="RN56" s="113"/>
      <c r="RO56" s="113"/>
      <c r="RP56" s="113"/>
      <c r="RQ56" s="113"/>
      <c r="RR56" s="113"/>
      <c r="RS56" s="113"/>
      <c r="RT56" s="113"/>
      <c r="RU56" s="113"/>
      <c r="RV56" s="113"/>
      <c r="RW56" s="113"/>
      <c r="RX56" s="113"/>
      <c r="RY56" s="113"/>
      <c r="RZ56" s="113"/>
      <c r="SA56" s="113"/>
      <c r="SB56" s="113"/>
      <c r="SC56" s="113"/>
      <c r="SD56" s="113"/>
      <c r="SE56" s="113"/>
      <c r="SF56" s="113"/>
      <c r="SG56" s="113"/>
      <c r="SH56" s="113"/>
      <c r="SI56" s="113"/>
      <c r="SJ56" s="113"/>
      <c r="SK56" s="113"/>
      <c r="SL56" s="113"/>
      <c r="SM56" s="113"/>
      <c r="SN56" s="113"/>
      <c r="SO56" s="113"/>
      <c r="SP56" s="113"/>
      <c r="SQ56" s="113"/>
      <c r="SR56" s="113"/>
      <c r="SS56" s="113"/>
      <c r="ST56" s="113"/>
      <c r="SU56" s="113"/>
      <c r="SV56" s="113"/>
      <c r="SW56" s="113"/>
      <c r="SX56" s="113"/>
      <c r="SY56" s="113"/>
      <c r="SZ56" s="113"/>
      <c r="TA56" s="113"/>
      <c r="TB56" s="113"/>
      <c r="TC56" s="113"/>
      <c r="TD56" s="113"/>
      <c r="TE56" s="113"/>
      <c r="TF56" s="113"/>
      <c r="TG56" s="113"/>
      <c r="TH56" s="113"/>
      <c r="TI56" s="113"/>
      <c r="TJ56" s="113"/>
      <c r="TK56" s="113"/>
      <c r="TL56" s="113"/>
      <c r="TM56" s="113"/>
      <c r="TN56" s="113"/>
      <c r="TO56" s="113"/>
      <c r="TP56" s="113"/>
      <c r="TQ56" s="113"/>
      <c r="TR56" s="113"/>
      <c r="TS56" s="113"/>
      <c r="TT56" s="113"/>
      <c r="TU56" s="113"/>
      <c r="TV56" s="113"/>
      <c r="TW56" s="113"/>
      <c r="TX56" s="113"/>
      <c r="TY56" s="113"/>
      <c r="TZ56" s="113"/>
      <c r="UA56" s="113"/>
      <c r="UB56" s="113"/>
      <c r="UC56" s="113"/>
      <c r="UD56" s="113"/>
      <c r="UE56" s="113"/>
      <c r="UF56" s="113"/>
      <c r="UG56" s="113"/>
      <c r="UH56" s="113"/>
      <c r="UI56" s="113"/>
      <c r="UJ56" s="113"/>
      <c r="UK56" s="113"/>
      <c r="UL56" s="113"/>
      <c r="UM56" s="113"/>
      <c r="UN56" s="113"/>
      <c r="UO56" s="113"/>
      <c r="UP56" s="113"/>
      <c r="UQ56" s="113"/>
      <c r="UR56" s="113"/>
      <c r="US56" s="113"/>
      <c r="UT56" s="113"/>
      <c r="UU56" s="113"/>
      <c r="UV56" s="113"/>
      <c r="UW56" s="113"/>
      <c r="UX56" s="113"/>
      <c r="UY56" s="113"/>
      <c r="UZ56" s="113"/>
      <c r="VA56" s="113"/>
      <c r="VB56" s="113"/>
      <c r="VC56" s="113"/>
      <c r="VD56" s="113"/>
      <c r="VE56" s="113"/>
      <c r="VF56" s="113"/>
      <c r="VG56" s="113"/>
      <c r="VH56" s="113"/>
      <c r="VI56" s="113"/>
      <c r="VJ56" s="113"/>
      <c r="VK56" s="113"/>
      <c r="VL56" s="113"/>
      <c r="VM56" s="113"/>
      <c r="VN56" s="113"/>
      <c r="VO56" s="113"/>
      <c r="VP56" s="113"/>
      <c r="VQ56" s="113"/>
      <c r="VR56" s="113"/>
      <c r="VS56" s="113"/>
      <c r="VT56" s="113"/>
      <c r="VU56" s="113"/>
      <c r="VV56" s="113"/>
      <c r="VW56" s="113"/>
      <c r="VX56" s="113"/>
      <c r="VY56" s="113"/>
      <c r="VZ56" s="113"/>
      <c r="WA56" s="113"/>
      <c r="WB56" s="113"/>
      <c r="WC56" s="113"/>
      <c r="WD56" s="113"/>
      <c r="WE56" s="113"/>
      <c r="WF56" s="113"/>
      <c r="WG56" s="113"/>
      <c r="WH56" s="113"/>
      <c r="WI56" s="113"/>
      <c r="WJ56" s="113"/>
      <c r="WK56" s="113"/>
      <c r="WL56" s="113"/>
      <c r="WM56" s="113"/>
      <c r="WN56" s="113"/>
      <c r="WO56" s="113"/>
      <c r="WP56" s="113"/>
      <c r="WQ56" s="113"/>
      <c r="WR56" s="113"/>
      <c r="WS56" s="113"/>
      <c r="WT56" s="113"/>
      <c r="WU56" s="113"/>
      <c r="WV56" s="113"/>
      <c r="WW56" s="113"/>
      <c r="WX56" s="113"/>
      <c r="WY56" s="113"/>
      <c r="WZ56" s="113"/>
      <c r="XA56" s="113"/>
      <c r="XB56" s="113"/>
      <c r="XC56" s="113"/>
      <c r="XD56" s="113"/>
      <c r="XE56" s="113"/>
      <c r="XF56" s="113"/>
      <c r="XG56" s="113"/>
      <c r="XH56" s="113"/>
      <c r="XI56" s="113"/>
      <c r="XJ56" s="113"/>
      <c r="XK56" s="113"/>
      <c r="XL56" s="113"/>
      <c r="XM56" s="113"/>
      <c r="XN56" s="113"/>
      <c r="XO56" s="113"/>
      <c r="XP56" s="113"/>
      <c r="XQ56" s="113"/>
      <c r="XR56" s="113"/>
      <c r="XS56" s="113"/>
      <c r="XT56" s="113"/>
      <c r="XU56" s="113"/>
      <c r="XV56" s="113"/>
      <c r="XW56" s="113"/>
      <c r="XX56" s="113"/>
      <c r="XY56" s="113"/>
      <c r="XZ56" s="113"/>
      <c r="YA56" s="113"/>
      <c r="YB56" s="113"/>
      <c r="YC56" s="113"/>
      <c r="YD56" s="113"/>
      <c r="YE56" s="113"/>
      <c r="YF56" s="113"/>
      <c r="YG56" s="113"/>
      <c r="YH56" s="113"/>
      <c r="YI56" s="113"/>
      <c r="YJ56" s="113"/>
      <c r="YK56" s="113"/>
      <c r="YL56" s="113"/>
      <c r="YM56" s="113"/>
      <c r="YN56" s="113"/>
      <c r="YO56" s="113"/>
      <c r="YP56" s="113"/>
      <c r="YQ56" s="113"/>
      <c r="YR56" s="113"/>
      <c r="YS56" s="113"/>
      <c r="YT56" s="113"/>
      <c r="YU56" s="113"/>
      <c r="YV56" s="113"/>
      <c r="YW56" s="113"/>
      <c r="YX56" s="113"/>
      <c r="YY56" s="113"/>
      <c r="YZ56" s="113"/>
      <c r="ZA56" s="113"/>
      <c r="ZB56" s="113"/>
      <c r="ZC56" s="113"/>
      <c r="ZD56" s="113"/>
      <c r="ZE56" s="113"/>
      <c r="ZF56" s="113"/>
      <c r="ZG56" s="113"/>
      <c r="ZH56" s="113"/>
      <c r="ZI56" s="113"/>
      <c r="ZJ56" s="113"/>
      <c r="ZK56" s="113"/>
      <c r="ZL56" s="113"/>
      <c r="ZM56" s="113"/>
      <c r="ZN56" s="113"/>
      <c r="ZO56" s="113"/>
      <c r="ZP56" s="113"/>
      <c r="ZQ56" s="113"/>
      <c r="ZR56" s="113"/>
      <c r="ZS56" s="113"/>
      <c r="ZT56" s="113"/>
      <c r="ZU56" s="113"/>
      <c r="ZV56" s="113"/>
      <c r="ZW56" s="113"/>
      <c r="ZX56" s="113"/>
      <c r="ZY56" s="113"/>
      <c r="ZZ56" s="113"/>
      <c r="AAA56" s="113"/>
      <c r="AAB56" s="113"/>
      <c r="AAC56" s="113"/>
      <c r="AAD56" s="113"/>
      <c r="AAE56" s="113"/>
      <c r="AAF56" s="113"/>
      <c r="AAG56" s="113"/>
      <c r="AAH56" s="113"/>
      <c r="AAI56" s="113"/>
      <c r="AAJ56" s="113"/>
      <c r="AAK56" s="113"/>
      <c r="AAL56" s="113"/>
      <c r="AAM56" s="113"/>
      <c r="AAN56" s="113"/>
      <c r="AAO56" s="113"/>
      <c r="AAP56" s="113"/>
      <c r="AAQ56" s="113"/>
      <c r="AAR56" s="113"/>
      <c r="AAS56" s="113"/>
      <c r="AAT56" s="113"/>
      <c r="AAU56" s="113"/>
      <c r="AAV56" s="113"/>
      <c r="AAW56" s="113"/>
      <c r="AAX56" s="113"/>
      <c r="AAY56" s="113"/>
      <c r="AAZ56" s="113"/>
      <c r="ABA56" s="113"/>
      <c r="ABB56" s="113"/>
      <c r="ABC56" s="113"/>
      <c r="ABD56" s="113"/>
      <c r="ABE56" s="113"/>
      <c r="ABF56" s="113"/>
      <c r="ABG56" s="113"/>
      <c r="ABH56" s="113"/>
      <c r="ABI56" s="113"/>
      <c r="ABJ56" s="113"/>
      <c r="ABK56" s="113"/>
      <c r="ABL56" s="113"/>
      <c r="ABM56" s="113"/>
      <c r="ABN56" s="113"/>
      <c r="ABO56" s="113"/>
      <c r="ABP56" s="113"/>
      <c r="ABQ56" s="113"/>
      <c r="ABR56" s="113"/>
      <c r="ABS56" s="113"/>
      <c r="ABT56" s="113"/>
      <c r="ABU56" s="113"/>
      <c r="ABV56" s="113"/>
      <c r="ABW56" s="113"/>
      <c r="ABX56" s="113"/>
      <c r="ABY56" s="113"/>
      <c r="ABZ56" s="113"/>
      <c r="ACA56" s="113"/>
      <c r="ACB56" s="113"/>
      <c r="ACC56" s="113"/>
      <c r="ACD56" s="113"/>
      <c r="ACE56" s="113"/>
      <c r="ACF56" s="113"/>
      <c r="ACG56" s="113"/>
      <c r="ACH56" s="113"/>
      <c r="ACI56" s="113"/>
      <c r="ACJ56" s="113"/>
      <c r="ACK56" s="113"/>
      <c r="ACL56" s="113"/>
      <c r="ACM56" s="113"/>
      <c r="ACN56" s="113"/>
      <c r="ACO56" s="113"/>
      <c r="ACP56" s="113"/>
      <c r="ACQ56" s="113"/>
      <c r="ACR56" s="113"/>
      <c r="ACS56" s="113"/>
      <c r="ACT56" s="113"/>
      <c r="ACU56" s="113"/>
      <c r="ACV56" s="113"/>
      <c r="ACW56" s="113"/>
      <c r="ACX56" s="113"/>
      <c r="ACY56" s="113"/>
      <c r="ACZ56" s="113"/>
      <c r="ADA56" s="113"/>
      <c r="ADB56" s="113"/>
      <c r="ADC56" s="113"/>
    </row>
    <row r="57" spans="1:783" s="145" customFormat="1" ht="14" x14ac:dyDescent="0.3">
      <c r="A57" s="113"/>
      <c r="B57" s="127"/>
      <c r="C57" s="124"/>
      <c r="D57" s="124"/>
      <c r="F57" s="121"/>
      <c r="G57" s="121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  <c r="JD57" s="113"/>
      <c r="JE57" s="113"/>
      <c r="JF57" s="113"/>
      <c r="JG57" s="113"/>
      <c r="JH57" s="113"/>
      <c r="JI57" s="113"/>
      <c r="JJ57" s="113"/>
      <c r="JK57" s="113"/>
      <c r="JL57" s="113"/>
      <c r="JM57" s="113"/>
      <c r="JN57" s="113"/>
      <c r="JO57" s="113"/>
      <c r="JP57" s="113"/>
      <c r="JQ57" s="113"/>
      <c r="JR57" s="113"/>
      <c r="JS57" s="113"/>
      <c r="JT57" s="113"/>
      <c r="JU57" s="113"/>
      <c r="JV57" s="113"/>
      <c r="JW57" s="113"/>
      <c r="JX57" s="113"/>
      <c r="JY57" s="113"/>
      <c r="JZ57" s="113"/>
      <c r="KA57" s="113"/>
      <c r="KB57" s="113"/>
      <c r="KC57" s="113"/>
      <c r="KD57" s="113"/>
      <c r="KE57" s="113"/>
      <c r="KF57" s="113"/>
      <c r="KG57" s="113"/>
      <c r="KH57" s="113"/>
      <c r="KI57" s="113"/>
      <c r="KJ57" s="113"/>
      <c r="KK57" s="113"/>
      <c r="KL57" s="113"/>
      <c r="KM57" s="113"/>
      <c r="KN57" s="113"/>
      <c r="KO57" s="113"/>
      <c r="KP57" s="113"/>
      <c r="KQ57" s="113"/>
      <c r="KR57" s="113"/>
      <c r="KS57" s="113"/>
      <c r="KT57" s="113"/>
      <c r="KU57" s="113"/>
      <c r="KV57" s="113"/>
      <c r="KW57" s="113"/>
      <c r="KX57" s="113"/>
      <c r="KY57" s="113"/>
      <c r="KZ57" s="113"/>
      <c r="LA57" s="113"/>
      <c r="LB57" s="113"/>
      <c r="LC57" s="113"/>
      <c r="LD57" s="113"/>
      <c r="LE57" s="113"/>
      <c r="LF57" s="113"/>
      <c r="LG57" s="113"/>
      <c r="LH57" s="113"/>
      <c r="LI57" s="113"/>
      <c r="LJ57" s="113"/>
      <c r="LK57" s="113"/>
      <c r="LL57" s="113"/>
      <c r="LM57" s="113"/>
      <c r="LN57" s="113"/>
      <c r="LO57" s="113"/>
      <c r="LP57" s="113"/>
      <c r="LQ57" s="113"/>
      <c r="LR57" s="113"/>
      <c r="LS57" s="113"/>
      <c r="LT57" s="113"/>
      <c r="LU57" s="113"/>
      <c r="LV57" s="113"/>
      <c r="LW57" s="113"/>
      <c r="LX57" s="113"/>
      <c r="LY57" s="113"/>
      <c r="LZ57" s="113"/>
      <c r="MA57" s="113"/>
      <c r="MB57" s="113"/>
      <c r="MC57" s="113"/>
      <c r="MD57" s="113"/>
      <c r="ME57" s="113"/>
      <c r="MF57" s="113"/>
      <c r="MG57" s="113"/>
      <c r="MH57" s="113"/>
      <c r="MI57" s="113"/>
      <c r="MJ57" s="113"/>
      <c r="MK57" s="113"/>
      <c r="ML57" s="113"/>
      <c r="MM57" s="113"/>
      <c r="MN57" s="113"/>
      <c r="MO57" s="113"/>
      <c r="MP57" s="113"/>
      <c r="MQ57" s="113"/>
      <c r="MR57" s="113"/>
      <c r="MS57" s="113"/>
      <c r="MT57" s="113"/>
      <c r="MU57" s="113"/>
      <c r="MV57" s="113"/>
      <c r="MW57" s="113"/>
      <c r="MX57" s="113"/>
      <c r="MY57" s="113"/>
      <c r="MZ57" s="113"/>
      <c r="NA57" s="113"/>
      <c r="NB57" s="113"/>
      <c r="NC57" s="113"/>
      <c r="ND57" s="113"/>
      <c r="NE57" s="113"/>
      <c r="NF57" s="113"/>
      <c r="NG57" s="113"/>
      <c r="NH57" s="113"/>
      <c r="NI57" s="113"/>
      <c r="NJ57" s="113"/>
      <c r="NK57" s="113"/>
      <c r="NL57" s="113"/>
      <c r="NM57" s="113"/>
      <c r="NN57" s="113"/>
      <c r="NO57" s="113"/>
      <c r="NP57" s="113"/>
      <c r="NQ57" s="113"/>
      <c r="NR57" s="113"/>
      <c r="NS57" s="113"/>
      <c r="NT57" s="113"/>
      <c r="NU57" s="113"/>
      <c r="NV57" s="113"/>
      <c r="NW57" s="113"/>
      <c r="NX57" s="113"/>
      <c r="NY57" s="113"/>
      <c r="NZ57" s="113"/>
      <c r="OA57" s="113"/>
      <c r="OB57" s="113"/>
      <c r="OC57" s="113"/>
      <c r="OD57" s="113"/>
      <c r="OE57" s="113"/>
      <c r="OF57" s="113"/>
      <c r="OG57" s="113"/>
      <c r="OH57" s="113"/>
      <c r="OI57" s="113"/>
      <c r="OJ57" s="113"/>
      <c r="OK57" s="113"/>
      <c r="OL57" s="113"/>
      <c r="OM57" s="113"/>
      <c r="ON57" s="113"/>
      <c r="OO57" s="113"/>
      <c r="OP57" s="113"/>
      <c r="OQ57" s="113"/>
      <c r="OR57" s="113"/>
      <c r="OS57" s="113"/>
      <c r="OT57" s="113"/>
      <c r="OU57" s="113"/>
      <c r="OV57" s="113"/>
      <c r="OW57" s="113"/>
      <c r="OX57" s="113"/>
      <c r="OY57" s="113"/>
      <c r="OZ57" s="113"/>
      <c r="PA57" s="113"/>
      <c r="PB57" s="113"/>
      <c r="PC57" s="113"/>
      <c r="PD57" s="113"/>
      <c r="PE57" s="113"/>
      <c r="PF57" s="113"/>
      <c r="PG57" s="113"/>
      <c r="PH57" s="113"/>
      <c r="PI57" s="113"/>
      <c r="PJ57" s="113"/>
      <c r="PK57" s="113"/>
      <c r="PL57" s="113"/>
      <c r="PM57" s="113"/>
      <c r="PN57" s="113"/>
      <c r="PO57" s="113"/>
      <c r="PP57" s="113"/>
      <c r="PQ57" s="113"/>
      <c r="PR57" s="113"/>
      <c r="PS57" s="113"/>
      <c r="PT57" s="113"/>
      <c r="PU57" s="113"/>
      <c r="PV57" s="113"/>
      <c r="PW57" s="113"/>
      <c r="PX57" s="113"/>
      <c r="PY57" s="113"/>
      <c r="PZ57" s="113"/>
      <c r="QA57" s="113"/>
      <c r="QB57" s="113"/>
      <c r="QC57" s="113"/>
      <c r="QD57" s="113"/>
      <c r="QE57" s="113"/>
      <c r="QF57" s="113"/>
      <c r="QG57" s="113"/>
      <c r="QH57" s="113"/>
      <c r="QI57" s="113"/>
      <c r="QJ57" s="113"/>
      <c r="QK57" s="113"/>
      <c r="QL57" s="113"/>
      <c r="QM57" s="113"/>
      <c r="QN57" s="113"/>
      <c r="QO57" s="113"/>
      <c r="QP57" s="113"/>
      <c r="QQ57" s="113"/>
      <c r="QR57" s="113"/>
      <c r="QS57" s="113"/>
      <c r="QT57" s="113"/>
      <c r="QU57" s="113"/>
      <c r="QV57" s="113"/>
      <c r="QW57" s="113"/>
      <c r="QX57" s="113"/>
      <c r="QY57" s="113"/>
      <c r="QZ57" s="113"/>
      <c r="RA57" s="113"/>
      <c r="RB57" s="113"/>
      <c r="RC57" s="113"/>
      <c r="RD57" s="113"/>
      <c r="RE57" s="113"/>
      <c r="RF57" s="113"/>
      <c r="RG57" s="113"/>
      <c r="RH57" s="113"/>
      <c r="RI57" s="113"/>
      <c r="RJ57" s="113"/>
      <c r="RK57" s="113"/>
      <c r="RL57" s="113"/>
      <c r="RM57" s="113"/>
      <c r="RN57" s="113"/>
      <c r="RO57" s="113"/>
      <c r="RP57" s="113"/>
      <c r="RQ57" s="113"/>
      <c r="RR57" s="113"/>
      <c r="RS57" s="113"/>
      <c r="RT57" s="113"/>
      <c r="RU57" s="113"/>
      <c r="RV57" s="113"/>
      <c r="RW57" s="113"/>
      <c r="RX57" s="113"/>
      <c r="RY57" s="113"/>
      <c r="RZ57" s="113"/>
      <c r="SA57" s="113"/>
      <c r="SB57" s="113"/>
      <c r="SC57" s="113"/>
      <c r="SD57" s="113"/>
      <c r="SE57" s="113"/>
      <c r="SF57" s="113"/>
      <c r="SG57" s="113"/>
      <c r="SH57" s="113"/>
      <c r="SI57" s="113"/>
      <c r="SJ57" s="113"/>
      <c r="SK57" s="113"/>
      <c r="SL57" s="113"/>
      <c r="SM57" s="113"/>
      <c r="SN57" s="113"/>
      <c r="SO57" s="113"/>
      <c r="SP57" s="113"/>
      <c r="SQ57" s="113"/>
      <c r="SR57" s="113"/>
      <c r="SS57" s="113"/>
      <c r="ST57" s="113"/>
      <c r="SU57" s="113"/>
      <c r="SV57" s="113"/>
      <c r="SW57" s="113"/>
      <c r="SX57" s="113"/>
      <c r="SY57" s="113"/>
      <c r="SZ57" s="113"/>
      <c r="TA57" s="113"/>
      <c r="TB57" s="113"/>
      <c r="TC57" s="113"/>
      <c r="TD57" s="113"/>
      <c r="TE57" s="113"/>
      <c r="TF57" s="113"/>
      <c r="TG57" s="113"/>
      <c r="TH57" s="113"/>
      <c r="TI57" s="113"/>
      <c r="TJ57" s="113"/>
      <c r="TK57" s="113"/>
      <c r="TL57" s="113"/>
      <c r="TM57" s="113"/>
      <c r="TN57" s="113"/>
      <c r="TO57" s="113"/>
      <c r="TP57" s="113"/>
      <c r="TQ57" s="113"/>
      <c r="TR57" s="113"/>
      <c r="TS57" s="113"/>
      <c r="TT57" s="113"/>
      <c r="TU57" s="113"/>
      <c r="TV57" s="113"/>
      <c r="TW57" s="113"/>
      <c r="TX57" s="113"/>
      <c r="TY57" s="113"/>
      <c r="TZ57" s="113"/>
      <c r="UA57" s="113"/>
      <c r="UB57" s="113"/>
      <c r="UC57" s="113"/>
      <c r="UD57" s="113"/>
      <c r="UE57" s="113"/>
      <c r="UF57" s="113"/>
      <c r="UG57" s="113"/>
      <c r="UH57" s="113"/>
      <c r="UI57" s="113"/>
      <c r="UJ57" s="113"/>
      <c r="UK57" s="113"/>
      <c r="UL57" s="113"/>
      <c r="UM57" s="113"/>
      <c r="UN57" s="113"/>
      <c r="UO57" s="113"/>
      <c r="UP57" s="113"/>
      <c r="UQ57" s="113"/>
      <c r="UR57" s="113"/>
      <c r="US57" s="113"/>
      <c r="UT57" s="113"/>
      <c r="UU57" s="113"/>
      <c r="UV57" s="113"/>
      <c r="UW57" s="113"/>
      <c r="UX57" s="113"/>
      <c r="UY57" s="113"/>
      <c r="UZ57" s="113"/>
      <c r="VA57" s="113"/>
      <c r="VB57" s="113"/>
      <c r="VC57" s="113"/>
      <c r="VD57" s="113"/>
      <c r="VE57" s="113"/>
      <c r="VF57" s="113"/>
      <c r="VG57" s="113"/>
      <c r="VH57" s="113"/>
      <c r="VI57" s="113"/>
      <c r="VJ57" s="113"/>
      <c r="VK57" s="113"/>
      <c r="VL57" s="113"/>
      <c r="VM57" s="113"/>
      <c r="VN57" s="113"/>
      <c r="VO57" s="113"/>
      <c r="VP57" s="113"/>
      <c r="VQ57" s="113"/>
      <c r="VR57" s="113"/>
      <c r="VS57" s="113"/>
      <c r="VT57" s="113"/>
      <c r="VU57" s="113"/>
      <c r="VV57" s="113"/>
      <c r="VW57" s="113"/>
      <c r="VX57" s="113"/>
      <c r="VY57" s="113"/>
      <c r="VZ57" s="113"/>
      <c r="WA57" s="113"/>
      <c r="WB57" s="113"/>
      <c r="WC57" s="113"/>
      <c r="WD57" s="113"/>
      <c r="WE57" s="113"/>
      <c r="WF57" s="113"/>
      <c r="WG57" s="113"/>
      <c r="WH57" s="113"/>
      <c r="WI57" s="113"/>
      <c r="WJ57" s="113"/>
      <c r="WK57" s="113"/>
      <c r="WL57" s="113"/>
      <c r="WM57" s="113"/>
      <c r="WN57" s="113"/>
      <c r="WO57" s="113"/>
      <c r="WP57" s="113"/>
      <c r="WQ57" s="113"/>
      <c r="WR57" s="113"/>
      <c r="WS57" s="113"/>
      <c r="WT57" s="113"/>
      <c r="WU57" s="113"/>
      <c r="WV57" s="113"/>
      <c r="WW57" s="113"/>
      <c r="WX57" s="113"/>
      <c r="WY57" s="113"/>
      <c r="WZ57" s="113"/>
      <c r="XA57" s="113"/>
      <c r="XB57" s="113"/>
      <c r="XC57" s="113"/>
      <c r="XD57" s="113"/>
      <c r="XE57" s="113"/>
      <c r="XF57" s="113"/>
      <c r="XG57" s="113"/>
      <c r="XH57" s="113"/>
      <c r="XI57" s="113"/>
      <c r="XJ57" s="113"/>
      <c r="XK57" s="113"/>
      <c r="XL57" s="113"/>
      <c r="XM57" s="113"/>
      <c r="XN57" s="113"/>
      <c r="XO57" s="113"/>
      <c r="XP57" s="113"/>
      <c r="XQ57" s="113"/>
      <c r="XR57" s="113"/>
      <c r="XS57" s="113"/>
      <c r="XT57" s="113"/>
      <c r="XU57" s="113"/>
      <c r="XV57" s="113"/>
      <c r="XW57" s="113"/>
      <c r="XX57" s="113"/>
      <c r="XY57" s="113"/>
      <c r="XZ57" s="113"/>
      <c r="YA57" s="113"/>
      <c r="YB57" s="113"/>
      <c r="YC57" s="113"/>
      <c r="YD57" s="113"/>
      <c r="YE57" s="113"/>
      <c r="YF57" s="113"/>
      <c r="YG57" s="113"/>
      <c r="YH57" s="113"/>
      <c r="YI57" s="113"/>
      <c r="YJ57" s="113"/>
      <c r="YK57" s="113"/>
      <c r="YL57" s="113"/>
      <c r="YM57" s="113"/>
      <c r="YN57" s="113"/>
      <c r="YO57" s="113"/>
      <c r="YP57" s="113"/>
      <c r="YQ57" s="113"/>
      <c r="YR57" s="113"/>
      <c r="YS57" s="113"/>
      <c r="YT57" s="113"/>
      <c r="YU57" s="113"/>
      <c r="YV57" s="113"/>
      <c r="YW57" s="113"/>
      <c r="YX57" s="113"/>
      <c r="YY57" s="113"/>
      <c r="YZ57" s="113"/>
      <c r="ZA57" s="113"/>
      <c r="ZB57" s="113"/>
      <c r="ZC57" s="113"/>
      <c r="ZD57" s="113"/>
      <c r="ZE57" s="113"/>
      <c r="ZF57" s="113"/>
      <c r="ZG57" s="113"/>
      <c r="ZH57" s="113"/>
      <c r="ZI57" s="113"/>
      <c r="ZJ57" s="113"/>
      <c r="ZK57" s="113"/>
      <c r="ZL57" s="113"/>
      <c r="ZM57" s="113"/>
      <c r="ZN57" s="113"/>
      <c r="ZO57" s="113"/>
      <c r="ZP57" s="113"/>
      <c r="ZQ57" s="113"/>
      <c r="ZR57" s="113"/>
      <c r="ZS57" s="113"/>
      <c r="ZT57" s="113"/>
      <c r="ZU57" s="113"/>
      <c r="ZV57" s="113"/>
      <c r="ZW57" s="113"/>
      <c r="ZX57" s="113"/>
      <c r="ZY57" s="113"/>
      <c r="ZZ57" s="113"/>
      <c r="AAA57" s="113"/>
      <c r="AAB57" s="113"/>
      <c r="AAC57" s="113"/>
      <c r="AAD57" s="113"/>
      <c r="AAE57" s="113"/>
      <c r="AAF57" s="113"/>
      <c r="AAG57" s="113"/>
      <c r="AAH57" s="113"/>
      <c r="AAI57" s="113"/>
      <c r="AAJ57" s="113"/>
      <c r="AAK57" s="113"/>
      <c r="AAL57" s="113"/>
      <c r="AAM57" s="113"/>
      <c r="AAN57" s="113"/>
      <c r="AAO57" s="113"/>
      <c r="AAP57" s="113"/>
      <c r="AAQ57" s="113"/>
      <c r="AAR57" s="113"/>
      <c r="AAS57" s="113"/>
      <c r="AAT57" s="113"/>
      <c r="AAU57" s="113"/>
      <c r="AAV57" s="113"/>
      <c r="AAW57" s="113"/>
      <c r="AAX57" s="113"/>
      <c r="AAY57" s="113"/>
      <c r="AAZ57" s="113"/>
      <c r="ABA57" s="113"/>
      <c r="ABB57" s="113"/>
      <c r="ABC57" s="113"/>
      <c r="ABD57" s="113"/>
      <c r="ABE57" s="113"/>
      <c r="ABF57" s="113"/>
      <c r="ABG57" s="113"/>
      <c r="ABH57" s="113"/>
      <c r="ABI57" s="113"/>
      <c r="ABJ57" s="113"/>
      <c r="ABK57" s="113"/>
      <c r="ABL57" s="113"/>
      <c r="ABM57" s="113"/>
      <c r="ABN57" s="113"/>
      <c r="ABO57" s="113"/>
      <c r="ABP57" s="113"/>
      <c r="ABQ57" s="113"/>
      <c r="ABR57" s="113"/>
      <c r="ABS57" s="113"/>
      <c r="ABT57" s="113"/>
      <c r="ABU57" s="113"/>
      <c r="ABV57" s="113"/>
      <c r="ABW57" s="113"/>
      <c r="ABX57" s="113"/>
      <c r="ABY57" s="113"/>
      <c r="ABZ57" s="113"/>
      <c r="ACA57" s="113"/>
      <c r="ACB57" s="113"/>
      <c r="ACC57" s="113"/>
      <c r="ACD57" s="113"/>
      <c r="ACE57" s="113"/>
      <c r="ACF57" s="113"/>
      <c r="ACG57" s="113"/>
      <c r="ACH57" s="113"/>
      <c r="ACI57" s="113"/>
      <c r="ACJ57" s="113"/>
      <c r="ACK57" s="113"/>
      <c r="ACL57" s="113"/>
      <c r="ACM57" s="113"/>
      <c r="ACN57" s="113"/>
      <c r="ACO57" s="113"/>
      <c r="ACP57" s="113"/>
      <c r="ACQ57" s="113"/>
      <c r="ACR57" s="113"/>
      <c r="ACS57" s="113"/>
      <c r="ACT57" s="113"/>
      <c r="ACU57" s="113"/>
      <c r="ACV57" s="113"/>
      <c r="ACW57" s="113"/>
      <c r="ACX57" s="113"/>
      <c r="ACY57" s="113"/>
      <c r="ACZ57" s="113"/>
      <c r="ADA57" s="113"/>
      <c r="ADB57" s="113"/>
      <c r="ADC57" s="113"/>
    </row>
    <row r="58" spans="1:783" s="145" customFormat="1" ht="14" x14ac:dyDescent="0.3">
      <c r="A58" s="113"/>
      <c r="B58" s="127"/>
      <c r="C58" s="124"/>
      <c r="D58" s="124"/>
      <c r="F58" s="121"/>
      <c r="G58" s="121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  <c r="JD58" s="113"/>
      <c r="JE58" s="113"/>
      <c r="JF58" s="113"/>
      <c r="JG58" s="113"/>
      <c r="JH58" s="113"/>
      <c r="JI58" s="113"/>
      <c r="JJ58" s="113"/>
      <c r="JK58" s="113"/>
      <c r="JL58" s="113"/>
      <c r="JM58" s="113"/>
      <c r="JN58" s="113"/>
      <c r="JO58" s="113"/>
      <c r="JP58" s="113"/>
      <c r="JQ58" s="113"/>
      <c r="JR58" s="113"/>
      <c r="JS58" s="113"/>
      <c r="JT58" s="113"/>
      <c r="JU58" s="113"/>
      <c r="JV58" s="113"/>
      <c r="JW58" s="113"/>
      <c r="JX58" s="113"/>
      <c r="JY58" s="113"/>
      <c r="JZ58" s="113"/>
      <c r="KA58" s="113"/>
      <c r="KB58" s="113"/>
      <c r="KC58" s="113"/>
      <c r="KD58" s="113"/>
      <c r="KE58" s="113"/>
      <c r="KF58" s="113"/>
      <c r="KG58" s="113"/>
      <c r="KH58" s="113"/>
      <c r="KI58" s="113"/>
      <c r="KJ58" s="113"/>
      <c r="KK58" s="113"/>
      <c r="KL58" s="113"/>
      <c r="KM58" s="113"/>
      <c r="KN58" s="113"/>
      <c r="KO58" s="113"/>
      <c r="KP58" s="113"/>
      <c r="KQ58" s="113"/>
      <c r="KR58" s="113"/>
      <c r="KS58" s="113"/>
      <c r="KT58" s="113"/>
      <c r="KU58" s="113"/>
      <c r="KV58" s="113"/>
      <c r="KW58" s="113"/>
      <c r="KX58" s="113"/>
      <c r="KY58" s="113"/>
      <c r="KZ58" s="113"/>
      <c r="LA58" s="113"/>
      <c r="LB58" s="113"/>
      <c r="LC58" s="113"/>
      <c r="LD58" s="113"/>
      <c r="LE58" s="113"/>
      <c r="LF58" s="113"/>
      <c r="LG58" s="113"/>
      <c r="LH58" s="113"/>
      <c r="LI58" s="113"/>
      <c r="LJ58" s="113"/>
      <c r="LK58" s="113"/>
      <c r="LL58" s="113"/>
      <c r="LM58" s="113"/>
      <c r="LN58" s="113"/>
      <c r="LO58" s="113"/>
      <c r="LP58" s="113"/>
      <c r="LQ58" s="113"/>
      <c r="LR58" s="113"/>
      <c r="LS58" s="113"/>
      <c r="LT58" s="113"/>
      <c r="LU58" s="113"/>
      <c r="LV58" s="113"/>
      <c r="LW58" s="113"/>
      <c r="LX58" s="113"/>
      <c r="LY58" s="113"/>
      <c r="LZ58" s="113"/>
      <c r="MA58" s="113"/>
      <c r="MB58" s="113"/>
      <c r="MC58" s="113"/>
      <c r="MD58" s="113"/>
      <c r="ME58" s="113"/>
      <c r="MF58" s="113"/>
      <c r="MG58" s="113"/>
      <c r="MH58" s="113"/>
      <c r="MI58" s="113"/>
      <c r="MJ58" s="113"/>
      <c r="MK58" s="113"/>
      <c r="ML58" s="113"/>
      <c r="MM58" s="113"/>
      <c r="MN58" s="113"/>
      <c r="MO58" s="113"/>
      <c r="MP58" s="113"/>
      <c r="MQ58" s="113"/>
      <c r="MR58" s="113"/>
      <c r="MS58" s="113"/>
      <c r="MT58" s="113"/>
      <c r="MU58" s="113"/>
      <c r="MV58" s="113"/>
      <c r="MW58" s="113"/>
      <c r="MX58" s="113"/>
      <c r="MY58" s="113"/>
      <c r="MZ58" s="113"/>
      <c r="NA58" s="113"/>
      <c r="NB58" s="113"/>
      <c r="NC58" s="113"/>
      <c r="ND58" s="113"/>
      <c r="NE58" s="113"/>
      <c r="NF58" s="113"/>
      <c r="NG58" s="113"/>
      <c r="NH58" s="113"/>
      <c r="NI58" s="113"/>
      <c r="NJ58" s="113"/>
      <c r="NK58" s="113"/>
      <c r="NL58" s="113"/>
      <c r="NM58" s="113"/>
      <c r="NN58" s="113"/>
      <c r="NO58" s="113"/>
      <c r="NP58" s="113"/>
      <c r="NQ58" s="113"/>
      <c r="NR58" s="113"/>
      <c r="NS58" s="113"/>
      <c r="NT58" s="113"/>
      <c r="NU58" s="113"/>
      <c r="NV58" s="113"/>
      <c r="NW58" s="113"/>
      <c r="NX58" s="113"/>
      <c r="NY58" s="113"/>
      <c r="NZ58" s="113"/>
      <c r="OA58" s="113"/>
      <c r="OB58" s="113"/>
      <c r="OC58" s="113"/>
      <c r="OD58" s="113"/>
      <c r="OE58" s="113"/>
      <c r="OF58" s="113"/>
      <c r="OG58" s="113"/>
      <c r="OH58" s="113"/>
      <c r="OI58" s="113"/>
      <c r="OJ58" s="113"/>
      <c r="OK58" s="113"/>
      <c r="OL58" s="113"/>
      <c r="OM58" s="113"/>
      <c r="ON58" s="113"/>
      <c r="OO58" s="113"/>
      <c r="OP58" s="113"/>
      <c r="OQ58" s="113"/>
      <c r="OR58" s="113"/>
      <c r="OS58" s="113"/>
      <c r="OT58" s="113"/>
      <c r="OU58" s="113"/>
      <c r="OV58" s="113"/>
      <c r="OW58" s="113"/>
      <c r="OX58" s="113"/>
      <c r="OY58" s="113"/>
      <c r="OZ58" s="113"/>
      <c r="PA58" s="113"/>
      <c r="PB58" s="113"/>
      <c r="PC58" s="113"/>
      <c r="PD58" s="113"/>
      <c r="PE58" s="113"/>
      <c r="PF58" s="113"/>
      <c r="PG58" s="113"/>
      <c r="PH58" s="113"/>
      <c r="PI58" s="113"/>
      <c r="PJ58" s="113"/>
      <c r="PK58" s="113"/>
      <c r="PL58" s="113"/>
      <c r="PM58" s="113"/>
      <c r="PN58" s="113"/>
      <c r="PO58" s="113"/>
      <c r="PP58" s="113"/>
      <c r="PQ58" s="113"/>
      <c r="PR58" s="113"/>
      <c r="PS58" s="113"/>
      <c r="PT58" s="113"/>
      <c r="PU58" s="113"/>
      <c r="PV58" s="113"/>
      <c r="PW58" s="113"/>
      <c r="PX58" s="113"/>
      <c r="PY58" s="113"/>
      <c r="PZ58" s="113"/>
      <c r="QA58" s="113"/>
      <c r="QB58" s="113"/>
      <c r="QC58" s="113"/>
      <c r="QD58" s="113"/>
      <c r="QE58" s="113"/>
      <c r="QF58" s="113"/>
      <c r="QG58" s="113"/>
      <c r="QH58" s="113"/>
      <c r="QI58" s="113"/>
      <c r="QJ58" s="113"/>
      <c r="QK58" s="113"/>
      <c r="QL58" s="113"/>
      <c r="QM58" s="113"/>
      <c r="QN58" s="113"/>
      <c r="QO58" s="113"/>
      <c r="QP58" s="113"/>
      <c r="QQ58" s="113"/>
      <c r="QR58" s="113"/>
      <c r="QS58" s="113"/>
      <c r="QT58" s="113"/>
      <c r="QU58" s="113"/>
      <c r="QV58" s="113"/>
      <c r="QW58" s="113"/>
      <c r="QX58" s="113"/>
      <c r="QY58" s="113"/>
      <c r="QZ58" s="113"/>
      <c r="RA58" s="113"/>
      <c r="RB58" s="113"/>
      <c r="RC58" s="113"/>
      <c r="RD58" s="113"/>
      <c r="RE58" s="113"/>
      <c r="RF58" s="113"/>
      <c r="RG58" s="113"/>
      <c r="RH58" s="113"/>
      <c r="RI58" s="113"/>
      <c r="RJ58" s="113"/>
      <c r="RK58" s="113"/>
      <c r="RL58" s="113"/>
      <c r="RM58" s="113"/>
      <c r="RN58" s="113"/>
      <c r="RO58" s="113"/>
      <c r="RP58" s="113"/>
      <c r="RQ58" s="113"/>
      <c r="RR58" s="113"/>
      <c r="RS58" s="113"/>
      <c r="RT58" s="113"/>
      <c r="RU58" s="113"/>
      <c r="RV58" s="113"/>
      <c r="RW58" s="113"/>
      <c r="RX58" s="113"/>
      <c r="RY58" s="113"/>
      <c r="RZ58" s="113"/>
      <c r="SA58" s="113"/>
      <c r="SB58" s="113"/>
      <c r="SC58" s="113"/>
      <c r="SD58" s="113"/>
      <c r="SE58" s="113"/>
      <c r="SF58" s="113"/>
      <c r="SG58" s="113"/>
      <c r="SH58" s="113"/>
      <c r="SI58" s="113"/>
      <c r="SJ58" s="113"/>
      <c r="SK58" s="113"/>
      <c r="SL58" s="113"/>
      <c r="SM58" s="113"/>
      <c r="SN58" s="113"/>
      <c r="SO58" s="113"/>
      <c r="SP58" s="113"/>
      <c r="SQ58" s="113"/>
      <c r="SR58" s="113"/>
      <c r="SS58" s="113"/>
      <c r="ST58" s="113"/>
      <c r="SU58" s="113"/>
      <c r="SV58" s="113"/>
      <c r="SW58" s="113"/>
      <c r="SX58" s="113"/>
      <c r="SY58" s="113"/>
      <c r="SZ58" s="113"/>
      <c r="TA58" s="113"/>
      <c r="TB58" s="113"/>
      <c r="TC58" s="113"/>
      <c r="TD58" s="113"/>
      <c r="TE58" s="113"/>
      <c r="TF58" s="113"/>
      <c r="TG58" s="113"/>
      <c r="TH58" s="113"/>
      <c r="TI58" s="113"/>
      <c r="TJ58" s="113"/>
      <c r="TK58" s="113"/>
      <c r="TL58" s="113"/>
      <c r="TM58" s="113"/>
      <c r="TN58" s="113"/>
      <c r="TO58" s="113"/>
      <c r="TP58" s="113"/>
      <c r="TQ58" s="113"/>
      <c r="TR58" s="113"/>
      <c r="TS58" s="113"/>
      <c r="TT58" s="113"/>
      <c r="TU58" s="113"/>
      <c r="TV58" s="113"/>
      <c r="TW58" s="113"/>
      <c r="TX58" s="113"/>
      <c r="TY58" s="113"/>
      <c r="TZ58" s="113"/>
      <c r="UA58" s="113"/>
      <c r="UB58" s="113"/>
      <c r="UC58" s="113"/>
      <c r="UD58" s="113"/>
      <c r="UE58" s="113"/>
      <c r="UF58" s="113"/>
      <c r="UG58" s="113"/>
      <c r="UH58" s="113"/>
      <c r="UI58" s="113"/>
      <c r="UJ58" s="113"/>
      <c r="UK58" s="113"/>
      <c r="UL58" s="113"/>
      <c r="UM58" s="113"/>
      <c r="UN58" s="113"/>
      <c r="UO58" s="113"/>
      <c r="UP58" s="113"/>
      <c r="UQ58" s="113"/>
      <c r="UR58" s="113"/>
      <c r="US58" s="113"/>
      <c r="UT58" s="113"/>
      <c r="UU58" s="113"/>
      <c r="UV58" s="113"/>
      <c r="UW58" s="113"/>
      <c r="UX58" s="113"/>
      <c r="UY58" s="113"/>
      <c r="UZ58" s="113"/>
      <c r="VA58" s="113"/>
      <c r="VB58" s="113"/>
      <c r="VC58" s="113"/>
      <c r="VD58" s="113"/>
      <c r="VE58" s="113"/>
      <c r="VF58" s="113"/>
      <c r="VG58" s="113"/>
      <c r="VH58" s="113"/>
      <c r="VI58" s="113"/>
      <c r="VJ58" s="113"/>
      <c r="VK58" s="113"/>
      <c r="VL58" s="113"/>
      <c r="VM58" s="113"/>
      <c r="VN58" s="113"/>
      <c r="VO58" s="113"/>
      <c r="VP58" s="113"/>
      <c r="VQ58" s="113"/>
      <c r="VR58" s="113"/>
      <c r="VS58" s="113"/>
      <c r="VT58" s="113"/>
      <c r="VU58" s="113"/>
      <c r="VV58" s="113"/>
      <c r="VW58" s="113"/>
      <c r="VX58" s="113"/>
      <c r="VY58" s="113"/>
      <c r="VZ58" s="113"/>
      <c r="WA58" s="113"/>
      <c r="WB58" s="113"/>
      <c r="WC58" s="113"/>
      <c r="WD58" s="113"/>
      <c r="WE58" s="113"/>
      <c r="WF58" s="113"/>
      <c r="WG58" s="113"/>
      <c r="WH58" s="113"/>
      <c r="WI58" s="113"/>
      <c r="WJ58" s="113"/>
      <c r="WK58" s="113"/>
      <c r="WL58" s="113"/>
      <c r="WM58" s="113"/>
      <c r="WN58" s="113"/>
      <c r="WO58" s="113"/>
      <c r="WP58" s="113"/>
      <c r="WQ58" s="113"/>
      <c r="WR58" s="113"/>
      <c r="WS58" s="113"/>
      <c r="WT58" s="113"/>
      <c r="WU58" s="113"/>
      <c r="WV58" s="113"/>
      <c r="WW58" s="113"/>
      <c r="WX58" s="113"/>
      <c r="WY58" s="113"/>
      <c r="WZ58" s="113"/>
      <c r="XA58" s="113"/>
      <c r="XB58" s="113"/>
      <c r="XC58" s="113"/>
      <c r="XD58" s="113"/>
      <c r="XE58" s="113"/>
      <c r="XF58" s="113"/>
      <c r="XG58" s="113"/>
      <c r="XH58" s="113"/>
      <c r="XI58" s="113"/>
      <c r="XJ58" s="113"/>
      <c r="XK58" s="113"/>
      <c r="XL58" s="113"/>
      <c r="XM58" s="113"/>
      <c r="XN58" s="113"/>
      <c r="XO58" s="113"/>
      <c r="XP58" s="113"/>
      <c r="XQ58" s="113"/>
      <c r="XR58" s="113"/>
      <c r="XS58" s="113"/>
      <c r="XT58" s="113"/>
      <c r="XU58" s="113"/>
      <c r="XV58" s="113"/>
      <c r="XW58" s="113"/>
      <c r="XX58" s="113"/>
      <c r="XY58" s="113"/>
      <c r="XZ58" s="113"/>
      <c r="YA58" s="113"/>
      <c r="YB58" s="113"/>
      <c r="YC58" s="113"/>
      <c r="YD58" s="113"/>
      <c r="YE58" s="113"/>
      <c r="YF58" s="113"/>
      <c r="YG58" s="113"/>
      <c r="YH58" s="113"/>
      <c r="YI58" s="113"/>
      <c r="YJ58" s="113"/>
      <c r="YK58" s="113"/>
      <c r="YL58" s="113"/>
      <c r="YM58" s="113"/>
      <c r="YN58" s="113"/>
      <c r="YO58" s="113"/>
      <c r="YP58" s="113"/>
      <c r="YQ58" s="113"/>
      <c r="YR58" s="113"/>
      <c r="YS58" s="113"/>
      <c r="YT58" s="113"/>
      <c r="YU58" s="113"/>
      <c r="YV58" s="113"/>
      <c r="YW58" s="113"/>
      <c r="YX58" s="113"/>
      <c r="YY58" s="113"/>
      <c r="YZ58" s="113"/>
      <c r="ZA58" s="113"/>
      <c r="ZB58" s="113"/>
      <c r="ZC58" s="113"/>
      <c r="ZD58" s="113"/>
      <c r="ZE58" s="113"/>
      <c r="ZF58" s="113"/>
      <c r="ZG58" s="113"/>
      <c r="ZH58" s="113"/>
      <c r="ZI58" s="113"/>
      <c r="ZJ58" s="113"/>
      <c r="ZK58" s="113"/>
      <c r="ZL58" s="113"/>
      <c r="ZM58" s="113"/>
      <c r="ZN58" s="113"/>
      <c r="ZO58" s="113"/>
      <c r="ZP58" s="113"/>
      <c r="ZQ58" s="113"/>
      <c r="ZR58" s="113"/>
      <c r="ZS58" s="113"/>
      <c r="ZT58" s="113"/>
      <c r="ZU58" s="113"/>
      <c r="ZV58" s="113"/>
      <c r="ZW58" s="113"/>
      <c r="ZX58" s="113"/>
      <c r="ZY58" s="113"/>
      <c r="ZZ58" s="113"/>
      <c r="AAA58" s="113"/>
      <c r="AAB58" s="113"/>
      <c r="AAC58" s="113"/>
      <c r="AAD58" s="113"/>
      <c r="AAE58" s="113"/>
      <c r="AAF58" s="113"/>
      <c r="AAG58" s="113"/>
      <c r="AAH58" s="113"/>
      <c r="AAI58" s="113"/>
      <c r="AAJ58" s="113"/>
      <c r="AAK58" s="113"/>
      <c r="AAL58" s="113"/>
      <c r="AAM58" s="113"/>
      <c r="AAN58" s="113"/>
      <c r="AAO58" s="113"/>
      <c r="AAP58" s="113"/>
      <c r="AAQ58" s="113"/>
      <c r="AAR58" s="113"/>
      <c r="AAS58" s="113"/>
      <c r="AAT58" s="113"/>
      <c r="AAU58" s="113"/>
      <c r="AAV58" s="113"/>
      <c r="AAW58" s="113"/>
      <c r="AAX58" s="113"/>
      <c r="AAY58" s="113"/>
      <c r="AAZ58" s="113"/>
      <c r="ABA58" s="113"/>
      <c r="ABB58" s="113"/>
      <c r="ABC58" s="113"/>
      <c r="ABD58" s="113"/>
      <c r="ABE58" s="113"/>
      <c r="ABF58" s="113"/>
      <c r="ABG58" s="113"/>
      <c r="ABH58" s="113"/>
      <c r="ABI58" s="113"/>
      <c r="ABJ58" s="113"/>
      <c r="ABK58" s="113"/>
      <c r="ABL58" s="113"/>
      <c r="ABM58" s="113"/>
      <c r="ABN58" s="113"/>
      <c r="ABO58" s="113"/>
      <c r="ABP58" s="113"/>
      <c r="ABQ58" s="113"/>
      <c r="ABR58" s="113"/>
      <c r="ABS58" s="113"/>
      <c r="ABT58" s="113"/>
      <c r="ABU58" s="113"/>
      <c r="ABV58" s="113"/>
      <c r="ABW58" s="113"/>
      <c r="ABX58" s="113"/>
      <c r="ABY58" s="113"/>
      <c r="ABZ58" s="113"/>
      <c r="ACA58" s="113"/>
      <c r="ACB58" s="113"/>
      <c r="ACC58" s="113"/>
      <c r="ACD58" s="113"/>
      <c r="ACE58" s="113"/>
      <c r="ACF58" s="113"/>
      <c r="ACG58" s="113"/>
      <c r="ACH58" s="113"/>
      <c r="ACI58" s="113"/>
      <c r="ACJ58" s="113"/>
      <c r="ACK58" s="113"/>
      <c r="ACL58" s="113"/>
      <c r="ACM58" s="113"/>
      <c r="ACN58" s="113"/>
      <c r="ACO58" s="113"/>
      <c r="ACP58" s="113"/>
      <c r="ACQ58" s="113"/>
      <c r="ACR58" s="113"/>
      <c r="ACS58" s="113"/>
      <c r="ACT58" s="113"/>
      <c r="ACU58" s="113"/>
      <c r="ACV58" s="113"/>
      <c r="ACW58" s="113"/>
      <c r="ACX58" s="113"/>
      <c r="ACY58" s="113"/>
      <c r="ACZ58" s="113"/>
      <c r="ADA58" s="113"/>
      <c r="ADB58" s="113"/>
      <c r="ADC58" s="113"/>
    </row>
    <row r="59" spans="1:783" s="145" customFormat="1" ht="14" x14ac:dyDescent="0.3">
      <c r="A59" s="113"/>
      <c r="B59" s="127"/>
      <c r="C59" s="124"/>
      <c r="D59" s="124"/>
      <c r="F59" s="121"/>
      <c r="G59" s="121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3"/>
      <c r="JA59" s="113"/>
      <c r="JB59" s="113"/>
      <c r="JC59" s="113"/>
      <c r="JD59" s="113"/>
      <c r="JE59" s="113"/>
      <c r="JF59" s="113"/>
      <c r="JG59" s="113"/>
      <c r="JH59" s="113"/>
      <c r="JI59" s="113"/>
      <c r="JJ59" s="113"/>
      <c r="JK59" s="113"/>
      <c r="JL59" s="113"/>
      <c r="JM59" s="113"/>
      <c r="JN59" s="113"/>
      <c r="JO59" s="113"/>
      <c r="JP59" s="113"/>
      <c r="JQ59" s="113"/>
      <c r="JR59" s="113"/>
      <c r="JS59" s="113"/>
      <c r="JT59" s="113"/>
      <c r="JU59" s="113"/>
      <c r="JV59" s="113"/>
      <c r="JW59" s="113"/>
      <c r="JX59" s="113"/>
      <c r="JY59" s="113"/>
      <c r="JZ59" s="113"/>
      <c r="KA59" s="113"/>
      <c r="KB59" s="113"/>
      <c r="KC59" s="113"/>
      <c r="KD59" s="113"/>
      <c r="KE59" s="113"/>
      <c r="KF59" s="113"/>
      <c r="KG59" s="113"/>
      <c r="KH59" s="113"/>
      <c r="KI59" s="113"/>
      <c r="KJ59" s="113"/>
      <c r="KK59" s="113"/>
      <c r="KL59" s="113"/>
      <c r="KM59" s="113"/>
      <c r="KN59" s="113"/>
      <c r="KO59" s="113"/>
      <c r="KP59" s="113"/>
      <c r="KQ59" s="113"/>
      <c r="KR59" s="113"/>
      <c r="KS59" s="113"/>
      <c r="KT59" s="113"/>
      <c r="KU59" s="113"/>
      <c r="KV59" s="113"/>
      <c r="KW59" s="113"/>
      <c r="KX59" s="113"/>
      <c r="KY59" s="113"/>
      <c r="KZ59" s="113"/>
      <c r="LA59" s="113"/>
      <c r="LB59" s="113"/>
      <c r="LC59" s="113"/>
      <c r="LD59" s="113"/>
      <c r="LE59" s="113"/>
      <c r="LF59" s="113"/>
      <c r="LG59" s="113"/>
      <c r="LH59" s="113"/>
      <c r="LI59" s="113"/>
      <c r="LJ59" s="113"/>
      <c r="LK59" s="113"/>
      <c r="LL59" s="113"/>
      <c r="LM59" s="113"/>
      <c r="LN59" s="113"/>
      <c r="LO59" s="113"/>
      <c r="LP59" s="113"/>
      <c r="LQ59" s="113"/>
      <c r="LR59" s="113"/>
      <c r="LS59" s="113"/>
      <c r="LT59" s="113"/>
      <c r="LU59" s="113"/>
      <c r="LV59" s="113"/>
      <c r="LW59" s="113"/>
      <c r="LX59" s="113"/>
      <c r="LY59" s="113"/>
      <c r="LZ59" s="113"/>
      <c r="MA59" s="113"/>
      <c r="MB59" s="113"/>
      <c r="MC59" s="113"/>
      <c r="MD59" s="113"/>
      <c r="ME59" s="113"/>
      <c r="MF59" s="113"/>
      <c r="MG59" s="113"/>
      <c r="MH59" s="113"/>
      <c r="MI59" s="113"/>
      <c r="MJ59" s="113"/>
      <c r="MK59" s="113"/>
      <c r="ML59" s="113"/>
      <c r="MM59" s="113"/>
      <c r="MN59" s="113"/>
      <c r="MO59" s="113"/>
      <c r="MP59" s="113"/>
      <c r="MQ59" s="113"/>
      <c r="MR59" s="113"/>
      <c r="MS59" s="113"/>
      <c r="MT59" s="113"/>
      <c r="MU59" s="113"/>
      <c r="MV59" s="113"/>
      <c r="MW59" s="113"/>
      <c r="MX59" s="113"/>
      <c r="MY59" s="113"/>
      <c r="MZ59" s="113"/>
      <c r="NA59" s="113"/>
      <c r="NB59" s="113"/>
      <c r="NC59" s="113"/>
      <c r="ND59" s="113"/>
      <c r="NE59" s="113"/>
      <c r="NF59" s="113"/>
      <c r="NG59" s="113"/>
      <c r="NH59" s="113"/>
      <c r="NI59" s="113"/>
      <c r="NJ59" s="113"/>
      <c r="NK59" s="113"/>
      <c r="NL59" s="113"/>
      <c r="NM59" s="113"/>
      <c r="NN59" s="113"/>
      <c r="NO59" s="113"/>
      <c r="NP59" s="113"/>
      <c r="NQ59" s="113"/>
      <c r="NR59" s="113"/>
      <c r="NS59" s="113"/>
      <c r="NT59" s="113"/>
      <c r="NU59" s="113"/>
      <c r="NV59" s="113"/>
      <c r="NW59" s="113"/>
      <c r="NX59" s="113"/>
      <c r="NY59" s="113"/>
      <c r="NZ59" s="113"/>
      <c r="OA59" s="113"/>
      <c r="OB59" s="113"/>
      <c r="OC59" s="113"/>
      <c r="OD59" s="113"/>
      <c r="OE59" s="113"/>
      <c r="OF59" s="113"/>
      <c r="OG59" s="113"/>
      <c r="OH59" s="113"/>
      <c r="OI59" s="113"/>
      <c r="OJ59" s="113"/>
      <c r="OK59" s="113"/>
      <c r="OL59" s="113"/>
      <c r="OM59" s="113"/>
      <c r="ON59" s="113"/>
      <c r="OO59" s="113"/>
      <c r="OP59" s="113"/>
      <c r="OQ59" s="113"/>
      <c r="OR59" s="113"/>
      <c r="OS59" s="113"/>
      <c r="OT59" s="113"/>
      <c r="OU59" s="113"/>
      <c r="OV59" s="113"/>
      <c r="OW59" s="113"/>
      <c r="OX59" s="113"/>
      <c r="OY59" s="113"/>
      <c r="OZ59" s="113"/>
      <c r="PA59" s="113"/>
      <c r="PB59" s="113"/>
      <c r="PC59" s="113"/>
      <c r="PD59" s="113"/>
      <c r="PE59" s="113"/>
      <c r="PF59" s="113"/>
      <c r="PG59" s="113"/>
      <c r="PH59" s="113"/>
      <c r="PI59" s="113"/>
      <c r="PJ59" s="113"/>
      <c r="PK59" s="113"/>
      <c r="PL59" s="113"/>
      <c r="PM59" s="113"/>
      <c r="PN59" s="113"/>
      <c r="PO59" s="113"/>
      <c r="PP59" s="113"/>
      <c r="PQ59" s="113"/>
      <c r="PR59" s="113"/>
      <c r="PS59" s="113"/>
      <c r="PT59" s="113"/>
      <c r="PU59" s="113"/>
      <c r="PV59" s="113"/>
      <c r="PW59" s="113"/>
      <c r="PX59" s="113"/>
      <c r="PY59" s="113"/>
      <c r="PZ59" s="113"/>
      <c r="QA59" s="113"/>
      <c r="QB59" s="113"/>
      <c r="QC59" s="113"/>
      <c r="QD59" s="113"/>
      <c r="QE59" s="113"/>
      <c r="QF59" s="113"/>
      <c r="QG59" s="113"/>
      <c r="QH59" s="113"/>
      <c r="QI59" s="113"/>
      <c r="QJ59" s="113"/>
      <c r="QK59" s="113"/>
      <c r="QL59" s="113"/>
      <c r="QM59" s="113"/>
      <c r="QN59" s="113"/>
      <c r="QO59" s="113"/>
      <c r="QP59" s="113"/>
      <c r="QQ59" s="113"/>
      <c r="QR59" s="113"/>
      <c r="QS59" s="113"/>
      <c r="QT59" s="113"/>
      <c r="QU59" s="113"/>
      <c r="QV59" s="113"/>
      <c r="QW59" s="113"/>
      <c r="QX59" s="113"/>
      <c r="QY59" s="113"/>
      <c r="QZ59" s="113"/>
      <c r="RA59" s="113"/>
      <c r="RB59" s="113"/>
      <c r="RC59" s="113"/>
      <c r="RD59" s="113"/>
      <c r="RE59" s="113"/>
      <c r="RF59" s="113"/>
      <c r="RG59" s="113"/>
      <c r="RH59" s="113"/>
      <c r="RI59" s="113"/>
      <c r="RJ59" s="113"/>
      <c r="RK59" s="113"/>
      <c r="RL59" s="113"/>
      <c r="RM59" s="113"/>
      <c r="RN59" s="113"/>
      <c r="RO59" s="113"/>
      <c r="RP59" s="113"/>
      <c r="RQ59" s="113"/>
      <c r="RR59" s="113"/>
      <c r="RS59" s="113"/>
      <c r="RT59" s="113"/>
      <c r="RU59" s="113"/>
      <c r="RV59" s="113"/>
      <c r="RW59" s="113"/>
      <c r="RX59" s="113"/>
      <c r="RY59" s="113"/>
      <c r="RZ59" s="113"/>
      <c r="SA59" s="113"/>
      <c r="SB59" s="113"/>
      <c r="SC59" s="113"/>
      <c r="SD59" s="113"/>
      <c r="SE59" s="113"/>
      <c r="SF59" s="113"/>
      <c r="SG59" s="113"/>
      <c r="SH59" s="113"/>
      <c r="SI59" s="113"/>
      <c r="SJ59" s="113"/>
      <c r="SK59" s="113"/>
      <c r="SL59" s="113"/>
      <c r="SM59" s="113"/>
      <c r="SN59" s="113"/>
      <c r="SO59" s="113"/>
      <c r="SP59" s="113"/>
      <c r="SQ59" s="113"/>
      <c r="SR59" s="113"/>
      <c r="SS59" s="113"/>
      <c r="ST59" s="113"/>
      <c r="SU59" s="113"/>
      <c r="SV59" s="113"/>
      <c r="SW59" s="113"/>
      <c r="SX59" s="113"/>
      <c r="SY59" s="113"/>
      <c r="SZ59" s="113"/>
      <c r="TA59" s="113"/>
      <c r="TB59" s="113"/>
      <c r="TC59" s="113"/>
      <c r="TD59" s="113"/>
      <c r="TE59" s="113"/>
      <c r="TF59" s="113"/>
      <c r="TG59" s="113"/>
      <c r="TH59" s="113"/>
      <c r="TI59" s="113"/>
      <c r="TJ59" s="113"/>
      <c r="TK59" s="113"/>
      <c r="TL59" s="113"/>
      <c r="TM59" s="113"/>
      <c r="TN59" s="113"/>
      <c r="TO59" s="113"/>
      <c r="TP59" s="113"/>
      <c r="TQ59" s="113"/>
      <c r="TR59" s="113"/>
      <c r="TS59" s="113"/>
      <c r="TT59" s="113"/>
      <c r="TU59" s="113"/>
      <c r="TV59" s="113"/>
      <c r="TW59" s="113"/>
      <c r="TX59" s="113"/>
      <c r="TY59" s="113"/>
      <c r="TZ59" s="113"/>
      <c r="UA59" s="113"/>
      <c r="UB59" s="113"/>
      <c r="UC59" s="113"/>
      <c r="UD59" s="113"/>
      <c r="UE59" s="113"/>
      <c r="UF59" s="113"/>
      <c r="UG59" s="113"/>
      <c r="UH59" s="113"/>
      <c r="UI59" s="113"/>
      <c r="UJ59" s="113"/>
      <c r="UK59" s="113"/>
      <c r="UL59" s="113"/>
      <c r="UM59" s="113"/>
      <c r="UN59" s="113"/>
      <c r="UO59" s="113"/>
      <c r="UP59" s="113"/>
      <c r="UQ59" s="113"/>
      <c r="UR59" s="113"/>
      <c r="US59" s="113"/>
      <c r="UT59" s="113"/>
      <c r="UU59" s="113"/>
      <c r="UV59" s="113"/>
      <c r="UW59" s="113"/>
      <c r="UX59" s="113"/>
      <c r="UY59" s="113"/>
      <c r="UZ59" s="113"/>
      <c r="VA59" s="113"/>
      <c r="VB59" s="113"/>
      <c r="VC59" s="113"/>
      <c r="VD59" s="113"/>
      <c r="VE59" s="113"/>
      <c r="VF59" s="113"/>
      <c r="VG59" s="113"/>
      <c r="VH59" s="113"/>
      <c r="VI59" s="113"/>
      <c r="VJ59" s="113"/>
      <c r="VK59" s="113"/>
      <c r="VL59" s="113"/>
      <c r="VM59" s="113"/>
      <c r="VN59" s="113"/>
      <c r="VO59" s="113"/>
      <c r="VP59" s="113"/>
      <c r="VQ59" s="113"/>
      <c r="VR59" s="113"/>
      <c r="VS59" s="113"/>
      <c r="VT59" s="113"/>
      <c r="VU59" s="113"/>
      <c r="VV59" s="113"/>
      <c r="VW59" s="113"/>
      <c r="VX59" s="113"/>
      <c r="VY59" s="113"/>
      <c r="VZ59" s="113"/>
      <c r="WA59" s="113"/>
      <c r="WB59" s="113"/>
      <c r="WC59" s="113"/>
      <c r="WD59" s="113"/>
      <c r="WE59" s="113"/>
      <c r="WF59" s="113"/>
      <c r="WG59" s="113"/>
      <c r="WH59" s="113"/>
      <c r="WI59" s="113"/>
      <c r="WJ59" s="113"/>
      <c r="WK59" s="113"/>
      <c r="WL59" s="113"/>
      <c r="WM59" s="113"/>
      <c r="WN59" s="113"/>
      <c r="WO59" s="113"/>
      <c r="WP59" s="113"/>
      <c r="WQ59" s="113"/>
      <c r="WR59" s="113"/>
      <c r="WS59" s="113"/>
      <c r="WT59" s="113"/>
      <c r="WU59" s="113"/>
      <c r="WV59" s="113"/>
      <c r="WW59" s="113"/>
      <c r="WX59" s="113"/>
      <c r="WY59" s="113"/>
      <c r="WZ59" s="113"/>
      <c r="XA59" s="113"/>
      <c r="XB59" s="113"/>
      <c r="XC59" s="113"/>
      <c r="XD59" s="113"/>
      <c r="XE59" s="113"/>
      <c r="XF59" s="113"/>
      <c r="XG59" s="113"/>
      <c r="XH59" s="113"/>
      <c r="XI59" s="113"/>
      <c r="XJ59" s="113"/>
      <c r="XK59" s="113"/>
      <c r="XL59" s="113"/>
      <c r="XM59" s="113"/>
      <c r="XN59" s="113"/>
      <c r="XO59" s="113"/>
      <c r="XP59" s="113"/>
      <c r="XQ59" s="113"/>
      <c r="XR59" s="113"/>
      <c r="XS59" s="113"/>
      <c r="XT59" s="113"/>
      <c r="XU59" s="113"/>
      <c r="XV59" s="113"/>
      <c r="XW59" s="113"/>
      <c r="XX59" s="113"/>
      <c r="XY59" s="113"/>
      <c r="XZ59" s="113"/>
      <c r="YA59" s="113"/>
      <c r="YB59" s="113"/>
      <c r="YC59" s="113"/>
      <c r="YD59" s="113"/>
      <c r="YE59" s="113"/>
      <c r="YF59" s="113"/>
      <c r="YG59" s="113"/>
      <c r="YH59" s="113"/>
      <c r="YI59" s="113"/>
      <c r="YJ59" s="113"/>
      <c r="YK59" s="113"/>
      <c r="YL59" s="113"/>
      <c r="YM59" s="113"/>
      <c r="YN59" s="113"/>
      <c r="YO59" s="113"/>
      <c r="YP59" s="113"/>
      <c r="YQ59" s="113"/>
      <c r="YR59" s="113"/>
      <c r="YS59" s="113"/>
      <c r="YT59" s="113"/>
      <c r="YU59" s="113"/>
      <c r="YV59" s="113"/>
      <c r="YW59" s="113"/>
      <c r="YX59" s="113"/>
      <c r="YY59" s="113"/>
      <c r="YZ59" s="113"/>
      <c r="ZA59" s="113"/>
      <c r="ZB59" s="113"/>
      <c r="ZC59" s="113"/>
      <c r="ZD59" s="113"/>
      <c r="ZE59" s="113"/>
      <c r="ZF59" s="113"/>
      <c r="ZG59" s="113"/>
      <c r="ZH59" s="113"/>
      <c r="ZI59" s="113"/>
      <c r="ZJ59" s="113"/>
      <c r="ZK59" s="113"/>
      <c r="ZL59" s="113"/>
      <c r="ZM59" s="113"/>
      <c r="ZN59" s="113"/>
      <c r="ZO59" s="113"/>
      <c r="ZP59" s="113"/>
      <c r="ZQ59" s="113"/>
      <c r="ZR59" s="113"/>
      <c r="ZS59" s="113"/>
      <c r="ZT59" s="113"/>
      <c r="ZU59" s="113"/>
      <c r="ZV59" s="113"/>
      <c r="ZW59" s="113"/>
      <c r="ZX59" s="113"/>
      <c r="ZY59" s="113"/>
      <c r="ZZ59" s="113"/>
      <c r="AAA59" s="113"/>
      <c r="AAB59" s="113"/>
      <c r="AAC59" s="113"/>
      <c r="AAD59" s="113"/>
      <c r="AAE59" s="113"/>
      <c r="AAF59" s="113"/>
      <c r="AAG59" s="113"/>
      <c r="AAH59" s="113"/>
      <c r="AAI59" s="113"/>
      <c r="AAJ59" s="113"/>
      <c r="AAK59" s="113"/>
      <c r="AAL59" s="113"/>
      <c r="AAM59" s="113"/>
      <c r="AAN59" s="113"/>
      <c r="AAO59" s="113"/>
      <c r="AAP59" s="113"/>
      <c r="AAQ59" s="113"/>
      <c r="AAR59" s="113"/>
      <c r="AAS59" s="113"/>
      <c r="AAT59" s="113"/>
      <c r="AAU59" s="113"/>
      <c r="AAV59" s="113"/>
      <c r="AAW59" s="113"/>
      <c r="AAX59" s="113"/>
      <c r="AAY59" s="113"/>
      <c r="AAZ59" s="113"/>
      <c r="ABA59" s="113"/>
      <c r="ABB59" s="113"/>
      <c r="ABC59" s="113"/>
      <c r="ABD59" s="113"/>
      <c r="ABE59" s="113"/>
      <c r="ABF59" s="113"/>
      <c r="ABG59" s="113"/>
      <c r="ABH59" s="113"/>
      <c r="ABI59" s="113"/>
      <c r="ABJ59" s="113"/>
      <c r="ABK59" s="113"/>
      <c r="ABL59" s="113"/>
      <c r="ABM59" s="113"/>
      <c r="ABN59" s="113"/>
      <c r="ABO59" s="113"/>
      <c r="ABP59" s="113"/>
      <c r="ABQ59" s="113"/>
      <c r="ABR59" s="113"/>
      <c r="ABS59" s="113"/>
      <c r="ABT59" s="113"/>
      <c r="ABU59" s="113"/>
      <c r="ABV59" s="113"/>
      <c r="ABW59" s="113"/>
      <c r="ABX59" s="113"/>
      <c r="ABY59" s="113"/>
      <c r="ABZ59" s="113"/>
      <c r="ACA59" s="113"/>
      <c r="ACB59" s="113"/>
      <c r="ACC59" s="113"/>
      <c r="ACD59" s="113"/>
      <c r="ACE59" s="113"/>
      <c r="ACF59" s="113"/>
      <c r="ACG59" s="113"/>
      <c r="ACH59" s="113"/>
      <c r="ACI59" s="113"/>
      <c r="ACJ59" s="113"/>
      <c r="ACK59" s="113"/>
      <c r="ACL59" s="113"/>
      <c r="ACM59" s="113"/>
      <c r="ACN59" s="113"/>
      <c r="ACO59" s="113"/>
      <c r="ACP59" s="113"/>
      <c r="ACQ59" s="113"/>
      <c r="ACR59" s="113"/>
      <c r="ACS59" s="113"/>
      <c r="ACT59" s="113"/>
      <c r="ACU59" s="113"/>
      <c r="ACV59" s="113"/>
      <c r="ACW59" s="113"/>
      <c r="ACX59" s="113"/>
      <c r="ACY59" s="113"/>
      <c r="ACZ59" s="113"/>
      <c r="ADA59" s="113"/>
      <c r="ADB59" s="113"/>
      <c r="ADC59" s="113"/>
    </row>
    <row r="60" spans="1:783" s="145" customFormat="1" ht="14" x14ac:dyDescent="0.3">
      <c r="A60" s="113"/>
      <c r="B60" s="127"/>
      <c r="C60" s="124"/>
      <c r="D60" s="124"/>
      <c r="F60" s="121"/>
      <c r="G60" s="121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3"/>
      <c r="JB60" s="113"/>
      <c r="JC60" s="113"/>
      <c r="JD60" s="113"/>
      <c r="JE60" s="113"/>
      <c r="JF60" s="113"/>
      <c r="JG60" s="113"/>
      <c r="JH60" s="113"/>
      <c r="JI60" s="113"/>
      <c r="JJ60" s="113"/>
      <c r="JK60" s="113"/>
      <c r="JL60" s="113"/>
      <c r="JM60" s="113"/>
      <c r="JN60" s="113"/>
      <c r="JO60" s="113"/>
      <c r="JP60" s="113"/>
      <c r="JQ60" s="113"/>
      <c r="JR60" s="113"/>
      <c r="JS60" s="113"/>
      <c r="JT60" s="113"/>
      <c r="JU60" s="113"/>
      <c r="JV60" s="113"/>
      <c r="JW60" s="113"/>
      <c r="JX60" s="113"/>
      <c r="JY60" s="113"/>
      <c r="JZ60" s="113"/>
      <c r="KA60" s="113"/>
      <c r="KB60" s="113"/>
      <c r="KC60" s="113"/>
      <c r="KD60" s="113"/>
      <c r="KE60" s="113"/>
      <c r="KF60" s="113"/>
      <c r="KG60" s="113"/>
      <c r="KH60" s="113"/>
      <c r="KI60" s="113"/>
      <c r="KJ60" s="113"/>
      <c r="KK60" s="113"/>
      <c r="KL60" s="113"/>
      <c r="KM60" s="113"/>
      <c r="KN60" s="113"/>
      <c r="KO60" s="113"/>
      <c r="KP60" s="113"/>
      <c r="KQ60" s="113"/>
      <c r="KR60" s="113"/>
      <c r="KS60" s="113"/>
      <c r="KT60" s="113"/>
      <c r="KU60" s="113"/>
      <c r="KV60" s="113"/>
      <c r="KW60" s="113"/>
      <c r="KX60" s="113"/>
      <c r="KY60" s="113"/>
      <c r="KZ60" s="113"/>
      <c r="LA60" s="113"/>
      <c r="LB60" s="113"/>
      <c r="LC60" s="113"/>
      <c r="LD60" s="113"/>
      <c r="LE60" s="113"/>
      <c r="LF60" s="113"/>
      <c r="LG60" s="113"/>
      <c r="LH60" s="113"/>
      <c r="LI60" s="113"/>
      <c r="LJ60" s="113"/>
      <c r="LK60" s="113"/>
      <c r="LL60" s="113"/>
      <c r="LM60" s="113"/>
      <c r="LN60" s="113"/>
      <c r="LO60" s="113"/>
      <c r="LP60" s="113"/>
      <c r="LQ60" s="113"/>
      <c r="LR60" s="113"/>
      <c r="LS60" s="113"/>
      <c r="LT60" s="113"/>
      <c r="LU60" s="113"/>
      <c r="LV60" s="113"/>
      <c r="LW60" s="113"/>
      <c r="LX60" s="113"/>
      <c r="LY60" s="113"/>
      <c r="LZ60" s="113"/>
      <c r="MA60" s="113"/>
      <c r="MB60" s="113"/>
      <c r="MC60" s="113"/>
      <c r="MD60" s="113"/>
      <c r="ME60" s="113"/>
      <c r="MF60" s="113"/>
      <c r="MG60" s="113"/>
      <c r="MH60" s="113"/>
      <c r="MI60" s="113"/>
      <c r="MJ60" s="113"/>
      <c r="MK60" s="113"/>
      <c r="ML60" s="113"/>
      <c r="MM60" s="113"/>
      <c r="MN60" s="113"/>
      <c r="MO60" s="113"/>
      <c r="MP60" s="113"/>
      <c r="MQ60" s="113"/>
      <c r="MR60" s="113"/>
      <c r="MS60" s="113"/>
      <c r="MT60" s="113"/>
      <c r="MU60" s="113"/>
      <c r="MV60" s="113"/>
      <c r="MW60" s="113"/>
      <c r="MX60" s="113"/>
      <c r="MY60" s="113"/>
      <c r="MZ60" s="113"/>
      <c r="NA60" s="113"/>
      <c r="NB60" s="113"/>
      <c r="NC60" s="113"/>
      <c r="ND60" s="113"/>
      <c r="NE60" s="113"/>
      <c r="NF60" s="113"/>
      <c r="NG60" s="113"/>
      <c r="NH60" s="113"/>
      <c r="NI60" s="113"/>
      <c r="NJ60" s="113"/>
      <c r="NK60" s="113"/>
      <c r="NL60" s="113"/>
      <c r="NM60" s="113"/>
      <c r="NN60" s="113"/>
      <c r="NO60" s="113"/>
      <c r="NP60" s="113"/>
      <c r="NQ60" s="113"/>
      <c r="NR60" s="113"/>
      <c r="NS60" s="113"/>
      <c r="NT60" s="113"/>
      <c r="NU60" s="113"/>
      <c r="NV60" s="113"/>
      <c r="NW60" s="113"/>
      <c r="NX60" s="113"/>
      <c r="NY60" s="113"/>
      <c r="NZ60" s="113"/>
      <c r="OA60" s="113"/>
      <c r="OB60" s="113"/>
      <c r="OC60" s="113"/>
      <c r="OD60" s="113"/>
      <c r="OE60" s="113"/>
      <c r="OF60" s="113"/>
      <c r="OG60" s="113"/>
      <c r="OH60" s="113"/>
      <c r="OI60" s="113"/>
      <c r="OJ60" s="113"/>
      <c r="OK60" s="113"/>
      <c r="OL60" s="113"/>
      <c r="OM60" s="113"/>
      <c r="ON60" s="113"/>
      <c r="OO60" s="113"/>
      <c r="OP60" s="113"/>
      <c r="OQ60" s="113"/>
      <c r="OR60" s="113"/>
      <c r="OS60" s="113"/>
      <c r="OT60" s="113"/>
      <c r="OU60" s="113"/>
      <c r="OV60" s="113"/>
      <c r="OW60" s="113"/>
      <c r="OX60" s="113"/>
      <c r="OY60" s="113"/>
      <c r="OZ60" s="113"/>
      <c r="PA60" s="113"/>
      <c r="PB60" s="113"/>
      <c r="PC60" s="113"/>
      <c r="PD60" s="113"/>
      <c r="PE60" s="113"/>
      <c r="PF60" s="113"/>
      <c r="PG60" s="113"/>
      <c r="PH60" s="113"/>
      <c r="PI60" s="113"/>
      <c r="PJ60" s="113"/>
      <c r="PK60" s="113"/>
      <c r="PL60" s="113"/>
      <c r="PM60" s="113"/>
      <c r="PN60" s="113"/>
      <c r="PO60" s="113"/>
      <c r="PP60" s="113"/>
      <c r="PQ60" s="113"/>
      <c r="PR60" s="113"/>
      <c r="PS60" s="113"/>
      <c r="PT60" s="113"/>
      <c r="PU60" s="113"/>
      <c r="PV60" s="113"/>
      <c r="PW60" s="113"/>
      <c r="PX60" s="113"/>
      <c r="PY60" s="113"/>
      <c r="PZ60" s="113"/>
      <c r="QA60" s="113"/>
      <c r="QB60" s="113"/>
      <c r="QC60" s="113"/>
      <c r="QD60" s="113"/>
      <c r="QE60" s="113"/>
      <c r="QF60" s="113"/>
      <c r="QG60" s="113"/>
      <c r="QH60" s="113"/>
      <c r="QI60" s="113"/>
      <c r="QJ60" s="113"/>
      <c r="QK60" s="113"/>
      <c r="QL60" s="113"/>
      <c r="QM60" s="113"/>
      <c r="QN60" s="113"/>
      <c r="QO60" s="113"/>
      <c r="QP60" s="113"/>
      <c r="QQ60" s="113"/>
      <c r="QR60" s="113"/>
      <c r="QS60" s="113"/>
      <c r="QT60" s="113"/>
      <c r="QU60" s="113"/>
      <c r="QV60" s="113"/>
      <c r="QW60" s="113"/>
      <c r="QX60" s="113"/>
      <c r="QY60" s="113"/>
      <c r="QZ60" s="113"/>
      <c r="RA60" s="113"/>
      <c r="RB60" s="113"/>
      <c r="RC60" s="113"/>
      <c r="RD60" s="113"/>
      <c r="RE60" s="113"/>
      <c r="RF60" s="113"/>
      <c r="RG60" s="113"/>
      <c r="RH60" s="113"/>
      <c r="RI60" s="113"/>
      <c r="RJ60" s="113"/>
      <c r="RK60" s="113"/>
      <c r="RL60" s="113"/>
      <c r="RM60" s="113"/>
      <c r="RN60" s="113"/>
      <c r="RO60" s="113"/>
      <c r="RP60" s="113"/>
      <c r="RQ60" s="113"/>
      <c r="RR60" s="113"/>
      <c r="RS60" s="113"/>
      <c r="RT60" s="113"/>
      <c r="RU60" s="113"/>
      <c r="RV60" s="113"/>
      <c r="RW60" s="113"/>
      <c r="RX60" s="113"/>
      <c r="RY60" s="113"/>
      <c r="RZ60" s="113"/>
      <c r="SA60" s="113"/>
      <c r="SB60" s="113"/>
      <c r="SC60" s="113"/>
      <c r="SD60" s="113"/>
      <c r="SE60" s="113"/>
      <c r="SF60" s="113"/>
      <c r="SG60" s="113"/>
      <c r="SH60" s="113"/>
      <c r="SI60" s="113"/>
      <c r="SJ60" s="113"/>
      <c r="SK60" s="113"/>
      <c r="SL60" s="113"/>
      <c r="SM60" s="113"/>
      <c r="SN60" s="113"/>
      <c r="SO60" s="113"/>
      <c r="SP60" s="113"/>
      <c r="SQ60" s="113"/>
      <c r="SR60" s="113"/>
      <c r="SS60" s="113"/>
      <c r="ST60" s="113"/>
      <c r="SU60" s="113"/>
      <c r="SV60" s="113"/>
      <c r="SW60" s="113"/>
      <c r="SX60" s="113"/>
      <c r="SY60" s="113"/>
      <c r="SZ60" s="113"/>
      <c r="TA60" s="113"/>
      <c r="TB60" s="113"/>
      <c r="TC60" s="113"/>
      <c r="TD60" s="113"/>
      <c r="TE60" s="113"/>
      <c r="TF60" s="113"/>
      <c r="TG60" s="113"/>
      <c r="TH60" s="113"/>
      <c r="TI60" s="113"/>
      <c r="TJ60" s="113"/>
      <c r="TK60" s="113"/>
      <c r="TL60" s="113"/>
      <c r="TM60" s="113"/>
      <c r="TN60" s="113"/>
      <c r="TO60" s="113"/>
      <c r="TP60" s="113"/>
      <c r="TQ60" s="113"/>
      <c r="TR60" s="113"/>
      <c r="TS60" s="113"/>
      <c r="TT60" s="113"/>
      <c r="TU60" s="113"/>
      <c r="TV60" s="113"/>
      <c r="TW60" s="113"/>
      <c r="TX60" s="113"/>
      <c r="TY60" s="113"/>
      <c r="TZ60" s="113"/>
      <c r="UA60" s="113"/>
      <c r="UB60" s="113"/>
      <c r="UC60" s="113"/>
      <c r="UD60" s="113"/>
      <c r="UE60" s="113"/>
      <c r="UF60" s="113"/>
      <c r="UG60" s="113"/>
      <c r="UH60" s="113"/>
      <c r="UI60" s="113"/>
      <c r="UJ60" s="113"/>
      <c r="UK60" s="113"/>
      <c r="UL60" s="113"/>
      <c r="UM60" s="113"/>
      <c r="UN60" s="113"/>
      <c r="UO60" s="113"/>
      <c r="UP60" s="113"/>
      <c r="UQ60" s="113"/>
      <c r="UR60" s="113"/>
      <c r="US60" s="113"/>
      <c r="UT60" s="113"/>
      <c r="UU60" s="113"/>
      <c r="UV60" s="113"/>
      <c r="UW60" s="113"/>
      <c r="UX60" s="113"/>
      <c r="UY60" s="113"/>
      <c r="UZ60" s="113"/>
      <c r="VA60" s="113"/>
      <c r="VB60" s="113"/>
      <c r="VC60" s="113"/>
      <c r="VD60" s="113"/>
      <c r="VE60" s="113"/>
      <c r="VF60" s="113"/>
      <c r="VG60" s="113"/>
      <c r="VH60" s="113"/>
      <c r="VI60" s="113"/>
      <c r="VJ60" s="113"/>
      <c r="VK60" s="113"/>
      <c r="VL60" s="113"/>
      <c r="VM60" s="113"/>
      <c r="VN60" s="113"/>
      <c r="VO60" s="113"/>
      <c r="VP60" s="113"/>
      <c r="VQ60" s="113"/>
      <c r="VR60" s="113"/>
      <c r="VS60" s="113"/>
      <c r="VT60" s="113"/>
      <c r="VU60" s="113"/>
      <c r="VV60" s="113"/>
      <c r="VW60" s="113"/>
      <c r="VX60" s="113"/>
      <c r="VY60" s="113"/>
      <c r="VZ60" s="113"/>
      <c r="WA60" s="113"/>
      <c r="WB60" s="113"/>
      <c r="WC60" s="113"/>
      <c r="WD60" s="113"/>
      <c r="WE60" s="113"/>
      <c r="WF60" s="113"/>
      <c r="WG60" s="113"/>
      <c r="WH60" s="113"/>
      <c r="WI60" s="113"/>
      <c r="WJ60" s="113"/>
      <c r="WK60" s="113"/>
      <c r="WL60" s="113"/>
      <c r="WM60" s="113"/>
      <c r="WN60" s="113"/>
      <c r="WO60" s="113"/>
      <c r="WP60" s="113"/>
      <c r="WQ60" s="113"/>
      <c r="WR60" s="113"/>
      <c r="WS60" s="113"/>
      <c r="WT60" s="113"/>
      <c r="WU60" s="113"/>
      <c r="WV60" s="113"/>
      <c r="WW60" s="113"/>
      <c r="WX60" s="113"/>
      <c r="WY60" s="113"/>
      <c r="WZ60" s="113"/>
      <c r="XA60" s="113"/>
      <c r="XB60" s="113"/>
      <c r="XC60" s="113"/>
      <c r="XD60" s="113"/>
      <c r="XE60" s="113"/>
      <c r="XF60" s="113"/>
      <c r="XG60" s="113"/>
      <c r="XH60" s="113"/>
      <c r="XI60" s="113"/>
      <c r="XJ60" s="113"/>
      <c r="XK60" s="113"/>
      <c r="XL60" s="113"/>
      <c r="XM60" s="113"/>
      <c r="XN60" s="113"/>
      <c r="XO60" s="113"/>
      <c r="XP60" s="113"/>
      <c r="XQ60" s="113"/>
      <c r="XR60" s="113"/>
      <c r="XS60" s="113"/>
      <c r="XT60" s="113"/>
      <c r="XU60" s="113"/>
      <c r="XV60" s="113"/>
      <c r="XW60" s="113"/>
      <c r="XX60" s="113"/>
      <c r="XY60" s="113"/>
      <c r="XZ60" s="113"/>
      <c r="YA60" s="113"/>
      <c r="YB60" s="113"/>
      <c r="YC60" s="113"/>
      <c r="YD60" s="113"/>
      <c r="YE60" s="113"/>
      <c r="YF60" s="113"/>
      <c r="YG60" s="113"/>
      <c r="YH60" s="113"/>
      <c r="YI60" s="113"/>
      <c r="YJ60" s="113"/>
      <c r="YK60" s="113"/>
      <c r="YL60" s="113"/>
      <c r="YM60" s="113"/>
      <c r="YN60" s="113"/>
      <c r="YO60" s="113"/>
      <c r="YP60" s="113"/>
      <c r="YQ60" s="113"/>
      <c r="YR60" s="113"/>
      <c r="YS60" s="113"/>
      <c r="YT60" s="113"/>
      <c r="YU60" s="113"/>
      <c r="YV60" s="113"/>
      <c r="YW60" s="113"/>
      <c r="YX60" s="113"/>
      <c r="YY60" s="113"/>
      <c r="YZ60" s="113"/>
      <c r="ZA60" s="113"/>
      <c r="ZB60" s="113"/>
      <c r="ZC60" s="113"/>
      <c r="ZD60" s="113"/>
      <c r="ZE60" s="113"/>
      <c r="ZF60" s="113"/>
      <c r="ZG60" s="113"/>
      <c r="ZH60" s="113"/>
      <c r="ZI60" s="113"/>
      <c r="ZJ60" s="113"/>
      <c r="ZK60" s="113"/>
      <c r="ZL60" s="113"/>
      <c r="ZM60" s="113"/>
      <c r="ZN60" s="113"/>
      <c r="ZO60" s="113"/>
      <c r="ZP60" s="113"/>
      <c r="ZQ60" s="113"/>
      <c r="ZR60" s="113"/>
      <c r="ZS60" s="113"/>
      <c r="ZT60" s="113"/>
      <c r="ZU60" s="113"/>
      <c r="ZV60" s="113"/>
      <c r="ZW60" s="113"/>
      <c r="ZX60" s="113"/>
      <c r="ZY60" s="113"/>
      <c r="ZZ60" s="113"/>
      <c r="AAA60" s="113"/>
      <c r="AAB60" s="113"/>
      <c r="AAC60" s="113"/>
      <c r="AAD60" s="113"/>
      <c r="AAE60" s="113"/>
      <c r="AAF60" s="113"/>
      <c r="AAG60" s="113"/>
      <c r="AAH60" s="113"/>
      <c r="AAI60" s="113"/>
      <c r="AAJ60" s="113"/>
      <c r="AAK60" s="113"/>
      <c r="AAL60" s="113"/>
      <c r="AAM60" s="113"/>
      <c r="AAN60" s="113"/>
      <c r="AAO60" s="113"/>
      <c r="AAP60" s="113"/>
      <c r="AAQ60" s="113"/>
      <c r="AAR60" s="113"/>
      <c r="AAS60" s="113"/>
      <c r="AAT60" s="113"/>
      <c r="AAU60" s="113"/>
      <c r="AAV60" s="113"/>
      <c r="AAW60" s="113"/>
      <c r="AAX60" s="113"/>
      <c r="AAY60" s="113"/>
      <c r="AAZ60" s="113"/>
      <c r="ABA60" s="113"/>
      <c r="ABB60" s="113"/>
      <c r="ABC60" s="113"/>
      <c r="ABD60" s="113"/>
      <c r="ABE60" s="113"/>
      <c r="ABF60" s="113"/>
      <c r="ABG60" s="113"/>
      <c r="ABH60" s="113"/>
      <c r="ABI60" s="113"/>
      <c r="ABJ60" s="113"/>
      <c r="ABK60" s="113"/>
      <c r="ABL60" s="113"/>
      <c r="ABM60" s="113"/>
      <c r="ABN60" s="113"/>
      <c r="ABO60" s="113"/>
      <c r="ABP60" s="113"/>
      <c r="ABQ60" s="113"/>
      <c r="ABR60" s="113"/>
      <c r="ABS60" s="113"/>
      <c r="ABT60" s="113"/>
      <c r="ABU60" s="113"/>
      <c r="ABV60" s="113"/>
      <c r="ABW60" s="113"/>
      <c r="ABX60" s="113"/>
      <c r="ABY60" s="113"/>
      <c r="ABZ60" s="113"/>
      <c r="ACA60" s="113"/>
      <c r="ACB60" s="113"/>
      <c r="ACC60" s="113"/>
      <c r="ACD60" s="113"/>
      <c r="ACE60" s="113"/>
      <c r="ACF60" s="113"/>
      <c r="ACG60" s="113"/>
      <c r="ACH60" s="113"/>
      <c r="ACI60" s="113"/>
      <c r="ACJ60" s="113"/>
      <c r="ACK60" s="113"/>
      <c r="ACL60" s="113"/>
      <c r="ACM60" s="113"/>
      <c r="ACN60" s="113"/>
      <c r="ACO60" s="113"/>
      <c r="ACP60" s="113"/>
      <c r="ACQ60" s="113"/>
      <c r="ACR60" s="113"/>
      <c r="ACS60" s="113"/>
      <c r="ACT60" s="113"/>
      <c r="ACU60" s="113"/>
      <c r="ACV60" s="113"/>
      <c r="ACW60" s="113"/>
      <c r="ACX60" s="113"/>
      <c r="ACY60" s="113"/>
      <c r="ACZ60" s="113"/>
      <c r="ADA60" s="113"/>
      <c r="ADB60" s="113"/>
      <c r="ADC60" s="113"/>
    </row>
    <row r="61" spans="1:783" s="145" customFormat="1" ht="14" x14ac:dyDescent="0.3">
      <c r="A61" s="113"/>
      <c r="B61" s="127"/>
      <c r="C61" s="124"/>
      <c r="D61" s="124"/>
      <c r="F61" s="121"/>
      <c r="G61" s="121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3"/>
      <c r="JB61" s="113"/>
      <c r="JC61" s="113"/>
      <c r="JD61" s="113"/>
      <c r="JE61" s="113"/>
      <c r="JF61" s="113"/>
      <c r="JG61" s="113"/>
      <c r="JH61" s="113"/>
      <c r="JI61" s="113"/>
      <c r="JJ61" s="113"/>
      <c r="JK61" s="113"/>
      <c r="JL61" s="113"/>
      <c r="JM61" s="113"/>
      <c r="JN61" s="113"/>
      <c r="JO61" s="113"/>
      <c r="JP61" s="113"/>
      <c r="JQ61" s="113"/>
      <c r="JR61" s="113"/>
      <c r="JS61" s="113"/>
      <c r="JT61" s="113"/>
      <c r="JU61" s="113"/>
      <c r="JV61" s="113"/>
      <c r="JW61" s="113"/>
      <c r="JX61" s="113"/>
      <c r="JY61" s="113"/>
      <c r="JZ61" s="113"/>
      <c r="KA61" s="113"/>
      <c r="KB61" s="113"/>
      <c r="KC61" s="113"/>
      <c r="KD61" s="113"/>
      <c r="KE61" s="113"/>
      <c r="KF61" s="113"/>
      <c r="KG61" s="113"/>
      <c r="KH61" s="113"/>
      <c r="KI61" s="113"/>
      <c r="KJ61" s="113"/>
      <c r="KK61" s="113"/>
      <c r="KL61" s="113"/>
      <c r="KM61" s="113"/>
      <c r="KN61" s="113"/>
      <c r="KO61" s="113"/>
      <c r="KP61" s="113"/>
      <c r="KQ61" s="113"/>
      <c r="KR61" s="113"/>
      <c r="KS61" s="113"/>
      <c r="KT61" s="113"/>
      <c r="KU61" s="113"/>
      <c r="KV61" s="113"/>
      <c r="KW61" s="113"/>
      <c r="KX61" s="113"/>
      <c r="KY61" s="113"/>
      <c r="KZ61" s="113"/>
      <c r="LA61" s="113"/>
      <c r="LB61" s="113"/>
      <c r="LC61" s="113"/>
      <c r="LD61" s="113"/>
      <c r="LE61" s="113"/>
      <c r="LF61" s="113"/>
      <c r="LG61" s="113"/>
      <c r="LH61" s="113"/>
      <c r="LI61" s="113"/>
      <c r="LJ61" s="113"/>
      <c r="LK61" s="113"/>
      <c r="LL61" s="113"/>
      <c r="LM61" s="113"/>
      <c r="LN61" s="113"/>
      <c r="LO61" s="113"/>
      <c r="LP61" s="113"/>
      <c r="LQ61" s="113"/>
      <c r="LR61" s="113"/>
      <c r="LS61" s="113"/>
      <c r="LT61" s="113"/>
      <c r="LU61" s="113"/>
      <c r="LV61" s="113"/>
      <c r="LW61" s="113"/>
      <c r="LX61" s="113"/>
      <c r="LY61" s="113"/>
      <c r="LZ61" s="113"/>
      <c r="MA61" s="113"/>
      <c r="MB61" s="113"/>
      <c r="MC61" s="113"/>
      <c r="MD61" s="113"/>
      <c r="ME61" s="113"/>
      <c r="MF61" s="113"/>
      <c r="MG61" s="113"/>
      <c r="MH61" s="113"/>
      <c r="MI61" s="113"/>
      <c r="MJ61" s="113"/>
      <c r="MK61" s="113"/>
      <c r="ML61" s="113"/>
      <c r="MM61" s="113"/>
      <c r="MN61" s="113"/>
      <c r="MO61" s="113"/>
      <c r="MP61" s="113"/>
      <c r="MQ61" s="113"/>
      <c r="MR61" s="113"/>
      <c r="MS61" s="113"/>
      <c r="MT61" s="113"/>
      <c r="MU61" s="113"/>
      <c r="MV61" s="113"/>
      <c r="MW61" s="113"/>
      <c r="MX61" s="113"/>
      <c r="MY61" s="113"/>
      <c r="MZ61" s="113"/>
      <c r="NA61" s="113"/>
      <c r="NB61" s="113"/>
      <c r="NC61" s="113"/>
      <c r="ND61" s="113"/>
      <c r="NE61" s="113"/>
      <c r="NF61" s="113"/>
      <c r="NG61" s="113"/>
      <c r="NH61" s="113"/>
      <c r="NI61" s="113"/>
      <c r="NJ61" s="113"/>
      <c r="NK61" s="113"/>
      <c r="NL61" s="113"/>
      <c r="NM61" s="113"/>
      <c r="NN61" s="113"/>
      <c r="NO61" s="113"/>
      <c r="NP61" s="113"/>
      <c r="NQ61" s="113"/>
      <c r="NR61" s="113"/>
      <c r="NS61" s="113"/>
      <c r="NT61" s="113"/>
      <c r="NU61" s="113"/>
      <c r="NV61" s="113"/>
      <c r="NW61" s="113"/>
      <c r="NX61" s="113"/>
      <c r="NY61" s="113"/>
      <c r="NZ61" s="113"/>
      <c r="OA61" s="113"/>
      <c r="OB61" s="113"/>
      <c r="OC61" s="113"/>
      <c r="OD61" s="113"/>
      <c r="OE61" s="113"/>
      <c r="OF61" s="113"/>
      <c r="OG61" s="113"/>
      <c r="OH61" s="113"/>
      <c r="OI61" s="113"/>
      <c r="OJ61" s="113"/>
      <c r="OK61" s="113"/>
      <c r="OL61" s="113"/>
      <c r="OM61" s="113"/>
      <c r="ON61" s="113"/>
      <c r="OO61" s="113"/>
      <c r="OP61" s="113"/>
      <c r="OQ61" s="113"/>
      <c r="OR61" s="113"/>
      <c r="OS61" s="113"/>
      <c r="OT61" s="113"/>
      <c r="OU61" s="113"/>
      <c r="OV61" s="113"/>
      <c r="OW61" s="113"/>
      <c r="OX61" s="113"/>
      <c r="OY61" s="113"/>
      <c r="OZ61" s="113"/>
      <c r="PA61" s="113"/>
      <c r="PB61" s="113"/>
      <c r="PC61" s="113"/>
      <c r="PD61" s="113"/>
      <c r="PE61" s="113"/>
      <c r="PF61" s="113"/>
      <c r="PG61" s="113"/>
      <c r="PH61" s="113"/>
      <c r="PI61" s="113"/>
      <c r="PJ61" s="113"/>
      <c r="PK61" s="113"/>
      <c r="PL61" s="113"/>
      <c r="PM61" s="113"/>
      <c r="PN61" s="113"/>
      <c r="PO61" s="113"/>
      <c r="PP61" s="113"/>
      <c r="PQ61" s="113"/>
      <c r="PR61" s="113"/>
      <c r="PS61" s="113"/>
      <c r="PT61" s="113"/>
      <c r="PU61" s="113"/>
      <c r="PV61" s="113"/>
      <c r="PW61" s="113"/>
      <c r="PX61" s="113"/>
      <c r="PY61" s="113"/>
      <c r="PZ61" s="113"/>
      <c r="QA61" s="113"/>
      <c r="QB61" s="113"/>
      <c r="QC61" s="113"/>
      <c r="QD61" s="113"/>
      <c r="QE61" s="113"/>
      <c r="QF61" s="113"/>
      <c r="QG61" s="113"/>
      <c r="QH61" s="113"/>
      <c r="QI61" s="113"/>
      <c r="QJ61" s="113"/>
      <c r="QK61" s="113"/>
      <c r="QL61" s="113"/>
      <c r="QM61" s="113"/>
      <c r="QN61" s="113"/>
      <c r="QO61" s="113"/>
      <c r="QP61" s="113"/>
      <c r="QQ61" s="113"/>
      <c r="QR61" s="113"/>
      <c r="QS61" s="113"/>
      <c r="QT61" s="113"/>
      <c r="QU61" s="113"/>
      <c r="QV61" s="113"/>
      <c r="QW61" s="113"/>
      <c r="QX61" s="113"/>
      <c r="QY61" s="113"/>
      <c r="QZ61" s="113"/>
      <c r="RA61" s="113"/>
      <c r="RB61" s="113"/>
      <c r="RC61" s="113"/>
      <c r="RD61" s="113"/>
      <c r="RE61" s="113"/>
      <c r="RF61" s="113"/>
      <c r="RG61" s="113"/>
      <c r="RH61" s="113"/>
      <c r="RI61" s="113"/>
      <c r="RJ61" s="113"/>
      <c r="RK61" s="113"/>
      <c r="RL61" s="113"/>
      <c r="RM61" s="113"/>
      <c r="RN61" s="113"/>
      <c r="RO61" s="113"/>
      <c r="RP61" s="113"/>
      <c r="RQ61" s="113"/>
      <c r="RR61" s="113"/>
      <c r="RS61" s="113"/>
      <c r="RT61" s="113"/>
      <c r="RU61" s="113"/>
      <c r="RV61" s="113"/>
      <c r="RW61" s="113"/>
      <c r="RX61" s="113"/>
      <c r="RY61" s="113"/>
      <c r="RZ61" s="113"/>
      <c r="SA61" s="113"/>
      <c r="SB61" s="113"/>
      <c r="SC61" s="113"/>
      <c r="SD61" s="113"/>
      <c r="SE61" s="113"/>
      <c r="SF61" s="113"/>
      <c r="SG61" s="113"/>
      <c r="SH61" s="113"/>
      <c r="SI61" s="113"/>
      <c r="SJ61" s="113"/>
      <c r="SK61" s="113"/>
      <c r="SL61" s="113"/>
      <c r="SM61" s="113"/>
      <c r="SN61" s="113"/>
      <c r="SO61" s="113"/>
      <c r="SP61" s="113"/>
      <c r="SQ61" s="113"/>
      <c r="SR61" s="113"/>
      <c r="SS61" s="113"/>
      <c r="ST61" s="113"/>
      <c r="SU61" s="113"/>
      <c r="SV61" s="113"/>
      <c r="SW61" s="113"/>
      <c r="SX61" s="113"/>
      <c r="SY61" s="113"/>
      <c r="SZ61" s="113"/>
      <c r="TA61" s="113"/>
      <c r="TB61" s="113"/>
      <c r="TC61" s="113"/>
      <c r="TD61" s="113"/>
      <c r="TE61" s="113"/>
      <c r="TF61" s="113"/>
      <c r="TG61" s="113"/>
      <c r="TH61" s="113"/>
      <c r="TI61" s="113"/>
      <c r="TJ61" s="113"/>
      <c r="TK61" s="113"/>
      <c r="TL61" s="113"/>
      <c r="TM61" s="113"/>
      <c r="TN61" s="113"/>
      <c r="TO61" s="113"/>
      <c r="TP61" s="113"/>
      <c r="TQ61" s="113"/>
      <c r="TR61" s="113"/>
      <c r="TS61" s="113"/>
      <c r="TT61" s="113"/>
      <c r="TU61" s="113"/>
      <c r="TV61" s="113"/>
      <c r="TW61" s="113"/>
      <c r="TX61" s="113"/>
      <c r="TY61" s="113"/>
      <c r="TZ61" s="113"/>
      <c r="UA61" s="113"/>
      <c r="UB61" s="113"/>
      <c r="UC61" s="113"/>
      <c r="UD61" s="113"/>
      <c r="UE61" s="113"/>
      <c r="UF61" s="113"/>
      <c r="UG61" s="113"/>
      <c r="UH61" s="113"/>
      <c r="UI61" s="113"/>
      <c r="UJ61" s="113"/>
      <c r="UK61" s="113"/>
      <c r="UL61" s="113"/>
      <c r="UM61" s="113"/>
      <c r="UN61" s="113"/>
      <c r="UO61" s="113"/>
      <c r="UP61" s="113"/>
      <c r="UQ61" s="113"/>
      <c r="UR61" s="113"/>
      <c r="US61" s="113"/>
      <c r="UT61" s="113"/>
      <c r="UU61" s="113"/>
      <c r="UV61" s="113"/>
      <c r="UW61" s="113"/>
      <c r="UX61" s="113"/>
      <c r="UY61" s="113"/>
      <c r="UZ61" s="113"/>
      <c r="VA61" s="113"/>
      <c r="VB61" s="113"/>
      <c r="VC61" s="113"/>
      <c r="VD61" s="113"/>
      <c r="VE61" s="113"/>
      <c r="VF61" s="113"/>
      <c r="VG61" s="113"/>
      <c r="VH61" s="113"/>
      <c r="VI61" s="113"/>
      <c r="VJ61" s="113"/>
      <c r="VK61" s="113"/>
      <c r="VL61" s="113"/>
      <c r="VM61" s="113"/>
      <c r="VN61" s="113"/>
      <c r="VO61" s="113"/>
      <c r="VP61" s="113"/>
      <c r="VQ61" s="113"/>
      <c r="VR61" s="113"/>
      <c r="VS61" s="113"/>
      <c r="VT61" s="113"/>
      <c r="VU61" s="113"/>
      <c r="VV61" s="113"/>
      <c r="VW61" s="113"/>
      <c r="VX61" s="113"/>
      <c r="VY61" s="113"/>
      <c r="VZ61" s="113"/>
      <c r="WA61" s="113"/>
      <c r="WB61" s="113"/>
      <c r="WC61" s="113"/>
      <c r="WD61" s="113"/>
      <c r="WE61" s="113"/>
      <c r="WF61" s="113"/>
      <c r="WG61" s="113"/>
      <c r="WH61" s="113"/>
      <c r="WI61" s="113"/>
      <c r="WJ61" s="113"/>
      <c r="WK61" s="113"/>
      <c r="WL61" s="113"/>
      <c r="WM61" s="113"/>
      <c r="WN61" s="113"/>
      <c r="WO61" s="113"/>
      <c r="WP61" s="113"/>
      <c r="WQ61" s="113"/>
      <c r="WR61" s="113"/>
      <c r="WS61" s="113"/>
      <c r="WT61" s="113"/>
      <c r="WU61" s="113"/>
      <c r="WV61" s="113"/>
      <c r="WW61" s="113"/>
      <c r="WX61" s="113"/>
      <c r="WY61" s="113"/>
      <c r="WZ61" s="113"/>
      <c r="XA61" s="113"/>
      <c r="XB61" s="113"/>
      <c r="XC61" s="113"/>
      <c r="XD61" s="113"/>
      <c r="XE61" s="113"/>
      <c r="XF61" s="113"/>
      <c r="XG61" s="113"/>
      <c r="XH61" s="113"/>
      <c r="XI61" s="113"/>
      <c r="XJ61" s="113"/>
      <c r="XK61" s="113"/>
      <c r="XL61" s="113"/>
      <c r="XM61" s="113"/>
      <c r="XN61" s="113"/>
      <c r="XO61" s="113"/>
      <c r="XP61" s="113"/>
      <c r="XQ61" s="113"/>
      <c r="XR61" s="113"/>
      <c r="XS61" s="113"/>
      <c r="XT61" s="113"/>
      <c r="XU61" s="113"/>
      <c r="XV61" s="113"/>
      <c r="XW61" s="113"/>
      <c r="XX61" s="113"/>
      <c r="XY61" s="113"/>
      <c r="XZ61" s="113"/>
      <c r="YA61" s="113"/>
      <c r="YB61" s="113"/>
      <c r="YC61" s="113"/>
      <c r="YD61" s="113"/>
      <c r="YE61" s="113"/>
      <c r="YF61" s="113"/>
      <c r="YG61" s="113"/>
      <c r="YH61" s="113"/>
      <c r="YI61" s="113"/>
      <c r="YJ61" s="113"/>
      <c r="YK61" s="113"/>
      <c r="YL61" s="113"/>
      <c r="YM61" s="113"/>
      <c r="YN61" s="113"/>
      <c r="YO61" s="113"/>
      <c r="YP61" s="113"/>
      <c r="YQ61" s="113"/>
      <c r="YR61" s="113"/>
      <c r="YS61" s="113"/>
      <c r="YT61" s="113"/>
      <c r="YU61" s="113"/>
      <c r="YV61" s="113"/>
      <c r="YW61" s="113"/>
      <c r="YX61" s="113"/>
      <c r="YY61" s="113"/>
      <c r="YZ61" s="113"/>
      <c r="ZA61" s="113"/>
      <c r="ZB61" s="113"/>
      <c r="ZC61" s="113"/>
      <c r="ZD61" s="113"/>
      <c r="ZE61" s="113"/>
      <c r="ZF61" s="113"/>
      <c r="ZG61" s="113"/>
      <c r="ZH61" s="113"/>
      <c r="ZI61" s="113"/>
      <c r="ZJ61" s="113"/>
      <c r="ZK61" s="113"/>
      <c r="ZL61" s="113"/>
      <c r="ZM61" s="113"/>
      <c r="ZN61" s="113"/>
      <c r="ZO61" s="113"/>
      <c r="ZP61" s="113"/>
      <c r="ZQ61" s="113"/>
      <c r="ZR61" s="113"/>
      <c r="ZS61" s="113"/>
      <c r="ZT61" s="113"/>
      <c r="ZU61" s="113"/>
      <c r="ZV61" s="113"/>
      <c r="ZW61" s="113"/>
      <c r="ZX61" s="113"/>
      <c r="ZY61" s="113"/>
      <c r="ZZ61" s="113"/>
      <c r="AAA61" s="113"/>
      <c r="AAB61" s="113"/>
      <c r="AAC61" s="113"/>
      <c r="AAD61" s="113"/>
      <c r="AAE61" s="113"/>
      <c r="AAF61" s="113"/>
      <c r="AAG61" s="113"/>
      <c r="AAH61" s="113"/>
      <c r="AAI61" s="113"/>
      <c r="AAJ61" s="113"/>
      <c r="AAK61" s="113"/>
      <c r="AAL61" s="113"/>
      <c r="AAM61" s="113"/>
      <c r="AAN61" s="113"/>
      <c r="AAO61" s="113"/>
      <c r="AAP61" s="113"/>
      <c r="AAQ61" s="113"/>
      <c r="AAR61" s="113"/>
      <c r="AAS61" s="113"/>
      <c r="AAT61" s="113"/>
      <c r="AAU61" s="113"/>
      <c r="AAV61" s="113"/>
      <c r="AAW61" s="113"/>
      <c r="AAX61" s="113"/>
      <c r="AAY61" s="113"/>
      <c r="AAZ61" s="113"/>
      <c r="ABA61" s="113"/>
      <c r="ABB61" s="113"/>
      <c r="ABC61" s="113"/>
      <c r="ABD61" s="113"/>
      <c r="ABE61" s="113"/>
      <c r="ABF61" s="113"/>
      <c r="ABG61" s="113"/>
      <c r="ABH61" s="113"/>
      <c r="ABI61" s="113"/>
      <c r="ABJ61" s="113"/>
      <c r="ABK61" s="113"/>
      <c r="ABL61" s="113"/>
      <c r="ABM61" s="113"/>
      <c r="ABN61" s="113"/>
      <c r="ABO61" s="113"/>
      <c r="ABP61" s="113"/>
      <c r="ABQ61" s="113"/>
      <c r="ABR61" s="113"/>
      <c r="ABS61" s="113"/>
      <c r="ABT61" s="113"/>
      <c r="ABU61" s="113"/>
      <c r="ABV61" s="113"/>
      <c r="ABW61" s="113"/>
      <c r="ABX61" s="113"/>
      <c r="ABY61" s="113"/>
      <c r="ABZ61" s="113"/>
      <c r="ACA61" s="113"/>
      <c r="ACB61" s="113"/>
      <c r="ACC61" s="113"/>
      <c r="ACD61" s="113"/>
      <c r="ACE61" s="113"/>
      <c r="ACF61" s="113"/>
      <c r="ACG61" s="113"/>
      <c r="ACH61" s="113"/>
      <c r="ACI61" s="113"/>
      <c r="ACJ61" s="113"/>
      <c r="ACK61" s="113"/>
      <c r="ACL61" s="113"/>
      <c r="ACM61" s="113"/>
      <c r="ACN61" s="113"/>
      <c r="ACO61" s="113"/>
      <c r="ACP61" s="113"/>
      <c r="ACQ61" s="113"/>
      <c r="ACR61" s="113"/>
      <c r="ACS61" s="113"/>
      <c r="ACT61" s="113"/>
      <c r="ACU61" s="113"/>
      <c r="ACV61" s="113"/>
      <c r="ACW61" s="113"/>
      <c r="ACX61" s="113"/>
      <c r="ACY61" s="113"/>
      <c r="ACZ61" s="113"/>
      <c r="ADA61" s="113"/>
      <c r="ADB61" s="113"/>
      <c r="ADC61" s="113"/>
    </row>
    <row r="62" spans="1:783" s="145" customFormat="1" ht="14" x14ac:dyDescent="0.3">
      <c r="A62" s="113"/>
      <c r="B62" s="127"/>
      <c r="C62" s="124"/>
      <c r="D62" s="124"/>
      <c r="F62" s="121"/>
      <c r="G62" s="121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3"/>
      <c r="JB62" s="113"/>
      <c r="JC62" s="113"/>
      <c r="JD62" s="113"/>
      <c r="JE62" s="113"/>
      <c r="JF62" s="113"/>
      <c r="JG62" s="113"/>
      <c r="JH62" s="113"/>
      <c r="JI62" s="113"/>
      <c r="JJ62" s="113"/>
      <c r="JK62" s="113"/>
      <c r="JL62" s="113"/>
      <c r="JM62" s="113"/>
      <c r="JN62" s="113"/>
      <c r="JO62" s="113"/>
      <c r="JP62" s="113"/>
      <c r="JQ62" s="113"/>
      <c r="JR62" s="113"/>
      <c r="JS62" s="113"/>
      <c r="JT62" s="113"/>
      <c r="JU62" s="113"/>
      <c r="JV62" s="113"/>
      <c r="JW62" s="113"/>
      <c r="JX62" s="113"/>
      <c r="JY62" s="113"/>
      <c r="JZ62" s="113"/>
      <c r="KA62" s="113"/>
      <c r="KB62" s="113"/>
      <c r="KC62" s="113"/>
      <c r="KD62" s="113"/>
      <c r="KE62" s="113"/>
      <c r="KF62" s="113"/>
      <c r="KG62" s="113"/>
      <c r="KH62" s="113"/>
      <c r="KI62" s="113"/>
      <c r="KJ62" s="113"/>
      <c r="KK62" s="113"/>
      <c r="KL62" s="113"/>
      <c r="KM62" s="113"/>
      <c r="KN62" s="113"/>
      <c r="KO62" s="113"/>
      <c r="KP62" s="113"/>
      <c r="KQ62" s="113"/>
      <c r="KR62" s="113"/>
      <c r="KS62" s="113"/>
      <c r="KT62" s="113"/>
      <c r="KU62" s="113"/>
      <c r="KV62" s="113"/>
      <c r="KW62" s="113"/>
      <c r="KX62" s="113"/>
      <c r="KY62" s="113"/>
      <c r="KZ62" s="113"/>
      <c r="LA62" s="113"/>
      <c r="LB62" s="113"/>
      <c r="LC62" s="113"/>
      <c r="LD62" s="113"/>
      <c r="LE62" s="113"/>
      <c r="LF62" s="113"/>
      <c r="LG62" s="113"/>
      <c r="LH62" s="113"/>
      <c r="LI62" s="113"/>
      <c r="LJ62" s="113"/>
      <c r="LK62" s="113"/>
      <c r="LL62" s="113"/>
      <c r="LM62" s="113"/>
      <c r="LN62" s="113"/>
      <c r="LO62" s="113"/>
      <c r="LP62" s="113"/>
      <c r="LQ62" s="113"/>
      <c r="LR62" s="113"/>
      <c r="LS62" s="113"/>
      <c r="LT62" s="113"/>
      <c r="LU62" s="113"/>
      <c r="LV62" s="113"/>
      <c r="LW62" s="113"/>
      <c r="LX62" s="113"/>
      <c r="LY62" s="113"/>
      <c r="LZ62" s="113"/>
      <c r="MA62" s="113"/>
      <c r="MB62" s="113"/>
      <c r="MC62" s="113"/>
      <c r="MD62" s="113"/>
      <c r="ME62" s="113"/>
      <c r="MF62" s="113"/>
      <c r="MG62" s="113"/>
      <c r="MH62" s="113"/>
      <c r="MI62" s="113"/>
      <c r="MJ62" s="113"/>
      <c r="MK62" s="113"/>
      <c r="ML62" s="113"/>
      <c r="MM62" s="113"/>
      <c r="MN62" s="113"/>
      <c r="MO62" s="113"/>
      <c r="MP62" s="113"/>
      <c r="MQ62" s="113"/>
      <c r="MR62" s="113"/>
      <c r="MS62" s="113"/>
      <c r="MT62" s="113"/>
      <c r="MU62" s="113"/>
      <c r="MV62" s="113"/>
      <c r="MW62" s="113"/>
      <c r="MX62" s="113"/>
      <c r="MY62" s="113"/>
      <c r="MZ62" s="113"/>
      <c r="NA62" s="113"/>
      <c r="NB62" s="113"/>
      <c r="NC62" s="113"/>
      <c r="ND62" s="113"/>
      <c r="NE62" s="113"/>
      <c r="NF62" s="113"/>
      <c r="NG62" s="113"/>
      <c r="NH62" s="113"/>
      <c r="NI62" s="113"/>
      <c r="NJ62" s="113"/>
      <c r="NK62" s="113"/>
      <c r="NL62" s="113"/>
      <c r="NM62" s="113"/>
      <c r="NN62" s="113"/>
      <c r="NO62" s="113"/>
      <c r="NP62" s="113"/>
      <c r="NQ62" s="113"/>
      <c r="NR62" s="113"/>
      <c r="NS62" s="113"/>
      <c r="NT62" s="113"/>
      <c r="NU62" s="113"/>
      <c r="NV62" s="113"/>
      <c r="NW62" s="113"/>
      <c r="NX62" s="113"/>
      <c r="NY62" s="113"/>
      <c r="NZ62" s="113"/>
      <c r="OA62" s="113"/>
      <c r="OB62" s="113"/>
      <c r="OC62" s="113"/>
      <c r="OD62" s="113"/>
      <c r="OE62" s="113"/>
      <c r="OF62" s="113"/>
      <c r="OG62" s="113"/>
      <c r="OH62" s="113"/>
      <c r="OI62" s="113"/>
      <c r="OJ62" s="113"/>
      <c r="OK62" s="113"/>
      <c r="OL62" s="113"/>
      <c r="OM62" s="113"/>
      <c r="ON62" s="113"/>
      <c r="OO62" s="113"/>
      <c r="OP62" s="113"/>
      <c r="OQ62" s="113"/>
      <c r="OR62" s="113"/>
      <c r="OS62" s="113"/>
      <c r="OT62" s="113"/>
      <c r="OU62" s="113"/>
      <c r="OV62" s="113"/>
      <c r="OW62" s="113"/>
      <c r="OX62" s="113"/>
      <c r="OY62" s="113"/>
      <c r="OZ62" s="113"/>
      <c r="PA62" s="113"/>
      <c r="PB62" s="113"/>
      <c r="PC62" s="113"/>
      <c r="PD62" s="113"/>
      <c r="PE62" s="113"/>
      <c r="PF62" s="113"/>
      <c r="PG62" s="113"/>
      <c r="PH62" s="113"/>
      <c r="PI62" s="113"/>
      <c r="PJ62" s="113"/>
      <c r="PK62" s="113"/>
      <c r="PL62" s="113"/>
      <c r="PM62" s="113"/>
      <c r="PN62" s="113"/>
      <c r="PO62" s="113"/>
      <c r="PP62" s="113"/>
      <c r="PQ62" s="113"/>
      <c r="PR62" s="113"/>
      <c r="PS62" s="113"/>
      <c r="PT62" s="113"/>
      <c r="PU62" s="113"/>
      <c r="PV62" s="113"/>
      <c r="PW62" s="113"/>
      <c r="PX62" s="113"/>
      <c r="PY62" s="113"/>
      <c r="PZ62" s="113"/>
      <c r="QA62" s="113"/>
      <c r="QB62" s="113"/>
      <c r="QC62" s="113"/>
      <c r="QD62" s="113"/>
      <c r="QE62" s="113"/>
      <c r="QF62" s="113"/>
      <c r="QG62" s="113"/>
      <c r="QH62" s="113"/>
      <c r="QI62" s="113"/>
      <c r="QJ62" s="113"/>
      <c r="QK62" s="113"/>
      <c r="QL62" s="113"/>
      <c r="QM62" s="113"/>
      <c r="QN62" s="113"/>
      <c r="QO62" s="113"/>
      <c r="QP62" s="113"/>
      <c r="QQ62" s="113"/>
      <c r="QR62" s="113"/>
      <c r="QS62" s="113"/>
      <c r="QT62" s="113"/>
      <c r="QU62" s="113"/>
      <c r="QV62" s="113"/>
      <c r="QW62" s="113"/>
      <c r="QX62" s="113"/>
      <c r="QY62" s="113"/>
      <c r="QZ62" s="113"/>
      <c r="RA62" s="113"/>
      <c r="RB62" s="113"/>
      <c r="RC62" s="113"/>
      <c r="RD62" s="113"/>
      <c r="RE62" s="113"/>
      <c r="RF62" s="113"/>
      <c r="RG62" s="113"/>
      <c r="RH62" s="113"/>
      <c r="RI62" s="113"/>
      <c r="RJ62" s="113"/>
      <c r="RK62" s="113"/>
      <c r="RL62" s="113"/>
      <c r="RM62" s="113"/>
      <c r="RN62" s="113"/>
      <c r="RO62" s="113"/>
      <c r="RP62" s="113"/>
      <c r="RQ62" s="113"/>
      <c r="RR62" s="113"/>
      <c r="RS62" s="113"/>
      <c r="RT62" s="113"/>
      <c r="RU62" s="113"/>
      <c r="RV62" s="113"/>
      <c r="RW62" s="113"/>
      <c r="RX62" s="113"/>
      <c r="RY62" s="113"/>
      <c r="RZ62" s="113"/>
      <c r="SA62" s="113"/>
      <c r="SB62" s="113"/>
      <c r="SC62" s="113"/>
      <c r="SD62" s="113"/>
      <c r="SE62" s="113"/>
      <c r="SF62" s="113"/>
      <c r="SG62" s="113"/>
      <c r="SH62" s="113"/>
      <c r="SI62" s="113"/>
      <c r="SJ62" s="113"/>
      <c r="SK62" s="113"/>
      <c r="SL62" s="113"/>
      <c r="SM62" s="113"/>
      <c r="SN62" s="113"/>
      <c r="SO62" s="113"/>
      <c r="SP62" s="113"/>
      <c r="SQ62" s="113"/>
      <c r="SR62" s="113"/>
      <c r="SS62" s="113"/>
      <c r="ST62" s="113"/>
      <c r="SU62" s="113"/>
      <c r="SV62" s="113"/>
      <c r="SW62" s="113"/>
      <c r="SX62" s="113"/>
      <c r="SY62" s="113"/>
      <c r="SZ62" s="113"/>
      <c r="TA62" s="113"/>
      <c r="TB62" s="113"/>
      <c r="TC62" s="113"/>
      <c r="TD62" s="113"/>
      <c r="TE62" s="113"/>
      <c r="TF62" s="113"/>
      <c r="TG62" s="113"/>
      <c r="TH62" s="113"/>
      <c r="TI62" s="113"/>
      <c r="TJ62" s="113"/>
      <c r="TK62" s="113"/>
      <c r="TL62" s="113"/>
      <c r="TM62" s="113"/>
      <c r="TN62" s="113"/>
      <c r="TO62" s="113"/>
      <c r="TP62" s="113"/>
      <c r="TQ62" s="113"/>
      <c r="TR62" s="113"/>
      <c r="TS62" s="113"/>
      <c r="TT62" s="113"/>
      <c r="TU62" s="113"/>
      <c r="TV62" s="113"/>
      <c r="TW62" s="113"/>
      <c r="TX62" s="113"/>
      <c r="TY62" s="113"/>
      <c r="TZ62" s="113"/>
      <c r="UA62" s="113"/>
      <c r="UB62" s="113"/>
      <c r="UC62" s="113"/>
      <c r="UD62" s="113"/>
      <c r="UE62" s="113"/>
      <c r="UF62" s="113"/>
      <c r="UG62" s="113"/>
      <c r="UH62" s="113"/>
      <c r="UI62" s="113"/>
      <c r="UJ62" s="113"/>
      <c r="UK62" s="113"/>
      <c r="UL62" s="113"/>
      <c r="UM62" s="113"/>
      <c r="UN62" s="113"/>
      <c r="UO62" s="113"/>
      <c r="UP62" s="113"/>
      <c r="UQ62" s="113"/>
      <c r="UR62" s="113"/>
      <c r="US62" s="113"/>
      <c r="UT62" s="113"/>
      <c r="UU62" s="113"/>
      <c r="UV62" s="113"/>
      <c r="UW62" s="113"/>
      <c r="UX62" s="113"/>
      <c r="UY62" s="113"/>
      <c r="UZ62" s="113"/>
      <c r="VA62" s="113"/>
      <c r="VB62" s="113"/>
      <c r="VC62" s="113"/>
      <c r="VD62" s="113"/>
      <c r="VE62" s="113"/>
      <c r="VF62" s="113"/>
      <c r="VG62" s="113"/>
      <c r="VH62" s="113"/>
      <c r="VI62" s="113"/>
      <c r="VJ62" s="113"/>
      <c r="VK62" s="113"/>
      <c r="VL62" s="113"/>
      <c r="VM62" s="113"/>
      <c r="VN62" s="113"/>
      <c r="VO62" s="113"/>
      <c r="VP62" s="113"/>
      <c r="VQ62" s="113"/>
      <c r="VR62" s="113"/>
      <c r="VS62" s="113"/>
      <c r="VT62" s="113"/>
      <c r="VU62" s="113"/>
      <c r="VV62" s="113"/>
      <c r="VW62" s="113"/>
      <c r="VX62" s="113"/>
      <c r="VY62" s="113"/>
      <c r="VZ62" s="113"/>
      <c r="WA62" s="113"/>
      <c r="WB62" s="113"/>
      <c r="WC62" s="113"/>
      <c r="WD62" s="113"/>
      <c r="WE62" s="113"/>
      <c r="WF62" s="113"/>
      <c r="WG62" s="113"/>
      <c r="WH62" s="113"/>
      <c r="WI62" s="113"/>
      <c r="WJ62" s="113"/>
      <c r="WK62" s="113"/>
      <c r="WL62" s="113"/>
      <c r="WM62" s="113"/>
      <c r="WN62" s="113"/>
      <c r="WO62" s="113"/>
      <c r="WP62" s="113"/>
      <c r="WQ62" s="113"/>
      <c r="WR62" s="113"/>
      <c r="WS62" s="113"/>
      <c r="WT62" s="113"/>
      <c r="WU62" s="113"/>
      <c r="WV62" s="113"/>
      <c r="WW62" s="113"/>
      <c r="WX62" s="113"/>
      <c r="WY62" s="113"/>
      <c r="WZ62" s="113"/>
      <c r="XA62" s="113"/>
      <c r="XB62" s="113"/>
      <c r="XC62" s="113"/>
      <c r="XD62" s="113"/>
      <c r="XE62" s="113"/>
      <c r="XF62" s="113"/>
      <c r="XG62" s="113"/>
      <c r="XH62" s="113"/>
      <c r="XI62" s="113"/>
      <c r="XJ62" s="113"/>
      <c r="XK62" s="113"/>
      <c r="XL62" s="113"/>
      <c r="XM62" s="113"/>
      <c r="XN62" s="113"/>
      <c r="XO62" s="113"/>
      <c r="XP62" s="113"/>
      <c r="XQ62" s="113"/>
      <c r="XR62" s="113"/>
      <c r="XS62" s="113"/>
      <c r="XT62" s="113"/>
      <c r="XU62" s="113"/>
      <c r="XV62" s="113"/>
      <c r="XW62" s="113"/>
      <c r="XX62" s="113"/>
      <c r="XY62" s="113"/>
      <c r="XZ62" s="113"/>
      <c r="YA62" s="113"/>
      <c r="YB62" s="113"/>
      <c r="YC62" s="113"/>
      <c r="YD62" s="113"/>
      <c r="YE62" s="113"/>
      <c r="YF62" s="113"/>
      <c r="YG62" s="113"/>
      <c r="YH62" s="113"/>
      <c r="YI62" s="113"/>
      <c r="YJ62" s="113"/>
      <c r="YK62" s="113"/>
      <c r="YL62" s="113"/>
      <c r="YM62" s="113"/>
      <c r="YN62" s="113"/>
      <c r="YO62" s="113"/>
      <c r="YP62" s="113"/>
      <c r="YQ62" s="113"/>
      <c r="YR62" s="113"/>
      <c r="YS62" s="113"/>
      <c r="YT62" s="113"/>
      <c r="YU62" s="113"/>
      <c r="YV62" s="113"/>
      <c r="YW62" s="113"/>
      <c r="YX62" s="113"/>
      <c r="YY62" s="113"/>
      <c r="YZ62" s="113"/>
      <c r="ZA62" s="113"/>
      <c r="ZB62" s="113"/>
      <c r="ZC62" s="113"/>
      <c r="ZD62" s="113"/>
      <c r="ZE62" s="113"/>
      <c r="ZF62" s="113"/>
      <c r="ZG62" s="113"/>
      <c r="ZH62" s="113"/>
      <c r="ZI62" s="113"/>
      <c r="ZJ62" s="113"/>
      <c r="ZK62" s="113"/>
      <c r="ZL62" s="113"/>
      <c r="ZM62" s="113"/>
      <c r="ZN62" s="113"/>
      <c r="ZO62" s="113"/>
      <c r="ZP62" s="113"/>
      <c r="ZQ62" s="113"/>
      <c r="ZR62" s="113"/>
      <c r="ZS62" s="113"/>
      <c r="ZT62" s="113"/>
      <c r="ZU62" s="113"/>
      <c r="ZV62" s="113"/>
      <c r="ZW62" s="113"/>
      <c r="ZX62" s="113"/>
      <c r="ZY62" s="113"/>
      <c r="ZZ62" s="113"/>
      <c r="AAA62" s="113"/>
      <c r="AAB62" s="113"/>
      <c r="AAC62" s="113"/>
      <c r="AAD62" s="113"/>
      <c r="AAE62" s="113"/>
      <c r="AAF62" s="113"/>
      <c r="AAG62" s="113"/>
      <c r="AAH62" s="113"/>
      <c r="AAI62" s="113"/>
      <c r="AAJ62" s="113"/>
      <c r="AAK62" s="113"/>
      <c r="AAL62" s="113"/>
      <c r="AAM62" s="113"/>
      <c r="AAN62" s="113"/>
      <c r="AAO62" s="113"/>
      <c r="AAP62" s="113"/>
      <c r="AAQ62" s="113"/>
      <c r="AAR62" s="113"/>
      <c r="AAS62" s="113"/>
      <c r="AAT62" s="113"/>
      <c r="AAU62" s="113"/>
      <c r="AAV62" s="113"/>
      <c r="AAW62" s="113"/>
      <c r="AAX62" s="113"/>
      <c r="AAY62" s="113"/>
      <c r="AAZ62" s="113"/>
      <c r="ABA62" s="113"/>
      <c r="ABB62" s="113"/>
      <c r="ABC62" s="113"/>
      <c r="ABD62" s="113"/>
      <c r="ABE62" s="113"/>
      <c r="ABF62" s="113"/>
      <c r="ABG62" s="113"/>
      <c r="ABH62" s="113"/>
      <c r="ABI62" s="113"/>
      <c r="ABJ62" s="113"/>
      <c r="ABK62" s="113"/>
      <c r="ABL62" s="113"/>
      <c r="ABM62" s="113"/>
      <c r="ABN62" s="113"/>
      <c r="ABO62" s="113"/>
      <c r="ABP62" s="113"/>
      <c r="ABQ62" s="113"/>
      <c r="ABR62" s="113"/>
      <c r="ABS62" s="113"/>
      <c r="ABT62" s="113"/>
      <c r="ABU62" s="113"/>
      <c r="ABV62" s="113"/>
      <c r="ABW62" s="113"/>
      <c r="ABX62" s="113"/>
      <c r="ABY62" s="113"/>
      <c r="ABZ62" s="113"/>
      <c r="ACA62" s="113"/>
      <c r="ACB62" s="113"/>
      <c r="ACC62" s="113"/>
      <c r="ACD62" s="113"/>
      <c r="ACE62" s="113"/>
      <c r="ACF62" s="113"/>
      <c r="ACG62" s="113"/>
      <c r="ACH62" s="113"/>
      <c r="ACI62" s="113"/>
      <c r="ACJ62" s="113"/>
      <c r="ACK62" s="113"/>
      <c r="ACL62" s="113"/>
      <c r="ACM62" s="113"/>
      <c r="ACN62" s="113"/>
      <c r="ACO62" s="113"/>
      <c r="ACP62" s="113"/>
      <c r="ACQ62" s="113"/>
      <c r="ACR62" s="113"/>
      <c r="ACS62" s="113"/>
      <c r="ACT62" s="113"/>
      <c r="ACU62" s="113"/>
      <c r="ACV62" s="113"/>
      <c r="ACW62" s="113"/>
      <c r="ACX62" s="113"/>
      <c r="ACY62" s="113"/>
      <c r="ACZ62" s="113"/>
      <c r="ADA62" s="113"/>
      <c r="ADB62" s="113"/>
      <c r="ADC62" s="113"/>
    </row>
    <row r="63" spans="1:783" s="145" customFormat="1" ht="14" x14ac:dyDescent="0.3">
      <c r="A63" s="113"/>
      <c r="B63" s="127"/>
      <c r="C63" s="124"/>
      <c r="D63" s="124"/>
      <c r="F63" s="121"/>
      <c r="G63" s="121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  <c r="IU63" s="113"/>
      <c r="IV63" s="113"/>
      <c r="IW63" s="113"/>
      <c r="IX63" s="113"/>
      <c r="IY63" s="113"/>
      <c r="IZ63" s="113"/>
      <c r="JA63" s="113"/>
      <c r="JB63" s="113"/>
      <c r="JC63" s="113"/>
      <c r="JD63" s="113"/>
      <c r="JE63" s="113"/>
      <c r="JF63" s="113"/>
      <c r="JG63" s="113"/>
      <c r="JH63" s="113"/>
      <c r="JI63" s="113"/>
      <c r="JJ63" s="113"/>
      <c r="JK63" s="113"/>
      <c r="JL63" s="113"/>
      <c r="JM63" s="113"/>
      <c r="JN63" s="113"/>
      <c r="JO63" s="113"/>
      <c r="JP63" s="113"/>
      <c r="JQ63" s="113"/>
      <c r="JR63" s="113"/>
      <c r="JS63" s="113"/>
      <c r="JT63" s="113"/>
      <c r="JU63" s="113"/>
      <c r="JV63" s="113"/>
      <c r="JW63" s="113"/>
      <c r="JX63" s="113"/>
      <c r="JY63" s="113"/>
      <c r="JZ63" s="113"/>
      <c r="KA63" s="113"/>
      <c r="KB63" s="113"/>
      <c r="KC63" s="113"/>
      <c r="KD63" s="113"/>
      <c r="KE63" s="113"/>
      <c r="KF63" s="113"/>
      <c r="KG63" s="113"/>
      <c r="KH63" s="113"/>
      <c r="KI63" s="113"/>
      <c r="KJ63" s="113"/>
      <c r="KK63" s="113"/>
      <c r="KL63" s="113"/>
      <c r="KM63" s="113"/>
      <c r="KN63" s="113"/>
      <c r="KO63" s="113"/>
      <c r="KP63" s="113"/>
      <c r="KQ63" s="113"/>
      <c r="KR63" s="113"/>
      <c r="KS63" s="113"/>
      <c r="KT63" s="113"/>
      <c r="KU63" s="113"/>
      <c r="KV63" s="113"/>
      <c r="KW63" s="113"/>
      <c r="KX63" s="113"/>
      <c r="KY63" s="113"/>
      <c r="KZ63" s="113"/>
      <c r="LA63" s="113"/>
      <c r="LB63" s="113"/>
      <c r="LC63" s="113"/>
      <c r="LD63" s="113"/>
      <c r="LE63" s="113"/>
      <c r="LF63" s="113"/>
      <c r="LG63" s="113"/>
      <c r="LH63" s="113"/>
      <c r="LI63" s="113"/>
      <c r="LJ63" s="113"/>
      <c r="LK63" s="113"/>
      <c r="LL63" s="113"/>
      <c r="LM63" s="113"/>
      <c r="LN63" s="113"/>
      <c r="LO63" s="113"/>
      <c r="LP63" s="113"/>
      <c r="LQ63" s="113"/>
      <c r="LR63" s="113"/>
      <c r="LS63" s="113"/>
      <c r="LT63" s="113"/>
      <c r="LU63" s="113"/>
      <c r="LV63" s="113"/>
      <c r="LW63" s="113"/>
      <c r="LX63" s="113"/>
      <c r="LY63" s="113"/>
      <c r="LZ63" s="113"/>
      <c r="MA63" s="113"/>
      <c r="MB63" s="113"/>
      <c r="MC63" s="113"/>
      <c r="MD63" s="113"/>
      <c r="ME63" s="113"/>
      <c r="MF63" s="113"/>
      <c r="MG63" s="113"/>
      <c r="MH63" s="113"/>
      <c r="MI63" s="113"/>
      <c r="MJ63" s="113"/>
      <c r="MK63" s="113"/>
      <c r="ML63" s="113"/>
      <c r="MM63" s="113"/>
      <c r="MN63" s="113"/>
      <c r="MO63" s="113"/>
      <c r="MP63" s="113"/>
      <c r="MQ63" s="113"/>
      <c r="MR63" s="113"/>
      <c r="MS63" s="113"/>
      <c r="MT63" s="113"/>
      <c r="MU63" s="113"/>
      <c r="MV63" s="113"/>
      <c r="MW63" s="113"/>
      <c r="MX63" s="113"/>
      <c r="MY63" s="113"/>
      <c r="MZ63" s="113"/>
      <c r="NA63" s="113"/>
      <c r="NB63" s="113"/>
      <c r="NC63" s="113"/>
      <c r="ND63" s="113"/>
      <c r="NE63" s="113"/>
      <c r="NF63" s="113"/>
      <c r="NG63" s="113"/>
      <c r="NH63" s="113"/>
      <c r="NI63" s="113"/>
      <c r="NJ63" s="113"/>
      <c r="NK63" s="113"/>
      <c r="NL63" s="113"/>
      <c r="NM63" s="113"/>
      <c r="NN63" s="113"/>
      <c r="NO63" s="113"/>
      <c r="NP63" s="113"/>
      <c r="NQ63" s="113"/>
      <c r="NR63" s="113"/>
      <c r="NS63" s="113"/>
      <c r="NT63" s="113"/>
      <c r="NU63" s="113"/>
      <c r="NV63" s="113"/>
      <c r="NW63" s="113"/>
      <c r="NX63" s="113"/>
      <c r="NY63" s="113"/>
      <c r="NZ63" s="113"/>
      <c r="OA63" s="113"/>
      <c r="OB63" s="113"/>
      <c r="OC63" s="113"/>
      <c r="OD63" s="113"/>
      <c r="OE63" s="113"/>
      <c r="OF63" s="113"/>
      <c r="OG63" s="113"/>
      <c r="OH63" s="113"/>
      <c r="OI63" s="113"/>
      <c r="OJ63" s="113"/>
      <c r="OK63" s="113"/>
      <c r="OL63" s="113"/>
      <c r="OM63" s="113"/>
      <c r="ON63" s="113"/>
      <c r="OO63" s="113"/>
      <c r="OP63" s="113"/>
      <c r="OQ63" s="113"/>
      <c r="OR63" s="113"/>
      <c r="OS63" s="113"/>
      <c r="OT63" s="113"/>
      <c r="OU63" s="113"/>
      <c r="OV63" s="113"/>
      <c r="OW63" s="113"/>
      <c r="OX63" s="113"/>
      <c r="OY63" s="113"/>
      <c r="OZ63" s="113"/>
      <c r="PA63" s="113"/>
      <c r="PB63" s="113"/>
      <c r="PC63" s="113"/>
      <c r="PD63" s="113"/>
      <c r="PE63" s="113"/>
      <c r="PF63" s="113"/>
      <c r="PG63" s="113"/>
      <c r="PH63" s="113"/>
      <c r="PI63" s="113"/>
      <c r="PJ63" s="113"/>
      <c r="PK63" s="113"/>
      <c r="PL63" s="113"/>
      <c r="PM63" s="113"/>
      <c r="PN63" s="113"/>
      <c r="PO63" s="113"/>
      <c r="PP63" s="113"/>
      <c r="PQ63" s="113"/>
      <c r="PR63" s="113"/>
      <c r="PS63" s="113"/>
      <c r="PT63" s="113"/>
      <c r="PU63" s="113"/>
      <c r="PV63" s="113"/>
      <c r="PW63" s="113"/>
      <c r="PX63" s="113"/>
      <c r="PY63" s="113"/>
      <c r="PZ63" s="113"/>
      <c r="QA63" s="113"/>
      <c r="QB63" s="113"/>
      <c r="QC63" s="113"/>
      <c r="QD63" s="113"/>
      <c r="QE63" s="113"/>
      <c r="QF63" s="113"/>
      <c r="QG63" s="113"/>
      <c r="QH63" s="113"/>
      <c r="QI63" s="113"/>
      <c r="QJ63" s="113"/>
      <c r="QK63" s="113"/>
      <c r="QL63" s="113"/>
      <c r="QM63" s="113"/>
      <c r="QN63" s="113"/>
      <c r="QO63" s="113"/>
      <c r="QP63" s="113"/>
      <c r="QQ63" s="113"/>
      <c r="QR63" s="113"/>
      <c r="QS63" s="113"/>
      <c r="QT63" s="113"/>
      <c r="QU63" s="113"/>
      <c r="QV63" s="113"/>
      <c r="QW63" s="113"/>
      <c r="QX63" s="113"/>
      <c r="QY63" s="113"/>
      <c r="QZ63" s="113"/>
      <c r="RA63" s="113"/>
      <c r="RB63" s="113"/>
      <c r="RC63" s="113"/>
      <c r="RD63" s="113"/>
      <c r="RE63" s="113"/>
      <c r="RF63" s="113"/>
      <c r="RG63" s="113"/>
      <c r="RH63" s="113"/>
      <c r="RI63" s="113"/>
      <c r="RJ63" s="113"/>
      <c r="RK63" s="113"/>
      <c r="RL63" s="113"/>
      <c r="RM63" s="113"/>
      <c r="RN63" s="113"/>
      <c r="RO63" s="113"/>
      <c r="RP63" s="113"/>
      <c r="RQ63" s="113"/>
      <c r="RR63" s="113"/>
      <c r="RS63" s="113"/>
      <c r="RT63" s="113"/>
      <c r="RU63" s="113"/>
      <c r="RV63" s="113"/>
      <c r="RW63" s="113"/>
      <c r="RX63" s="113"/>
      <c r="RY63" s="113"/>
      <c r="RZ63" s="113"/>
      <c r="SA63" s="113"/>
      <c r="SB63" s="113"/>
      <c r="SC63" s="113"/>
      <c r="SD63" s="113"/>
      <c r="SE63" s="113"/>
      <c r="SF63" s="113"/>
      <c r="SG63" s="113"/>
      <c r="SH63" s="113"/>
      <c r="SI63" s="113"/>
      <c r="SJ63" s="113"/>
      <c r="SK63" s="113"/>
      <c r="SL63" s="113"/>
      <c r="SM63" s="113"/>
      <c r="SN63" s="113"/>
      <c r="SO63" s="113"/>
      <c r="SP63" s="113"/>
      <c r="SQ63" s="113"/>
      <c r="SR63" s="113"/>
      <c r="SS63" s="113"/>
      <c r="ST63" s="113"/>
      <c r="SU63" s="113"/>
      <c r="SV63" s="113"/>
      <c r="SW63" s="113"/>
      <c r="SX63" s="113"/>
      <c r="SY63" s="113"/>
      <c r="SZ63" s="113"/>
      <c r="TA63" s="113"/>
      <c r="TB63" s="113"/>
      <c r="TC63" s="113"/>
      <c r="TD63" s="113"/>
      <c r="TE63" s="113"/>
      <c r="TF63" s="113"/>
      <c r="TG63" s="113"/>
      <c r="TH63" s="113"/>
      <c r="TI63" s="113"/>
      <c r="TJ63" s="113"/>
      <c r="TK63" s="113"/>
      <c r="TL63" s="113"/>
      <c r="TM63" s="113"/>
      <c r="TN63" s="113"/>
      <c r="TO63" s="113"/>
      <c r="TP63" s="113"/>
      <c r="TQ63" s="113"/>
      <c r="TR63" s="113"/>
      <c r="TS63" s="113"/>
      <c r="TT63" s="113"/>
      <c r="TU63" s="113"/>
      <c r="TV63" s="113"/>
      <c r="TW63" s="113"/>
      <c r="TX63" s="113"/>
      <c r="TY63" s="113"/>
      <c r="TZ63" s="113"/>
      <c r="UA63" s="113"/>
      <c r="UB63" s="113"/>
      <c r="UC63" s="113"/>
      <c r="UD63" s="113"/>
      <c r="UE63" s="113"/>
      <c r="UF63" s="113"/>
      <c r="UG63" s="113"/>
      <c r="UH63" s="113"/>
      <c r="UI63" s="113"/>
      <c r="UJ63" s="113"/>
      <c r="UK63" s="113"/>
      <c r="UL63" s="113"/>
      <c r="UM63" s="113"/>
      <c r="UN63" s="113"/>
      <c r="UO63" s="113"/>
      <c r="UP63" s="113"/>
      <c r="UQ63" s="113"/>
      <c r="UR63" s="113"/>
      <c r="US63" s="113"/>
      <c r="UT63" s="113"/>
      <c r="UU63" s="113"/>
      <c r="UV63" s="113"/>
      <c r="UW63" s="113"/>
      <c r="UX63" s="113"/>
      <c r="UY63" s="113"/>
      <c r="UZ63" s="113"/>
      <c r="VA63" s="113"/>
      <c r="VB63" s="113"/>
      <c r="VC63" s="113"/>
      <c r="VD63" s="113"/>
      <c r="VE63" s="113"/>
      <c r="VF63" s="113"/>
      <c r="VG63" s="113"/>
      <c r="VH63" s="113"/>
      <c r="VI63" s="113"/>
      <c r="VJ63" s="113"/>
      <c r="VK63" s="113"/>
      <c r="VL63" s="113"/>
      <c r="VM63" s="113"/>
      <c r="VN63" s="113"/>
      <c r="VO63" s="113"/>
      <c r="VP63" s="113"/>
      <c r="VQ63" s="113"/>
      <c r="VR63" s="113"/>
      <c r="VS63" s="113"/>
      <c r="VT63" s="113"/>
      <c r="VU63" s="113"/>
      <c r="VV63" s="113"/>
      <c r="VW63" s="113"/>
      <c r="VX63" s="113"/>
      <c r="VY63" s="113"/>
      <c r="VZ63" s="113"/>
      <c r="WA63" s="113"/>
      <c r="WB63" s="113"/>
      <c r="WC63" s="113"/>
      <c r="WD63" s="113"/>
      <c r="WE63" s="113"/>
      <c r="WF63" s="113"/>
      <c r="WG63" s="113"/>
      <c r="WH63" s="113"/>
      <c r="WI63" s="113"/>
      <c r="WJ63" s="113"/>
      <c r="WK63" s="113"/>
      <c r="WL63" s="113"/>
      <c r="WM63" s="113"/>
      <c r="WN63" s="113"/>
      <c r="WO63" s="113"/>
      <c r="WP63" s="113"/>
      <c r="WQ63" s="113"/>
      <c r="WR63" s="113"/>
      <c r="WS63" s="113"/>
      <c r="WT63" s="113"/>
      <c r="WU63" s="113"/>
      <c r="WV63" s="113"/>
      <c r="WW63" s="113"/>
      <c r="WX63" s="113"/>
      <c r="WY63" s="113"/>
      <c r="WZ63" s="113"/>
      <c r="XA63" s="113"/>
      <c r="XB63" s="113"/>
      <c r="XC63" s="113"/>
      <c r="XD63" s="113"/>
      <c r="XE63" s="113"/>
      <c r="XF63" s="113"/>
      <c r="XG63" s="113"/>
      <c r="XH63" s="113"/>
      <c r="XI63" s="113"/>
      <c r="XJ63" s="113"/>
      <c r="XK63" s="113"/>
      <c r="XL63" s="113"/>
      <c r="XM63" s="113"/>
      <c r="XN63" s="113"/>
      <c r="XO63" s="113"/>
      <c r="XP63" s="113"/>
      <c r="XQ63" s="113"/>
      <c r="XR63" s="113"/>
      <c r="XS63" s="113"/>
      <c r="XT63" s="113"/>
      <c r="XU63" s="113"/>
      <c r="XV63" s="113"/>
      <c r="XW63" s="113"/>
      <c r="XX63" s="113"/>
      <c r="XY63" s="113"/>
      <c r="XZ63" s="113"/>
      <c r="YA63" s="113"/>
      <c r="YB63" s="113"/>
      <c r="YC63" s="113"/>
      <c r="YD63" s="113"/>
      <c r="YE63" s="113"/>
      <c r="YF63" s="113"/>
      <c r="YG63" s="113"/>
      <c r="YH63" s="113"/>
      <c r="YI63" s="113"/>
      <c r="YJ63" s="113"/>
      <c r="YK63" s="113"/>
      <c r="YL63" s="113"/>
      <c r="YM63" s="113"/>
      <c r="YN63" s="113"/>
      <c r="YO63" s="113"/>
      <c r="YP63" s="113"/>
      <c r="YQ63" s="113"/>
      <c r="YR63" s="113"/>
      <c r="YS63" s="113"/>
      <c r="YT63" s="113"/>
      <c r="YU63" s="113"/>
      <c r="YV63" s="113"/>
      <c r="YW63" s="113"/>
      <c r="YX63" s="113"/>
      <c r="YY63" s="113"/>
      <c r="YZ63" s="113"/>
      <c r="ZA63" s="113"/>
      <c r="ZB63" s="113"/>
      <c r="ZC63" s="113"/>
      <c r="ZD63" s="113"/>
      <c r="ZE63" s="113"/>
      <c r="ZF63" s="113"/>
      <c r="ZG63" s="113"/>
      <c r="ZH63" s="113"/>
      <c r="ZI63" s="113"/>
      <c r="ZJ63" s="113"/>
      <c r="ZK63" s="113"/>
      <c r="ZL63" s="113"/>
      <c r="ZM63" s="113"/>
      <c r="ZN63" s="113"/>
      <c r="ZO63" s="113"/>
      <c r="ZP63" s="113"/>
      <c r="ZQ63" s="113"/>
      <c r="ZR63" s="113"/>
      <c r="ZS63" s="113"/>
      <c r="ZT63" s="113"/>
      <c r="ZU63" s="113"/>
      <c r="ZV63" s="113"/>
      <c r="ZW63" s="113"/>
      <c r="ZX63" s="113"/>
      <c r="ZY63" s="113"/>
      <c r="ZZ63" s="113"/>
      <c r="AAA63" s="113"/>
      <c r="AAB63" s="113"/>
      <c r="AAC63" s="113"/>
      <c r="AAD63" s="113"/>
      <c r="AAE63" s="113"/>
      <c r="AAF63" s="113"/>
      <c r="AAG63" s="113"/>
      <c r="AAH63" s="113"/>
      <c r="AAI63" s="113"/>
      <c r="AAJ63" s="113"/>
      <c r="AAK63" s="113"/>
      <c r="AAL63" s="113"/>
      <c r="AAM63" s="113"/>
      <c r="AAN63" s="113"/>
      <c r="AAO63" s="113"/>
      <c r="AAP63" s="113"/>
      <c r="AAQ63" s="113"/>
      <c r="AAR63" s="113"/>
      <c r="AAS63" s="113"/>
      <c r="AAT63" s="113"/>
      <c r="AAU63" s="113"/>
      <c r="AAV63" s="113"/>
      <c r="AAW63" s="113"/>
      <c r="AAX63" s="113"/>
      <c r="AAY63" s="113"/>
      <c r="AAZ63" s="113"/>
      <c r="ABA63" s="113"/>
      <c r="ABB63" s="113"/>
      <c r="ABC63" s="113"/>
      <c r="ABD63" s="113"/>
      <c r="ABE63" s="113"/>
      <c r="ABF63" s="113"/>
      <c r="ABG63" s="113"/>
      <c r="ABH63" s="113"/>
      <c r="ABI63" s="113"/>
      <c r="ABJ63" s="113"/>
      <c r="ABK63" s="113"/>
      <c r="ABL63" s="113"/>
      <c r="ABM63" s="113"/>
      <c r="ABN63" s="113"/>
      <c r="ABO63" s="113"/>
      <c r="ABP63" s="113"/>
      <c r="ABQ63" s="113"/>
      <c r="ABR63" s="113"/>
      <c r="ABS63" s="113"/>
      <c r="ABT63" s="113"/>
      <c r="ABU63" s="113"/>
      <c r="ABV63" s="113"/>
      <c r="ABW63" s="113"/>
      <c r="ABX63" s="113"/>
      <c r="ABY63" s="113"/>
      <c r="ABZ63" s="113"/>
      <c r="ACA63" s="113"/>
      <c r="ACB63" s="113"/>
      <c r="ACC63" s="113"/>
      <c r="ACD63" s="113"/>
      <c r="ACE63" s="113"/>
      <c r="ACF63" s="113"/>
      <c r="ACG63" s="113"/>
      <c r="ACH63" s="113"/>
      <c r="ACI63" s="113"/>
      <c r="ACJ63" s="113"/>
      <c r="ACK63" s="113"/>
      <c r="ACL63" s="113"/>
      <c r="ACM63" s="113"/>
      <c r="ACN63" s="113"/>
      <c r="ACO63" s="113"/>
      <c r="ACP63" s="113"/>
      <c r="ACQ63" s="113"/>
      <c r="ACR63" s="113"/>
      <c r="ACS63" s="113"/>
      <c r="ACT63" s="113"/>
      <c r="ACU63" s="113"/>
      <c r="ACV63" s="113"/>
      <c r="ACW63" s="113"/>
      <c r="ACX63" s="113"/>
      <c r="ACY63" s="113"/>
      <c r="ACZ63" s="113"/>
      <c r="ADA63" s="113"/>
      <c r="ADB63" s="113"/>
      <c r="ADC63" s="113"/>
    </row>
    <row r="64" spans="1:783" s="145" customFormat="1" ht="14" x14ac:dyDescent="0.3">
      <c r="A64" s="113"/>
      <c r="B64" s="127"/>
      <c r="C64" s="124"/>
      <c r="D64" s="124"/>
      <c r="F64" s="121"/>
      <c r="G64" s="121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  <c r="IV64" s="113"/>
      <c r="IW64" s="113"/>
      <c r="IX64" s="113"/>
      <c r="IY64" s="113"/>
      <c r="IZ64" s="113"/>
      <c r="JA64" s="113"/>
      <c r="JB64" s="113"/>
      <c r="JC64" s="113"/>
      <c r="JD64" s="113"/>
      <c r="JE64" s="113"/>
      <c r="JF64" s="113"/>
      <c r="JG64" s="113"/>
      <c r="JH64" s="113"/>
      <c r="JI64" s="113"/>
      <c r="JJ64" s="113"/>
      <c r="JK64" s="113"/>
      <c r="JL64" s="113"/>
      <c r="JM64" s="113"/>
      <c r="JN64" s="113"/>
      <c r="JO64" s="113"/>
      <c r="JP64" s="113"/>
      <c r="JQ64" s="113"/>
      <c r="JR64" s="113"/>
      <c r="JS64" s="113"/>
      <c r="JT64" s="113"/>
      <c r="JU64" s="113"/>
      <c r="JV64" s="113"/>
      <c r="JW64" s="113"/>
      <c r="JX64" s="113"/>
      <c r="JY64" s="113"/>
      <c r="JZ64" s="113"/>
      <c r="KA64" s="113"/>
      <c r="KB64" s="113"/>
      <c r="KC64" s="113"/>
      <c r="KD64" s="113"/>
      <c r="KE64" s="113"/>
      <c r="KF64" s="113"/>
      <c r="KG64" s="113"/>
      <c r="KH64" s="113"/>
      <c r="KI64" s="113"/>
      <c r="KJ64" s="113"/>
      <c r="KK64" s="113"/>
      <c r="KL64" s="113"/>
      <c r="KM64" s="113"/>
      <c r="KN64" s="113"/>
      <c r="KO64" s="113"/>
      <c r="KP64" s="113"/>
      <c r="KQ64" s="113"/>
      <c r="KR64" s="113"/>
      <c r="KS64" s="113"/>
      <c r="KT64" s="113"/>
      <c r="KU64" s="113"/>
      <c r="KV64" s="113"/>
      <c r="KW64" s="113"/>
      <c r="KX64" s="113"/>
      <c r="KY64" s="113"/>
      <c r="KZ64" s="113"/>
      <c r="LA64" s="113"/>
      <c r="LB64" s="113"/>
      <c r="LC64" s="113"/>
      <c r="LD64" s="113"/>
      <c r="LE64" s="113"/>
      <c r="LF64" s="113"/>
      <c r="LG64" s="113"/>
      <c r="LH64" s="113"/>
      <c r="LI64" s="113"/>
      <c r="LJ64" s="113"/>
      <c r="LK64" s="113"/>
      <c r="LL64" s="113"/>
      <c r="LM64" s="113"/>
      <c r="LN64" s="113"/>
      <c r="LO64" s="113"/>
      <c r="LP64" s="113"/>
      <c r="LQ64" s="113"/>
      <c r="LR64" s="113"/>
      <c r="LS64" s="113"/>
      <c r="LT64" s="113"/>
      <c r="LU64" s="113"/>
      <c r="LV64" s="113"/>
      <c r="LW64" s="113"/>
      <c r="LX64" s="113"/>
      <c r="LY64" s="113"/>
      <c r="LZ64" s="113"/>
      <c r="MA64" s="113"/>
      <c r="MB64" s="113"/>
      <c r="MC64" s="113"/>
      <c r="MD64" s="113"/>
      <c r="ME64" s="113"/>
      <c r="MF64" s="113"/>
      <c r="MG64" s="113"/>
      <c r="MH64" s="113"/>
      <c r="MI64" s="113"/>
      <c r="MJ64" s="113"/>
      <c r="MK64" s="113"/>
      <c r="ML64" s="113"/>
      <c r="MM64" s="113"/>
      <c r="MN64" s="113"/>
      <c r="MO64" s="113"/>
      <c r="MP64" s="113"/>
      <c r="MQ64" s="113"/>
      <c r="MR64" s="113"/>
      <c r="MS64" s="113"/>
      <c r="MT64" s="113"/>
      <c r="MU64" s="113"/>
      <c r="MV64" s="113"/>
      <c r="MW64" s="113"/>
      <c r="MX64" s="113"/>
      <c r="MY64" s="113"/>
      <c r="MZ64" s="113"/>
      <c r="NA64" s="113"/>
      <c r="NB64" s="113"/>
      <c r="NC64" s="113"/>
      <c r="ND64" s="113"/>
      <c r="NE64" s="113"/>
      <c r="NF64" s="113"/>
      <c r="NG64" s="113"/>
      <c r="NH64" s="113"/>
      <c r="NI64" s="113"/>
      <c r="NJ64" s="113"/>
      <c r="NK64" s="113"/>
      <c r="NL64" s="113"/>
      <c r="NM64" s="113"/>
      <c r="NN64" s="113"/>
      <c r="NO64" s="113"/>
      <c r="NP64" s="113"/>
      <c r="NQ64" s="113"/>
      <c r="NR64" s="113"/>
      <c r="NS64" s="113"/>
      <c r="NT64" s="113"/>
      <c r="NU64" s="113"/>
      <c r="NV64" s="113"/>
      <c r="NW64" s="113"/>
      <c r="NX64" s="113"/>
      <c r="NY64" s="113"/>
      <c r="NZ64" s="113"/>
      <c r="OA64" s="113"/>
      <c r="OB64" s="113"/>
      <c r="OC64" s="113"/>
      <c r="OD64" s="113"/>
      <c r="OE64" s="113"/>
      <c r="OF64" s="113"/>
      <c r="OG64" s="113"/>
      <c r="OH64" s="113"/>
      <c r="OI64" s="113"/>
      <c r="OJ64" s="113"/>
      <c r="OK64" s="113"/>
      <c r="OL64" s="113"/>
      <c r="OM64" s="113"/>
      <c r="ON64" s="113"/>
      <c r="OO64" s="113"/>
      <c r="OP64" s="113"/>
      <c r="OQ64" s="113"/>
      <c r="OR64" s="113"/>
      <c r="OS64" s="113"/>
      <c r="OT64" s="113"/>
      <c r="OU64" s="113"/>
      <c r="OV64" s="113"/>
      <c r="OW64" s="113"/>
      <c r="OX64" s="113"/>
      <c r="OY64" s="113"/>
      <c r="OZ64" s="113"/>
      <c r="PA64" s="113"/>
      <c r="PB64" s="113"/>
      <c r="PC64" s="113"/>
      <c r="PD64" s="113"/>
      <c r="PE64" s="113"/>
      <c r="PF64" s="113"/>
      <c r="PG64" s="113"/>
      <c r="PH64" s="113"/>
      <c r="PI64" s="113"/>
      <c r="PJ64" s="113"/>
      <c r="PK64" s="113"/>
      <c r="PL64" s="113"/>
      <c r="PM64" s="113"/>
      <c r="PN64" s="113"/>
      <c r="PO64" s="113"/>
      <c r="PP64" s="113"/>
      <c r="PQ64" s="113"/>
      <c r="PR64" s="113"/>
      <c r="PS64" s="113"/>
      <c r="PT64" s="113"/>
      <c r="PU64" s="113"/>
      <c r="PV64" s="113"/>
      <c r="PW64" s="113"/>
      <c r="PX64" s="113"/>
      <c r="PY64" s="113"/>
      <c r="PZ64" s="113"/>
      <c r="QA64" s="113"/>
      <c r="QB64" s="113"/>
      <c r="QC64" s="113"/>
      <c r="QD64" s="113"/>
      <c r="QE64" s="113"/>
      <c r="QF64" s="113"/>
      <c r="QG64" s="113"/>
      <c r="QH64" s="113"/>
      <c r="QI64" s="113"/>
      <c r="QJ64" s="113"/>
      <c r="QK64" s="113"/>
      <c r="QL64" s="113"/>
      <c r="QM64" s="113"/>
      <c r="QN64" s="113"/>
      <c r="QO64" s="113"/>
      <c r="QP64" s="113"/>
      <c r="QQ64" s="113"/>
      <c r="QR64" s="113"/>
      <c r="QS64" s="113"/>
      <c r="QT64" s="113"/>
      <c r="QU64" s="113"/>
      <c r="QV64" s="113"/>
      <c r="QW64" s="113"/>
      <c r="QX64" s="113"/>
      <c r="QY64" s="113"/>
      <c r="QZ64" s="113"/>
      <c r="RA64" s="113"/>
      <c r="RB64" s="113"/>
      <c r="RC64" s="113"/>
      <c r="RD64" s="113"/>
      <c r="RE64" s="113"/>
      <c r="RF64" s="113"/>
      <c r="RG64" s="113"/>
      <c r="RH64" s="113"/>
      <c r="RI64" s="113"/>
      <c r="RJ64" s="113"/>
      <c r="RK64" s="113"/>
      <c r="RL64" s="113"/>
      <c r="RM64" s="113"/>
      <c r="RN64" s="113"/>
      <c r="RO64" s="113"/>
      <c r="RP64" s="113"/>
      <c r="RQ64" s="113"/>
      <c r="RR64" s="113"/>
      <c r="RS64" s="113"/>
      <c r="RT64" s="113"/>
      <c r="RU64" s="113"/>
      <c r="RV64" s="113"/>
      <c r="RW64" s="113"/>
      <c r="RX64" s="113"/>
      <c r="RY64" s="113"/>
      <c r="RZ64" s="113"/>
      <c r="SA64" s="113"/>
      <c r="SB64" s="113"/>
      <c r="SC64" s="113"/>
      <c r="SD64" s="113"/>
      <c r="SE64" s="113"/>
      <c r="SF64" s="113"/>
      <c r="SG64" s="113"/>
      <c r="SH64" s="113"/>
      <c r="SI64" s="113"/>
      <c r="SJ64" s="113"/>
      <c r="SK64" s="113"/>
      <c r="SL64" s="113"/>
      <c r="SM64" s="113"/>
      <c r="SN64" s="113"/>
      <c r="SO64" s="113"/>
      <c r="SP64" s="113"/>
      <c r="SQ64" s="113"/>
      <c r="SR64" s="113"/>
      <c r="SS64" s="113"/>
      <c r="ST64" s="113"/>
      <c r="SU64" s="113"/>
      <c r="SV64" s="113"/>
      <c r="SW64" s="113"/>
      <c r="SX64" s="113"/>
      <c r="SY64" s="113"/>
      <c r="SZ64" s="113"/>
      <c r="TA64" s="113"/>
      <c r="TB64" s="113"/>
      <c r="TC64" s="113"/>
      <c r="TD64" s="113"/>
      <c r="TE64" s="113"/>
      <c r="TF64" s="113"/>
      <c r="TG64" s="113"/>
      <c r="TH64" s="113"/>
      <c r="TI64" s="113"/>
      <c r="TJ64" s="113"/>
      <c r="TK64" s="113"/>
      <c r="TL64" s="113"/>
      <c r="TM64" s="113"/>
      <c r="TN64" s="113"/>
      <c r="TO64" s="113"/>
      <c r="TP64" s="113"/>
      <c r="TQ64" s="113"/>
      <c r="TR64" s="113"/>
      <c r="TS64" s="113"/>
      <c r="TT64" s="113"/>
      <c r="TU64" s="113"/>
      <c r="TV64" s="113"/>
      <c r="TW64" s="113"/>
      <c r="TX64" s="113"/>
      <c r="TY64" s="113"/>
      <c r="TZ64" s="113"/>
      <c r="UA64" s="113"/>
      <c r="UB64" s="113"/>
      <c r="UC64" s="113"/>
      <c r="UD64" s="113"/>
      <c r="UE64" s="113"/>
      <c r="UF64" s="113"/>
      <c r="UG64" s="113"/>
      <c r="UH64" s="113"/>
      <c r="UI64" s="113"/>
      <c r="UJ64" s="113"/>
      <c r="UK64" s="113"/>
      <c r="UL64" s="113"/>
      <c r="UM64" s="113"/>
      <c r="UN64" s="113"/>
      <c r="UO64" s="113"/>
      <c r="UP64" s="113"/>
      <c r="UQ64" s="113"/>
      <c r="UR64" s="113"/>
      <c r="US64" s="113"/>
      <c r="UT64" s="113"/>
      <c r="UU64" s="113"/>
      <c r="UV64" s="113"/>
      <c r="UW64" s="113"/>
      <c r="UX64" s="113"/>
      <c r="UY64" s="113"/>
      <c r="UZ64" s="113"/>
      <c r="VA64" s="113"/>
      <c r="VB64" s="113"/>
      <c r="VC64" s="113"/>
      <c r="VD64" s="113"/>
      <c r="VE64" s="113"/>
      <c r="VF64" s="113"/>
      <c r="VG64" s="113"/>
      <c r="VH64" s="113"/>
      <c r="VI64" s="113"/>
      <c r="VJ64" s="113"/>
      <c r="VK64" s="113"/>
      <c r="VL64" s="113"/>
      <c r="VM64" s="113"/>
      <c r="VN64" s="113"/>
      <c r="VO64" s="113"/>
      <c r="VP64" s="113"/>
      <c r="VQ64" s="113"/>
      <c r="VR64" s="113"/>
      <c r="VS64" s="113"/>
      <c r="VT64" s="113"/>
      <c r="VU64" s="113"/>
      <c r="VV64" s="113"/>
      <c r="VW64" s="113"/>
      <c r="VX64" s="113"/>
      <c r="VY64" s="113"/>
      <c r="VZ64" s="113"/>
      <c r="WA64" s="113"/>
      <c r="WB64" s="113"/>
      <c r="WC64" s="113"/>
      <c r="WD64" s="113"/>
      <c r="WE64" s="113"/>
      <c r="WF64" s="113"/>
      <c r="WG64" s="113"/>
      <c r="WH64" s="113"/>
      <c r="WI64" s="113"/>
      <c r="WJ64" s="113"/>
      <c r="WK64" s="113"/>
      <c r="WL64" s="113"/>
      <c r="WM64" s="113"/>
      <c r="WN64" s="113"/>
      <c r="WO64" s="113"/>
      <c r="WP64" s="113"/>
      <c r="WQ64" s="113"/>
      <c r="WR64" s="113"/>
      <c r="WS64" s="113"/>
      <c r="WT64" s="113"/>
      <c r="WU64" s="113"/>
      <c r="WV64" s="113"/>
      <c r="WW64" s="113"/>
      <c r="WX64" s="113"/>
      <c r="WY64" s="113"/>
      <c r="WZ64" s="113"/>
      <c r="XA64" s="113"/>
      <c r="XB64" s="113"/>
      <c r="XC64" s="113"/>
      <c r="XD64" s="113"/>
      <c r="XE64" s="113"/>
      <c r="XF64" s="113"/>
      <c r="XG64" s="113"/>
      <c r="XH64" s="113"/>
      <c r="XI64" s="113"/>
      <c r="XJ64" s="113"/>
      <c r="XK64" s="113"/>
      <c r="XL64" s="113"/>
      <c r="XM64" s="113"/>
      <c r="XN64" s="113"/>
      <c r="XO64" s="113"/>
      <c r="XP64" s="113"/>
      <c r="XQ64" s="113"/>
      <c r="XR64" s="113"/>
      <c r="XS64" s="113"/>
      <c r="XT64" s="113"/>
      <c r="XU64" s="113"/>
      <c r="XV64" s="113"/>
      <c r="XW64" s="113"/>
      <c r="XX64" s="113"/>
      <c r="XY64" s="113"/>
      <c r="XZ64" s="113"/>
      <c r="YA64" s="113"/>
      <c r="YB64" s="113"/>
      <c r="YC64" s="113"/>
      <c r="YD64" s="113"/>
      <c r="YE64" s="113"/>
      <c r="YF64" s="113"/>
      <c r="YG64" s="113"/>
      <c r="YH64" s="113"/>
      <c r="YI64" s="113"/>
      <c r="YJ64" s="113"/>
      <c r="YK64" s="113"/>
      <c r="YL64" s="113"/>
      <c r="YM64" s="113"/>
      <c r="YN64" s="113"/>
      <c r="YO64" s="113"/>
      <c r="YP64" s="113"/>
      <c r="YQ64" s="113"/>
      <c r="YR64" s="113"/>
      <c r="YS64" s="113"/>
      <c r="YT64" s="113"/>
      <c r="YU64" s="113"/>
      <c r="YV64" s="113"/>
      <c r="YW64" s="113"/>
      <c r="YX64" s="113"/>
      <c r="YY64" s="113"/>
      <c r="YZ64" s="113"/>
      <c r="ZA64" s="113"/>
      <c r="ZB64" s="113"/>
      <c r="ZC64" s="113"/>
      <c r="ZD64" s="113"/>
      <c r="ZE64" s="113"/>
      <c r="ZF64" s="113"/>
      <c r="ZG64" s="113"/>
      <c r="ZH64" s="113"/>
      <c r="ZI64" s="113"/>
      <c r="ZJ64" s="113"/>
      <c r="ZK64" s="113"/>
      <c r="ZL64" s="113"/>
      <c r="ZM64" s="113"/>
      <c r="ZN64" s="113"/>
      <c r="ZO64" s="113"/>
      <c r="ZP64" s="113"/>
      <c r="ZQ64" s="113"/>
      <c r="ZR64" s="113"/>
      <c r="ZS64" s="113"/>
      <c r="ZT64" s="113"/>
      <c r="ZU64" s="113"/>
      <c r="ZV64" s="113"/>
      <c r="ZW64" s="113"/>
      <c r="ZX64" s="113"/>
      <c r="ZY64" s="113"/>
      <c r="ZZ64" s="113"/>
      <c r="AAA64" s="113"/>
      <c r="AAB64" s="113"/>
      <c r="AAC64" s="113"/>
      <c r="AAD64" s="113"/>
      <c r="AAE64" s="113"/>
      <c r="AAF64" s="113"/>
      <c r="AAG64" s="113"/>
      <c r="AAH64" s="113"/>
      <c r="AAI64" s="113"/>
      <c r="AAJ64" s="113"/>
      <c r="AAK64" s="113"/>
      <c r="AAL64" s="113"/>
      <c r="AAM64" s="113"/>
      <c r="AAN64" s="113"/>
      <c r="AAO64" s="113"/>
      <c r="AAP64" s="113"/>
      <c r="AAQ64" s="113"/>
      <c r="AAR64" s="113"/>
      <c r="AAS64" s="113"/>
      <c r="AAT64" s="113"/>
      <c r="AAU64" s="113"/>
      <c r="AAV64" s="113"/>
      <c r="AAW64" s="113"/>
      <c r="AAX64" s="113"/>
      <c r="AAY64" s="113"/>
      <c r="AAZ64" s="113"/>
      <c r="ABA64" s="113"/>
      <c r="ABB64" s="113"/>
      <c r="ABC64" s="113"/>
      <c r="ABD64" s="113"/>
      <c r="ABE64" s="113"/>
      <c r="ABF64" s="113"/>
      <c r="ABG64" s="113"/>
      <c r="ABH64" s="113"/>
      <c r="ABI64" s="113"/>
      <c r="ABJ64" s="113"/>
      <c r="ABK64" s="113"/>
      <c r="ABL64" s="113"/>
      <c r="ABM64" s="113"/>
      <c r="ABN64" s="113"/>
      <c r="ABO64" s="113"/>
      <c r="ABP64" s="113"/>
      <c r="ABQ64" s="113"/>
      <c r="ABR64" s="113"/>
      <c r="ABS64" s="113"/>
      <c r="ABT64" s="113"/>
      <c r="ABU64" s="113"/>
      <c r="ABV64" s="113"/>
      <c r="ABW64" s="113"/>
      <c r="ABX64" s="113"/>
      <c r="ABY64" s="113"/>
      <c r="ABZ64" s="113"/>
      <c r="ACA64" s="113"/>
      <c r="ACB64" s="113"/>
      <c r="ACC64" s="113"/>
      <c r="ACD64" s="113"/>
      <c r="ACE64" s="113"/>
      <c r="ACF64" s="113"/>
      <c r="ACG64" s="113"/>
      <c r="ACH64" s="113"/>
      <c r="ACI64" s="113"/>
      <c r="ACJ64" s="113"/>
      <c r="ACK64" s="113"/>
      <c r="ACL64" s="113"/>
      <c r="ACM64" s="113"/>
      <c r="ACN64" s="113"/>
      <c r="ACO64" s="113"/>
      <c r="ACP64" s="113"/>
      <c r="ACQ64" s="113"/>
      <c r="ACR64" s="113"/>
      <c r="ACS64" s="113"/>
      <c r="ACT64" s="113"/>
      <c r="ACU64" s="113"/>
      <c r="ACV64" s="113"/>
      <c r="ACW64" s="113"/>
      <c r="ACX64" s="113"/>
      <c r="ACY64" s="113"/>
      <c r="ACZ64" s="113"/>
      <c r="ADA64" s="113"/>
      <c r="ADB64" s="113"/>
      <c r="ADC64" s="113"/>
    </row>
    <row r="65" spans="1:783" s="152" customFormat="1" x14ac:dyDescent="0.3">
      <c r="A65" s="149"/>
      <c r="B65" s="150"/>
      <c r="C65" s="151"/>
      <c r="D65" s="151"/>
      <c r="F65" s="153"/>
      <c r="G65" s="153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  <c r="EC65" s="149"/>
      <c r="ED65" s="149"/>
      <c r="EE65" s="149"/>
      <c r="EF65" s="149"/>
      <c r="EG65" s="149"/>
      <c r="EH65" s="149"/>
      <c r="EI65" s="149"/>
      <c r="EJ65" s="149"/>
      <c r="EK65" s="149"/>
      <c r="EL65" s="149"/>
      <c r="EM65" s="149"/>
      <c r="EN65" s="149"/>
      <c r="EO65" s="149"/>
      <c r="EP65" s="149"/>
      <c r="EQ65" s="149"/>
      <c r="ER65" s="149"/>
      <c r="ES65" s="149"/>
      <c r="ET65" s="149"/>
      <c r="EU65" s="149"/>
      <c r="EV65" s="149"/>
      <c r="EW65" s="149"/>
      <c r="EX65" s="149"/>
      <c r="EY65" s="149"/>
      <c r="EZ65" s="149"/>
      <c r="FA65" s="149"/>
      <c r="FB65" s="149"/>
      <c r="FC65" s="149"/>
      <c r="FD65" s="149"/>
      <c r="FE65" s="149"/>
      <c r="FF65" s="149"/>
      <c r="FG65" s="149"/>
      <c r="FH65" s="149"/>
      <c r="FI65" s="149"/>
      <c r="FJ65" s="149"/>
      <c r="FK65" s="149"/>
      <c r="FL65" s="149"/>
      <c r="FM65" s="149"/>
      <c r="FN65" s="149"/>
      <c r="FO65" s="149"/>
      <c r="FP65" s="149"/>
      <c r="FQ65" s="149"/>
      <c r="FR65" s="149"/>
      <c r="FS65" s="149"/>
      <c r="FT65" s="149"/>
      <c r="FU65" s="149"/>
      <c r="FV65" s="149"/>
      <c r="FW65" s="149"/>
      <c r="FX65" s="149"/>
      <c r="FY65" s="149"/>
      <c r="FZ65" s="149"/>
      <c r="GA65" s="149"/>
      <c r="GB65" s="149"/>
      <c r="GC65" s="149"/>
      <c r="GD65" s="149"/>
      <c r="GE65" s="149"/>
      <c r="GF65" s="149"/>
      <c r="GG65" s="149"/>
      <c r="GH65" s="149"/>
      <c r="GI65" s="149"/>
      <c r="GJ65" s="149"/>
      <c r="GK65" s="149"/>
      <c r="GL65" s="149"/>
      <c r="GM65" s="149"/>
      <c r="GN65" s="149"/>
      <c r="GO65" s="149"/>
      <c r="GP65" s="149"/>
      <c r="GQ65" s="149"/>
      <c r="GR65" s="149"/>
      <c r="GS65" s="149"/>
      <c r="GT65" s="149"/>
      <c r="GU65" s="149"/>
      <c r="GV65" s="149"/>
      <c r="GW65" s="149"/>
      <c r="GX65" s="149"/>
      <c r="GY65" s="149"/>
      <c r="GZ65" s="149"/>
      <c r="HA65" s="149"/>
      <c r="HB65" s="149"/>
      <c r="HC65" s="149"/>
      <c r="HD65" s="149"/>
      <c r="HE65" s="149"/>
      <c r="HF65" s="149"/>
      <c r="HG65" s="149"/>
      <c r="HH65" s="149"/>
      <c r="HI65" s="149"/>
      <c r="HJ65" s="149"/>
      <c r="HK65" s="149"/>
      <c r="HL65" s="149"/>
      <c r="HM65" s="149"/>
      <c r="HN65" s="149"/>
      <c r="HO65" s="149"/>
      <c r="HP65" s="149"/>
      <c r="HQ65" s="149"/>
      <c r="HR65" s="149"/>
      <c r="HS65" s="149"/>
      <c r="HT65" s="149"/>
      <c r="HU65" s="149"/>
      <c r="HV65" s="149"/>
      <c r="HW65" s="149"/>
      <c r="HX65" s="149"/>
      <c r="HY65" s="149"/>
      <c r="HZ65" s="149"/>
      <c r="IA65" s="149"/>
      <c r="IB65" s="149"/>
      <c r="IC65" s="149"/>
      <c r="ID65" s="149"/>
      <c r="IE65" s="149"/>
      <c r="IF65" s="149"/>
      <c r="IG65" s="149"/>
      <c r="IH65" s="149"/>
      <c r="II65" s="149"/>
      <c r="IJ65" s="149"/>
      <c r="IK65" s="149"/>
      <c r="IL65" s="149"/>
      <c r="IM65" s="149"/>
      <c r="IN65" s="149"/>
      <c r="IO65" s="149"/>
      <c r="IP65" s="149"/>
      <c r="IQ65" s="149"/>
      <c r="IR65" s="149"/>
      <c r="IS65" s="149"/>
      <c r="IT65" s="149"/>
      <c r="IU65" s="149"/>
      <c r="IV65" s="149"/>
      <c r="IW65" s="149"/>
      <c r="IX65" s="149"/>
      <c r="IY65" s="149"/>
      <c r="IZ65" s="149"/>
      <c r="JA65" s="149"/>
      <c r="JB65" s="149"/>
      <c r="JC65" s="149"/>
      <c r="JD65" s="149"/>
      <c r="JE65" s="149"/>
      <c r="JF65" s="149"/>
      <c r="JG65" s="149"/>
      <c r="JH65" s="149"/>
      <c r="JI65" s="149"/>
      <c r="JJ65" s="149"/>
      <c r="JK65" s="149"/>
      <c r="JL65" s="149"/>
      <c r="JM65" s="149"/>
      <c r="JN65" s="149"/>
      <c r="JO65" s="149"/>
      <c r="JP65" s="149"/>
      <c r="JQ65" s="149"/>
      <c r="JR65" s="149"/>
      <c r="JS65" s="149"/>
      <c r="JT65" s="149"/>
      <c r="JU65" s="149"/>
      <c r="JV65" s="149"/>
      <c r="JW65" s="149"/>
      <c r="JX65" s="149"/>
      <c r="JY65" s="149"/>
      <c r="JZ65" s="149"/>
      <c r="KA65" s="149"/>
      <c r="KB65" s="149"/>
      <c r="KC65" s="149"/>
      <c r="KD65" s="149"/>
      <c r="KE65" s="149"/>
      <c r="KF65" s="149"/>
      <c r="KG65" s="149"/>
      <c r="KH65" s="149"/>
      <c r="KI65" s="149"/>
      <c r="KJ65" s="149"/>
      <c r="KK65" s="149"/>
      <c r="KL65" s="149"/>
      <c r="KM65" s="149"/>
      <c r="KN65" s="149"/>
      <c r="KO65" s="149"/>
      <c r="KP65" s="149"/>
      <c r="KQ65" s="149"/>
      <c r="KR65" s="149"/>
      <c r="KS65" s="149"/>
      <c r="KT65" s="149"/>
      <c r="KU65" s="149"/>
      <c r="KV65" s="149"/>
      <c r="KW65" s="149"/>
      <c r="KX65" s="149"/>
      <c r="KY65" s="149"/>
      <c r="KZ65" s="149"/>
      <c r="LA65" s="149"/>
      <c r="LB65" s="149"/>
      <c r="LC65" s="149"/>
      <c r="LD65" s="149"/>
      <c r="LE65" s="149"/>
      <c r="LF65" s="149"/>
      <c r="LG65" s="149"/>
      <c r="LH65" s="149"/>
      <c r="LI65" s="149"/>
      <c r="LJ65" s="149"/>
      <c r="LK65" s="149"/>
      <c r="LL65" s="149"/>
      <c r="LM65" s="149"/>
      <c r="LN65" s="149"/>
      <c r="LO65" s="149"/>
      <c r="LP65" s="149"/>
      <c r="LQ65" s="149"/>
      <c r="LR65" s="149"/>
      <c r="LS65" s="149"/>
      <c r="LT65" s="149"/>
      <c r="LU65" s="149"/>
      <c r="LV65" s="149"/>
      <c r="LW65" s="149"/>
      <c r="LX65" s="149"/>
      <c r="LY65" s="149"/>
      <c r="LZ65" s="149"/>
      <c r="MA65" s="149"/>
      <c r="MB65" s="149"/>
      <c r="MC65" s="149"/>
      <c r="MD65" s="149"/>
      <c r="ME65" s="149"/>
      <c r="MF65" s="149"/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  <c r="ZL65" s="149"/>
      <c r="ZM65" s="149"/>
      <c r="ZN65" s="149"/>
      <c r="ZO65" s="149"/>
      <c r="ZP65" s="149"/>
      <c r="ZQ65" s="149"/>
      <c r="ZR65" s="149"/>
      <c r="ZS65" s="149"/>
      <c r="ZT65" s="149"/>
      <c r="ZU65" s="149"/>
      <c r="ZV65" s="149"/>
      <c r="ZW65" s="149"/>
      <c r="ZX65" s="149"/>
      <c r="ZY65" s="149"/>
      <c r="ZZ65" s="149"/>
      <c r="AAA65" s="149"/>
      <c r="AAB65" s="149"/>
      <c r="AAC65" s="149"/>
      <c r="AAD65" s="149"/>
      <c r="AAE65" s="149"/>
      <c r="AAF65" s="149"/>
      <c r="AAG65" s="149"/>
      <c r="AAH65" s="149"/>
      <c r="AAI65" s="149"/>
      <c r="AAJ65" s="149"/>
      <c r="AAK65" s="149"/>
      <c r="AAL65" s="149"/>
      <c r="AAM65" s="149"/>
      <c r="AAN65" s="149"/>
      <c r="AAO65" s="149"/>
      <c r="AAP65" s="149"/>
      <c r="AAQ65" s="149"/>
      <c r="AAR65" s="149"/>
      <c r="AAS65" s="149"/>
      <c r="AAT65" s="149"/>
      <c r="AAU65" s="149"/>
      <c r="AAV65" s="149"/>
      <c r="AAW65" s="149"/>
      <c r="AAX65" s="149"/>
      <c r="AAY65" s="149"/>
      <c r="AAZ65" s="149"/>
      <c r="ABA65" s="149"/>
      <c r="ABB65" s="149"/>
      <c r="ABC65" s="149"/>
      <c r="ABD65" s="149"/>
      <c r="ABE65" s="149"/>
      <c r="ABF65" s="149"/>
      <c r="ABG65" s="149"/>
      <c r="ABH65" s="149"/>
      <c r="ABI65" s="149"/>
      <c r="ABJ65" s="149"/>
      <c r="ABK65" s="149"/>
      <c r="ABL65" s="149"/>
      <c r="ABM65" s="149"/>
      <c r="ABN65" s="149"/>
      <c r="ABO65" s="149"/>
      <c r="ABP65" s="149"/>
      <c r="ABQ65" s="149"/>
      <c r="ABR65" s="149"/>
      <c r="ABS65" s="149"/>
      <c r="ABT65" s="149"/>
      <c r="ABU65" s="149"/>
      <c r="ABV65" s="149"/>
      <c r="ABW65" s="149"/>
      <c r="ABX65" s="149"/>
      <c r="ABY65" s="149"/>
      <c r="ABZ65" s="149"/>
      <c r="ACA65" s="149"/>
      <c r="ACB65" s="149"/>
      <c r="ACC65" s="149"/>
      <c r="ACD65" s="149"/>
      <c r="ACE65" s="149"/>
      <c r="ACF65" s="149"/>
      <c r="ACG65" s="149"/>
      <c r="ACH65" s="149"/>
      <c r="ACI65" s="149"/>
      <c r="ACJ65" s="149"/>
      <c r="ACK65" s="149"/>
      <c r="ACL65" s="149"/>
      <c r="ACM65" s="149"/>
      <c r="ACN65" s="149"/>
      <c r="ACO65" s="149"/>
      <c r="ACP65" s="149"/>
      <c r="ACQ65" s="149"/>
      <c r="ACR65" s="149"/>
      <c r="ACS65" s="149"/>
      <c r="ACT65" s="149"/>
      <c r="ACU65" s="149"/>
      <c r="ACV65" s="149"/>
      <c r="ACW65" s="149"/>
      <c r="ACX65" s="149"/>
      <c r="ACY65" s="149"/>
      <c r="ACZ65" s="149"/>
      <c r="ADA65" s="149"/>
      <c r="ADB65" s="149"/>
      <c r="ADC65" s="149"/>
    </row>
    <row r="66" spans="1:783" s="152" customFormat="1" x14ac:dyDescent="0.3">
      <c r="A66" s="149"/>
      <c r="B66" s="150"/>
      <c r="C66" s="151"/>
      <c r="D66" s="151"/>
      <c r="F66" s="153"/>
      <c r="G66" s="153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  <c r="EC66" s="149"/>
      <c r="ED66" s="149"/>
      <c r="EE66" s="149"/>
      <c r="EF66" s="149"/>
      <c r="EG66" s="149"/>
      <c r="EH66" s="149"/>
      <c r="EI66" s="149"/>
      <c r="EJ66" s="149"/>
      <c r="EK66" s="149"/>
      <c r="EL66" s="149"/>
      <c r="EM66" s="149"/>
      <c r="EN66" s="149"/>
      <c r="EO66" s="149"/>
      <c r="EP66" s="149"/>
      <c r="EQ66" s="149"/>
      <c r="ER66" s="149"/>
      <c r="ES66" s="149"/>
      <c r="ET66" s="149"/>
      <c r="EU66" s="149"/>
      <c r="EV66" s="149"/>
      <c r="EW66" s="149"/>
      <c r="EX66" s="149"/>
      <c r="EY66" s="149"/>
      <c r="EZ66" s="149"/>
      <c r="FA66" s="149"/>
      <c r="FB66" s="149"/>
      <c r="FC66" s="149"/>
      <c r="FD66" s="149"/>
      <c r="FE66" s="149"/>
      <c r="FF66" s="149"/>
      <c r="FG66" s="149"/>
      <c r="FH66" s="149"/>
      <c r="FI66" s="149"/>
      <c r="FJ66" s="149"/>
      <c r="FK66" s="149"/>
      <c r="FL66" s="149"/>
      <c r="FM66" s="149"/>
      <c r="FN66" s="149"/>
      <c r="FO66" s="149"/>
      <c r="FP66" s="149"/>
      <c r="FQ66" s="149"/>
      <c r="FR66" s="149"/>
      <c r="FS66" s="149"/>
      <c r="FT66" s="149"/>
      <c r="FU66" s="149"/>
      <c r="FV66" s="149"/>
      <c r="FW66" s="149"/>
      <c r="FX66" s="149"/>
      <c r="FY66" s="149"/>
      <c r="FZ66" s="149"/>
      <c r="GA66" s="149"/>
      <c r="GB66" s="149"/>
      <c r="GC66" s="149"/>
      <c r="GD66" s="149"/>
      <c r="GE66" s="149"/>
      <c r="GF66" s="149"/>
      <c r="GG66" s="149"/>
      <c r="GH66" s="149"/>
      <c r="GI66" s="149"/>
      <c r="GJ66" s="149"/>
      <c r="GK66" s="149"/>
      <c r="GL66" s="149"/>
      <c r="GM66" s="149"/>
      <c r="GN66" s="149"/>
      <c r="GO66" s="149"/>
      <c r="GP66" s="149"/>
      <c r="GQ66" s="149"/>
      <c r="GR66" s="149"/>
      <c r="GS66" s="149"/>
      <c r="GT66" s="149"/>
      <c r="GU66" s="149"/>
      <c r="GV66" s="149"/>
      <c r="GW66" s="149"/>
      <c r="GX66" s="149"/>
      <c r="GY66" s="149"/>
      <c r="GZ66" s="149"/>
      <c r="HA66" s="149"/>
      <c r="HB66" s="149"/>
      <c r="HC66" s="149"/>
      <c r="HD66" s="149"/>
      <c r="HE66" s="149"/>
      <c r="HF66" s="149"/>
      <c r="HG66" s="149"/>
      <c r="HH66" s="149"/>
      <c r="HI66" s="149"/>
      <c r="HJ66" s="149"/>
      <c r="HK66" s="149"/>
      <c r="HL66" s="149"/>
      <c r="HM66" s="149"/>
      <c r="HN66" s="149"/>
      <c r="HO66" s="149"/>
      <c r="HP66" s="149"/>
      <c r="HQ66" s="149"/>
      <c r="HR66" s="149"/>
      <c r="HS66" s="149"/>
      <c r="HT66" s="149"/>
      <c r="HU66" s="149"/>
      <c r="HV66" s="149"/>
      <c r="HW66" s="149"/>
      <c r="HX66" s="149"/>
      <c r="HY66" s="149"/>
      <c r="HZ66" s="149"/>
      <c r="IA66" s="149"/>
      <c r="IB66" s="149"/>
      <c r="IC66" s="149"/>
      <c r="ID66" s="149"/>
      <c r="IE66" s="149"/>
      <c r="IF66" s="149"/>
      <c r="IG66" s="149"/>
      <c r="IH66" s="149"/>
      <c r="II66" s="149"/>
      <c r="IJ66" s="149"/>
      <c r="IK66" s="149"/>
      <c r="IL66" s="149"/>
      <c r="IM66" s="149"/>
      <c r="IN66" s="149"/>
      <c r="IO66" s="149"/>
      <c r="IP66" s="149"/>
      <c r="IQ66" s="149"/>
      <c r="IR66" s="149"/>
      <c r="IS66" s="149"/>
      <c r="IT66" s="149"/>
      <c r="IU66" s="149"/>
      <c r="IV66" s="149"/>
      <c r="IW66" s="149"/>
      <c r="IX66" s="149"/>
      <c r="IY66" s="149"/>
      <c r="IZ66" s="149"/>
      <c r="JA66" s="149"/>
      <c r="JB66" s="149"/>
      <c r="JC66" s="149"/>
      <c r="JD66" s="149"/>
      <c r="JE66" s="149"/>
      <c r="JF66" s="149"/>
      <c r="JG66" s="149"/>
      <c r="JH66" s="149"/>
      <c r="JI66" s="149"/>
      <c r="JJ66" s="149"/>
      <c r="JK66" s="149"/>
      <c r="JL66" s="149"/>
      <c r="JM66" s="149"/>
      <c r="JN66" s="149"/>
      <c r="JO66" s="149"/>
      <c r="JP66" s="149"/>
      <c r="JQ66" s="149"/>
      <c r="JR66" s="149"/>
      <c r="JS66" s="149"/>
      <c r="JT66" s="149"/>
      <c r="JU66" s="149"/>
      <c r="JV66" s="149"/>
      <c r="JW66" s="149"/>
      <c r="JX66" s="149"/>
      <c r="JY66" s="149"/>
      <c r="JZ66" s="149"/>
      <c r="KA66" s="149"/>
      <c r="KB66" s="149"/>
      <c r="KC66" s="149"/>
      <c r="KD66" s="149"/>
      <c r="KE66" s="149"/>
      <c r="KF66" s="149"/>
      <c r="KG66" s="149"/>
      <c r="KH66" s="149"/>
      <c r="KI66" s="149"/>
      <c r="KJ66" s="149"/>
      <c r="KK66" s="149"/>
      <c r="KL66" s="149"/>
      <c r="KM66" s="149"/>
      <c r="KN66" s="149"/>
      <c r="KO66" s="149"/>
      <c r="KP66" s="149"/>
      <c r="KQ66" s="149"/>
      <c r="KR66" s="149"/>
      <c r="KS66" s="149"/>
      <c r="KT66" s="149"/>
      <c r="KU66" s="149"/>
      <c r="KV66" s="149"/>
      <c r="KW66" s="149"/>
      <c r="KX66" s="149"/>
      <c r="KY66" s="149"/>
      <c r="KZ66" s="149"/>
      <c r="LA66" s="149"/>
      <c r="LB66" s="149"/>
      <c r="LC66" s="149"/>
      <c r="LD66" s="149"/>
      <c r="LE66" s="149"/>
      <c r="LF66" s="149"/>
      <c r="LG66" s="149"/>
      <c r="LH66" s="149"/>
      <c r="LI66" s="149"/>
      <c r="LJ66" s="149"/>
      <c r="LK66" s="149"/>
      <c r="LL66" s="149"/>
      <c r="LM66" s="149"/>
      <c r="LN66" s="149"/>
      <c r="LO66" s="149"/>
      <c r="LP66" s="149"/>
      <c r="LQ66" s="149"/>
      <c r="LR66" s="149"/>
      <c r="LS66" s="149"/>
      <c r="LT66" s="149"/>
      <c r="LU66" s="149"/>
      <c r="LV66" s="149"/>
      <c r="LW66" s="149"/>
      <c r="LX66" s="149"/>
      <c r="LY66" s="149"/>
      <c r="LZ66" s="149"/>
      <c r="MA66" s="149"/>
      <c r="MB66" s="149"/>
      <c r="MC66" s="149"/>
      <c r="MD66" s="149"/>
      <c r="ME66" s="149"/>
      <c r="MF66" s="149"/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  <c r="ZL66" s="149"/>
      <c r="ZM66" s="149"/>
      <c r="ZN66" s="149"/>
      <c r="ZO66" s="149"/>
      <c r="ZP66" s="149"/>
      <c r="ZQ66" s="149"/>
      <c r="ZR66" s="149"/>
      <c r="ZS66" s="149"/>
      <c r="ZT66" s="149"/>
      <c r="ZU66" s="149"/>
      <c r="ZV66" s="149"/>
      <c r="ZW66" s="149"/>
      <c r="ZX66" s="149"/>
      <c r="ZY66" s="149"/>
      <c r="ZZ66" s="149"/>
      <c r="AAA66" s="149"/>
      <c r="AAB66" s="149"/>
      <c r="AAC66" s="149"/>
      <c r="AAD66" s="149"/>
      <c r="AAE66" s="149"/>
      <c r="AAF66" s="149"/>
      <c r="AAG66" s="149"/>
      <c r="AAH66" s="149"/>
      <c r="AAI66" s="149"/>
      <c r="AAJ66" s="149"/>
      <c r="AAK66" s="149"/>
      <c r="AAL66" s="149"/>
      <c r="AAM66" s="149"/>
      <c r="AAN66" s="149"/>
      <c r="AAO66" s="149"/>
      <c r="AAP66" s="149"/>
      <c r="AAQ66" s="149"/>
      <c r="AAR66" s="149"/>
      <c r="AAS66" s="149"/>
      <c r="AAT66" s="149"/>
      <c r="AAU66" s="149"/>
      <c r="AAV66" s="149"/>
      <c r="AAW66" s="149"/>
      <c r="AAX66" s="149"/>
      <c r="AAY66" s="149"/>
      <c r="AAZ66" s="149"/>
      <c r="ABA66" s="149"/>
      <c r="ABB66" s="149"/>
      <c r="ABC66" s="149"/>
      <c r="ABD66" s="149"/>
      <c r="ABE66" s="149"/>
      <c r="ABF66" s="149"/>
      <c r="ABG66" s="149"/>
      <c r="ABH66" s="149"/>
      <c r="ABI66" s="149"/>
      <c r="ABJ66" s="149"/>
      <c r="ABK66" s="149"/>
      <c r="ABL66" s="149"/>
      <c r="ABM66" s="149"/>
      <c r="ABN66" s="149"/>
      <c r="ABO66" s="149"/>
      <c r="ABP66" s="149"/>
      <c r="ABQ66" s="149"/>
      <c r="ABR66" s="149"/>
      <c r="ABS66" s="149"/>
      <c r="ABT66" s="149"/>
      <c r="ABU66" s="149"/>
      <c r="ABV66" s="149"/>
      <c r="ABW66" s="149"/>
      <c r="ABX66" s="149"/>
      <c r="ABY66" s="149"/>
      <c r="ABZ66" s="149"/>
      <c r="ACA66" s="149"/>
      <c r="ACB66" s="149"/>
      <c r="ACC66" s="149"/>
      <c r="ACD66" s="149"/>
      <c r="ACE66" s="149"/>
      <c r="ACF66" s="149"/>
      <c r="ACG66" s="149"/>
      <c r="ACH66" s="149"/>
      <c r="ACI66" s="149"/>
      <c r="ACJ66" s="149"/>
      <c r="ACK66" s="149"/>
      <c r="ACL66" s="149"/>
      <c r="ACM66" s="149"/>
      <c r="ACN66" s="149"/>
      <c r="ACO66" s="149"/>
      <c r="ACP66" s="149"/>
      <c r="ACQ66" s="149"/>
      <c r="ACR66" s="149"/>
      <c r="ACS66" s="149"/>
      <c r="ACT66" s="149"/>
      <c r="ACU66" s="149"/>
      <c r="ACV66" s="149"/>
      <c r="ACW66" s="149"/>
      <c r="ACX66" s="149"/>
      <c r="ACY66" s="149"/>
      <c r="ACZ66" s="149"/>
      <c r="ADA66" s="149"/>
      <c r="ADB66" s="149"/>
      <c r="ADC66" s="149"/>
    </row>
    <row r="67" spans="1:783" s="152" customFormat="1" x14ac:dyDescent="0.3">
      <c r="A67" s="149"/>
      <c r="B67" s="150"/>
      <c r="C67" s="151"/>
      <c r="D67" s="151"/>
      <c r="F67" s="153"/>
      <c r="G67" s="153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9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9"/>
      <c r="ES67" s="149"/>
      <c r="ET67" s="149"/>
      <c r="EU67" s="149"/>
      <c r="EV67" s="149"/>
      <c r="EW67" s="149"/>
      <c r="EX67" s="149"/>
      <c r="EY67" s="149"/>
      <c r="EZ67" s="149"/>
      <c r="FA67" s="149"/>
      <c r="FB67" s="149"/>
      <c r="FC67" s="149"/>
      <c r="FD67" s="149"/>
      <c r="FE67" s="149"/>
      <c r="FF67" s="149"/>
      <c r="FG67" s="149"/>
      <c r="FH67" s="149"/>
      <c r="FI67" s="149"/>
      <c r="FJ67" s="149"/>
      <c r="FK67" s="149"/>
      <c r="FL67" s="149"/>
      <c r="FM67" s="149"/>
      <c r="FN67" s="149"/>
      <c r="FO67" s="149"/>
      <c r="FP67" s="149"/>
      <c r="FQ67" s="149"/>
      <c r="FR67" s="149"/>
      <c r="FS67" s="149"/>
      <c r="FT67" s="149"/>
      <c r="FU67" s="149"/>
      <c r="FV67" s="149"/>
      <c r="FW67" s="149"/>
      <c r="FX67" s="149"/>
      <c r="FY67" s="149"/>
      <c r="FZ67" s="149"/>
      <c r="GA67" s="149"/>
      <c r="GB67" s="149"/>
      <c r="GC67" s="149"/>
      <c r="GD67" s="149"/>
      <c r="GE67" s="149"/>
      <c r="GF67" s="149"/>
      <c r="GG67" s="149"/>
      <c r="GH67" s="149"/>
      <c r="GI67" s="149"/>
      <c r="GJ67" s="149"/>
      <c r="GK67" s="149"/>
      <c r="GL67" s="149"/>
      <c r="GM67" s="149"/>
      <c r="GN67" s="149"/>
      <c r="GO67" s="149"/>
      <c r="GP67" s="149"/>
      <c r="GQ67" s="149"/>
      <c r="GR67" s="149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9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9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9"/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9"/>
      <c r="IS67" s="149"/>
      <c r="IT67" s="149"/>
      <c r="IU67" s="149"/>
      <c r="IV67" s="149"/>
      <c r="IW67" s="149"/>
      <c r="IX67" s="149"/>
      <c r="IY67" s="149"/>
      <c r="IZ67" s="149"/>
      <c r="JA67" s="149"/>
      <c r="JB67" s="149"/>
      <c r="JC67" s="149"/>
      <c r="JD67" s="149"/>
      <c r="JE67" s="149"/>
      <c r="JF67" s="149"/>
      <c r="JG67" s="149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9"/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9"/>
      <c r="KF67" s="149"/>
      <c r="KG67" s="149"/>
      <c r="KH67" s="149"/>
      <c r="KI67" s="149"/>
      <c r="KJ67" s="149"/>
      <c r="KK67" s="149"/>
      <c r="KL67" s="149"/>
      <c r="KM67" s="149"/>
      <c r="KN67" s="149"/>
      <c r="KO67" s="149"/>
      <c r="KP67" s="149"/>
      <c r="KQ67" s="149"/>
      <c r="KR67" s="149"/>
      <c r="KS67" s="149"/>
      <c r="KT67" s="149"/>
      <c r="KU67" s="149"/>
      <c r="KV67" s="149"/>
      <c r="KW67" s="149"/>
      <c r="KX67" s="149"/>
      <c r="KY67" s="149"/>
      <c r="KZ67" s="149"/>
      <c r="LA67" s="149"/>
      <c r="LB67" s="149"/>
      <c r="LC67" s="149"/>
      <c r="LD67" s="149"/>
      <c r="LE67" s="149"/>
      <c r="LF67" s="149"/>
      <c r="LG67" s="149"/>
      <c r="LH67" s="149"/>
      <c r="LI67" s="149"/>
      <c r="LJ67" s="149"/>
      <c r="LK67" s="149"/>
      <c r="LL67" s="149"/>
      <c r="LM67" s="149"/>
      <c r="LN67" s="149"/>
      <c r="LO67" s="149"/>
      <c r="LP67" s="149"/>
      <c r="LQ67" s="149"/>
      <c r="LR67" s="149"/>
      <c r="LS67" s="149"/>
      <c r="LT67" s="149"/>
      <c r="LU67" s="149"/>
      <c r="LV67" s="149"/>
      <c r="LW67" s="149"/>
      <c r="LX67" s="149"/>
      <c r="LY67" s="149"/>
      <c r="LZ67" s="149"/>
      <c r="MA67" s="149"/>
      <c r="MB67" s="149"/>
      <c r="MC67" s="149"/>
      <c r="MD67" s="149"/>
      <c r="ME67" s="149"/>
      <c r="MF67" s="149"/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  <c r="ZL67" s="149"/>
      <c r="ZM67" s="149"/>
      <c r="ZN67" s="149"/>
      <c r="ZO67" s="149"/>
      <c r="ZP67" s="149"/>
      <c r="ZQ67" s="149"/>
      <c r="ZR67" s="149"/>
      <c r="ZS67" s="149"/>
      <c r="ZT67" s="149"/>
      <c r="ZU67" s="149"/>
      <c r="ZV67" s="149"/>
      <c r="ZW67" s="149"/>
      <c r="ZX67" s="149"/>
      <c r="ZY67" s="149"/>
      <c r="ZZ67" s="149"/>
      <c r="AAA67" s="149"/>
      <c r="AAB67" s="149"/>
      <c r="AAC67" s="149"/>
      <c r="AAD67" s="149"/>
      <c r="AAE67" s="149"/>
      <c r="AAF67" s="149"/>
      <c r="AAG67" s="149"/>
      <c r="AAH67" s="149"/>
      <c r="AAI67" s="149"/>
      <c r="AAJ67" s="149"/>
      <c r="AAK67" s="149"/>
      <c r="AAL67" s="149"/>
      <c r="AAM67" s="149"/>
      <c r="AAN67" s="149"/>
      <c r="AAO67" s="149"/>
      <c r="AAP67" s="149"/>
      <c r="AAQ67" s="149"/>
      <c r="AAR67" s="149"/>
      <c r="AAS67" s="149"/>
      <c r="AAT67" s="149"/>
      <c r="AAU67" s="149"/>
      <c r="AAV67" s="149"/>
      <c r="AAW67" s="149"/>
      <c r="AAX67" s="149"/>
      <c r="AAY67" s="149"/>
      <c r="AAZ67" s="149"/>
      <c r="ABA67" s="149"/>
      <c r="ABB67" s="149"/>
      <c r="ABC67" s="149"/>
      <c r="ABD67" s="149"/>
      <c r="ABE67" s="149"/>
      <c r="ABF67" s="149"/>
      <c r="ABG67" s="149"/>
      <c r="ABH67" s="149"/>
      <c r="ABI67" s="149"/>
      <c r="ABJ67" s="149"/>
      <c r="ABK67" s="149"/>
      <c r="ABL67" s="149"/>
      <c r="ABM67" s="149"/>
      <c r="ABN67" s="149"/>
      <c r="ABO67" s="149"/>
      <c r="ABP67" s="149"/>
      <c r="ABQ67" s="149"/>
      <c r="ABR67" s="149"/>
      <c r="ABS67" s="149"/>
      <c r="ABT67" s="149"/>
      <c r="ABU67" s="149"/>
      <c r="ABV67" s="149"/>
      <c r="ABW67" s="149"/>
      <c r="ABX67" s="149"/>
      <c r="ABY67" s="149"/>
      <c r="ABZ67" s="149"/>
      <c r="ACA67" s="149"/>
      <c r="ACB67" s="149"/>
      <c r="ACC67" s="149"/>
      <c r="ACD67" s="149"/>
      <c r="ACE67" s="149"/>
      <c r="ACF67" s="149"/>
      <c r="ACG67" s="149"/>
      <c r="ACH67" s="149"/>
      <c r="ACI67" s="149"/>
      <c r="ACJ67" s="149"/>
      <c r="ACK67" s="149"/>
      <c r="ACL67" s="149"/>
      <c r="ACM67" s="149"/>
      <c r="ACN67" s="149"/>
      <c r="ACO67" s="149"/>
      <c r="ACP67" s="149"/>
      <c r="ACQ67" s="149"/>
      <c r="ACR67" s="149"/>
      <c r="ACS67" s="149"/>
      <c r="ACT67" s="149"/>
      <c r="ACU67" s="149"/>
      <c r="ACV67" s="149"/>
      <c r="ACW67" s="149"/>
      <c r="ACX67" s="149"/>
      <c r="ACY67" s="149"/>
      <c r="ACZ67" s="149"/>
      <c r="ADA67" s="149"/>
      <c r="ADB67" s="149"/>
      <c r="ADC67" s="149"/>
    </row>
    <row r="68" spans="1:783" s="152" customFormat="1" x14ac:dyDescent="0.3">
      <c r="A68" s="149"/>
      <c r="B68" s="150"/>
      <c r="C68" s="151"/>
      <c r="D68" s="151"/>
      <c r="F68" s="153"/>
      <c r="G68" s="153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9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9"/>
      <c r="ES68" s="149"/>
      <c r="ET68" s="149"/>
      <c r="EU68" s="149"/>
      <c r="EV68" s="149"/>
      <c r="EW68" s="149"/>
      <c r="EX68" s="149"/>
      <c r="EY68" s="149"/>
      <c r="EZ68" s="149"/>
      <c r="FA68" s="149"/>
      <c r="FB68" s="149"/>
      <c r="FC68" s="149"/>
      <c r="FD68" s="149"/>
      <c r="FE68" s="149"/>
      <c r="FF68" s="149"/>
      <c r="FG68" s="149"/>
      <c r="FH68" s="149"/>
      <c r="FI68" s="149"/>
      <c r="FJ68" s="149"/>
      <c r="FK68" s="149"/>
      <c r="FL68" s="149"/>
      <c r="FM68" s="149"/>
      <c r="FN68" s="149"/>
      <c r="FO68" s="149"/>
      <c r="FP68" s="149"/>
      <c r="FQ68" s="149"/>
      <c r="FR68" s="149"/>
      <c r="FS68" s="149"/>
      <c r="FT68" s="149"/>
      <c r="FU68" s="149"/>
      <c r="FV68" s="149"/>
      <c r="FW68" s="149"/>
      <c r="FX68" s="149"/>
      <c r="FY68" s="149"/>
      <c r="FZ68" s="149"/>
      <c r="GA68" s="149"/>
      <c r="GB68" s="149"/>
      <c r="GC68" s="149"/>
      <c r="GD68" s="149"/>
      <c r="GE68" s="149"/>
      <c r="GF68" s="149"/>
      <c r="GG68" s="149"/>
      <c r="GH68" s="149"/>
      <c r="GI68" s="149"/>
      <c r="GJ68" s="149"/>
      <c r="GK68" s="149"/>
      <c r="GL68" s="149"/>
      <c r="GM68" s="149"/>
      <c r="GN68" s="149"/>
      <c r="GO68" s="149"/>
      <c r="GP68" s="149"/>
      <c r="GQ68" s="149"/>
      <c r="GR68" s="149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9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9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9"/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9"/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9"/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9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9"/>
      <c r="KF68" s="149"/>
      <c r="KG68" s="149"/>
      <c r="KH68" s="149"/>
      <c r="KI68" s="149"/>
      <c r="KJ68" s="149"/>
      <c r="KK68" s="149"/>
      <c r="KL68" s="149"/>
      <c r="KM68" s="149"/>
      <c r="KN68" s="149"/>
      <c r="KO68" s="149"/>
      <c r="KP68" s="149"/>
      <c r="KQ68" s="149"/>
      <c r="KR68" s="149"/>
      <c r="KS68" s="149"/>
      <c r="KT68" s="149"/>
      <c r="KU68" s="149"/>
      <c r="KV68" s="149"/>
      <c r="KW68" s="149"/>
      <c r="KX68" s="149"/>
      <c r="KY68" s="149"/>
      <c r="KZ68" s="149"/>
      <c r="LA68" s="149"/>
      <c r="LB68" s="149"/>
      <c r="LC68" s="149"/>
      <c r="LD68" s="149"/>
      <c r="LE68" s="149"/>
      <c r="LF68" s="149"/>
      <c r="LG68" s="149"/>
      <c r="LH68" s="149"/>
      <c r="LI68" s="149"/>
      <c r="LJ68" s="149"/>
      <c r="LK68" s="149"/>
      <c r="LL68" s="149"/>
      <c r="LM68" s="149"/>
      <c r="LN68" s="149"/>
      <c r="LO68" s="149"/>
      <c r="LP68" s="149"/>
      <c r="LQ68" s="149"/>
      <c r="LR68" s="149"/>
      <c r="LS68" s="149"/>
      <c r="LT68" s="149"/>
      <c r="LU68" s="149"/>
      <c r="LV68" s="149"/>
      <c r="LW68" s="149"/>
      <c r="LX68" s="149"/>
      <c r="LY68" s="149"/>
      <c r="LZ68" s="149"/>
      <c r="MA68" s="149"/>
      <c r="MB68" s="149"/>
      <c r="MC68" s="149"/>
      <c r="MD68" s="149"/>
      <c r="ME68" s="149"/>
      <c r="MF68" s="149"/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  <c r="ZL68" s="149"/>
      <c r="ZM68" s="149"/>
      <c r="ZN68" s="149"/>
      <c r="ZO68" s="149"/>
      <c r="ZP68" s="149"/>
      <c r="ZQ68" s="149"/>
      <c r="ZR68" s="149"/>
      <c r="ZS68" s="149"/>
      <c r="ZT68" s="149"/>
      <c r="ZU68" s="149"/>
      <c r="ZV68" s="149"/>
      <c r="ZW68" s="149"/>
      <c r="ZX68" s="149"/>
      <c r="ZY68" s="149"/>
      <c r="ZZ68" s="149"/>
      <c r="AAA68" s="149"/>
      <c r="AAB68" s="149"/>
      <c r="AAC68" s="149"/>
      <c r="AAD68" s="149"/>
      <c r="AAE68" s="149"/>
      <c r="AAF68" s="149"/>
      <c r="AAG68" s="149"/>
      <c r="AAH68" s="149"/>
      <c r="AAI68" s="149"/>
      <c r="AAJ68" s="149"/>
      <c r="AAK68" s="149"/>
      <c r="AAL68" s="149"/>
      <c r="AAM68" s="149"/>
      <c r="AAN68" s="149"/>
      <c r="AAO68" s="149"/>
      <c r="AAP68" s="149"/>
      <c r="AAQ68" s="149"/>
      <c r="AAR68" s="149"/>
      <c r="AAS68" s="149"/>
      <c r="AAT68" s="149"/>
      <c r="AAU68" s="149"/>
      <c r="AAV68" s="149"/>
      <c r="AAW68" s="149"/>
      <c r="AAX68" s="149"/>
      <c r="AAY68" s="149"/>
      <c r="AAZ68" s="149"/>
      <c r="ABA68" s="149"/>
      <c r="ABB68" s="149"/>
      <c r="ABC68" s="149"/>
      <c r="ABD68" s="149"/>
      <c r="ABE68" s="149"/>
      <c r="ABF68" s="149"/>
      <c r="ABG68" s="149"/>
      <c r="ABH68" s="149"/>
      <c r="ABI68" s="149"/>
      <c r="ABJ68" s="149"/>
      <c r="ABK68" s="149"/>
      <c r="ABL68" s="149"/>
      <c r="ABM68" s="149"/>
      <c r="ABN68" s="149"/>
      <c r="ABO68" s="149"/>
      <c r="ABP68" s="149"/>
      <c r="ABQ68" s="149"/>
      <c r="ABR68" s="149"/>
      <c r="ABS68" s="149"/>
      <c r="ABT68" s="149"/>
      <c r="ABU68" s="149"/>
      <c r="ABV68" s="149"/>
      <c r="ABW68" s="149"/>
      <c r="ABX68" s="149"/>
      <c r="ABY68" s="149"/>
      <c r="ABZ68" s="149"/>
      <c r="ACA68" s="149"/>
      <c r="ACB68" s="149"/>
      <c r="ACC68" s="149"/>
      <c r="ACD68" s="149"/>
      <c r="ACE68" s="149"/>
      <c r="ACF68" s="149"/>
      <c r="ACG68" s="149"/>
      <c r="ACH68" s="149"/>
      <c r="ACI68" s="149"/>
      <c r="ACJ68" s="149"/>
      <c r="ACK68" s="149"/>
      <c r="ACL68" s="149"/>
      <c r="ACM68" s="149"/>
      <c r="ACN68" s="149"/>
      <c r="ACO68" s="149"/>
      <c r="ACP68" s="149"/>
      <c r="ACQ68" s="149"/>
      <c r="ACR68" s="149"/>
      <c r="ACS68" s="149"/>
      <c r="ACT68" s="149"/>
      <c r="ACU68" s="149"/>
      <c r="ACV68" s="149"/>
      <c r="ACW68" s="149"/>
      <c r="ACX68" s="149"/>
      <c r="ACY68" s="149"/>
      <c r="ACZ68" s="149"/>
      <c r="ADA68" s="149"/>
      <c r="ADB68" s="149"/>
      <c r="ADC68" s="149"/>
    </row>
  </sheetData>
  <mergeCells count="1">
    <mergeCell ref="A1:D1"/>
  </mergeCells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2E63C-7232-4084-BF1C-04424995DA79}">
  <dimension ref="A1:ADC68"/>
  <sheetViews>
    <sheetView workbookViewId="0">
      <selection activeCell="F28" sqref="F28"/>
    </sheetView>
  </sheetViews>
  <sheetFormatPr baseColWidth="10" defaultColWidth="10.15234375" defaultRowHeight="15.5" x14ac:dyDescent="0.3"/>
  <cols>
    <col min="1" max="1" width="4.15234375" style="154" customWidth="1"/>
    <col min="2" max="2" width="47.23046875" style="155" customWidth="1"/>
    <col min="3" max="4" width="11.3828125" style="151" customWidth="1"/>
    <col min="5" max="5" width="14.765625" style="152" customWidth="1"/>
    <col min="6" max="6" width="14.765625" style="153" customWidth="1"/>
    <col min="7" max="7" width="11.3828125" style="153" customWidth="1"/>
    <col min="8" max="8" width="11.3828125" style="149" customWidth="1"/>
    <col min="9" max="9" width="16.84375" style="149" customWidth="1"/>
    <col min="10" max="16384" width="10.15234375" style="149"/>
  </cols>
  <sheetData>
    <row r="1" spans="1:9" ht="50.5" customHeight="1" thickBot="1" x14ac:dyDescent="0.35">
      <c r="A1" s="576" t="str">
        <f>"“Die Grünen - Alternative Liste Graz (GRÜNE)“
PRZ 500125
Angaben für den Rechenschaftsbericht für das Jahr "&amp;Jahrakt</f>
        <v>“Die Grünen - Alternative Liste Graz (GRÜNE)“
PRZ 500125
Angaben für den Rechenschaftsbericht für das Jahr 2024</v>
      </c>
      <c r="B1" s="577"/>
      <c r="C1" s="577"/>
      <c r="D1" s="578"/>
      <c r="E1" s="149"/>
      <c r="F1" s="149"/>
      <c r="G1" s="149"/>
    </row>
    <row r="2" spans="1:9" s="115" customFormat="1" ht="28.15" customHeight="1" thickBot="1" x14ac:dyDescent="0.35">
      <c r="A2" s="108" t="s">
        <v>35</v>
      </c>
      <c r="B2" s="109" t="s">
        <v>36</v>
      </c>
      <c r="C2" s="203" t="str">
        <f>"ERTRAG
" &amp;Jahrakt</f>
        <v>ERTRAG
2024</v>
      </c>
      <c r="D2" s="203" t="s">
        <v>37</v>
      </c>
      <c r="E2" s="111"/>
      <c r="F2" s="112"/>
      <c r="G2" s="113"/>
      <c r="H2" s="114"/>
      <c r="I2" s="114"/>
    </row>
    <row r="3" spans="1:9" s="115" customFormat="1" ht="14" x14ac:dyDescent="0.3">
      <c r="A3" s="116" t="s">
        <v>38</v>
      </c>
      <c r="B3" s="117" t="s">
        <v>39</v>
      </c>
      <c r="C3" s="118">
        <v>216103.57</v>
      </c>
      <c r="D3" s="119">
        <v>216103.57</v>
      </c>
      <c r="E3" s="120"/>
      <c r="F3" s="112"/>
      <c r="G3" s="113"/>
      <c r="H3" s="121"/>
      <c r="I3" s="121"/>
    </row>
    <row r="4" spans="1:9" s="115" customFormat="1" ht="14" x14ac:dyDescent="0.3">
      <c r="A4" s="122" t="s">
        <v>40</v>
      </c>
      <c r="B4" s="123" t="s">
        <v>41</v>
      </c>
      <c r="C4" s="118">
        <v>5325.8</v>
      </c>
      <c r="D4" s="119">
        <v>6144.8</v>
      </c>
      <c r="E4" s="120"/>
      <c r="F4" s="112"/>
      <c r="G4" s="113"/>
      <c r="H4" s="121"/>
      <c r="I4" s="121"/>
    </row>
    <row r="5" spans="1:9" s="115" customFormat="1" ht="14" x14ac:dyDescent="0.3">
      <c r="A5" s="122" t="s">
        <v>42</v>
      </c>
      <c r="B5" s="123" t="s">
        <v>43</v>
      </c>
      <c r="C5" s="118">
        <v>186505.06</v>
      </c>
      <c r="D5" s="119">
        <v>74343.61</v>
      </c>
      <c r="E5" s="120"/>
      <c r="F5" s="112"/>
      <c r="G5" s="113"/>
      <c r="H5" s="121"/>
      <c r="I5" s="121"/>
    </row>
    <row r="6" spans="1:9" s="115" customFormat="1" ht="28" x14ac:dyDescent="0.3">
      <c r="A6" s="122" t="s">
        <v>44</v>
      </c>
      <c r="B6" s="123" t="s">
        <v>45</v>
      </c>
      <c r="C6" s="118">
        <v>0</v>
      </c>
      <c r="D6" s="119">
        <v>0</v>
      </c>
      <c r="E6" s="120"/>
      <c r="F6" s="124"/>
      <c r="G6" s="124"/>
      <c r="H6" s="121"/>
      <c r="I6" s="121"/>
    </row>
    <row r="7" spans="1:9" s="115" customFormat="1" ht="28" x14ac:dyDescent="0.3">
      <c r="A7" s="122" t="s">
        <v>46</v>
      </c>
      <c r="B7" s="123" t="s">
        <v>47</v>
      </c>
      <c r="C7" s="118">
        <v>37610.410000000003</v>
      </c>
      <c r="D7" s="119">
        <v>36220.78</v>
      </c>
      <c r="E7" s="120"/>
      <c r="F7" s="112"/>
      <c r="G7" s="113"/>
      <c r="H7" s="121"/>
      <c r="I7" s="121"/>
    </row>
    <row r="8" spans="1:9" s="115" customFormat="1" ht="14" x14ac:dyDescent="0.3">
      <c r="A8" s="122" t="s">
        <v>48</v>
      </c>
      <c r="B8" s="123" t="s">
        <v>49</v>
      </c>
      <c r="C8" s="118">
        <v>0</v>
      </c>
      <c r="D8" s="119">
        <v>0</v>
      </c>
      <c r="E8" s="111"/>
      <c r="F8" s="125"/>
      <c r="G8" s="113"/>
      <c r="H8" s="121"/>
      <c r="I8" s="121"/>
    </row>
    <row r="9" spans="1:9" s="115" customFormat="1" ht="14" x14ac:dyDescent="0.3">
      <c r="A9" s="122" t="s">
        <v>50</v>
      </c>
      <c r="B9" s="123" t="s">
        <v>51</v>
      </c>
      <c r="C9" s="118">
        <v>0</v>
      </c>
      <c r="D9" s="119">
        <v>0</v>
      </c>
      <c r="E9" s="126"/>
      <c r="G9" s="113"/>
      <c r="H9" s="121"/>
      <c r="I9" s="121"/>
    </row>
    <row r="10" spans="1:9" s="115" customFormat="1" ht="14" x14ac:dyDescent="0.3">
      <c r="A10" s="122" t="s">
        <v>52</v>
      </c>
      <c r="B10" s="123" t="s">
        <v>53</v>
      </c>
      <c r="C10" s="118">
        <v>20.94</v>
      </c>
      <c r="D10" s="119">
        <v>19.920000000000002</v>
      </c>
      <c r="E10" s="127"/>
      <c r="F10" s="113"/>
      <c r="G10" s="113"/>
      <c r="H10" s="121"/>
      <c r="I10" s="121"/>
    </row>
    <row r="11" spans="1:9" s="115" customFormat="1" ht="42" x14ac:dyDescent="0.3">
      <c r="A11" s="122" t="s">
        <v>54</v>
      </c>
      <c r="B11" s="123" t="s">
        <v>55</v>
      </c>
      <c r="C11" s="118">
        <v>0</v>
      </c>
      <c r="D11" s="119">
        <v>0</v>
      </c>
      <c r="E11" s="127"/>
      <c r="F11" s="113"/>
      <c r="G11" s="113"/>
      <c r="H11" s="121"/>
      <c r="I11" s="121"/>
    </row>
    <row r="12" spans="1:9" s="115" customFormat="1" ht="14" x14ac:dyDescent="0.3">
      <c r="A12" s="122" t="s">
        <v>56</v>
      </c>
      <c r="B12" s="123" t="s">
        <v>57</v>
      </c>
      <c r="C12" s="118">
        <v>180</v>
      </c>
      <c r="D12" s="119">
        <v>0</v>
      </c>
      <c r="E12" s="127"/>
      <c r="F12" s="113"/>
      <c r="G12" s="113"/>
      <c r="H12" s="121"/>
      <c r="I12" s="121"/>
    </row>
    <row r="13" spans="1:9" s="115" customFormat="1" ht="14" x14ac:dyDescent="0.3">
      <c r="A13" s="122" t="s">
        <v>58</v>
      </c>
      <c r="B13" s="123" t="s">
        <v>59</v>
      </c>
      <c r="C13" s="118">
        <v>0</v>
      </c>
      <c r="D13" s="119">
        <v>0</v>
      </c>
      <c r="E13" s="127"/>
      <c r="F13" s="113"/>
      <c r="G13" s="113"/>
      <c r="H13" s="121"/>
      <c r="I13" s="121"/>
    </row>
    <row r="14" spans="1:9" s="115" customFormat="1" ht="14" x14ac:dyDescent="0.3">
      <c r="A14" s="122" t="s">
        <v>60</v>
      </c>
      <c r="B14" s="123" t="s">
        <v>61</v>
      </c>
      <c r="C14" s="118">
        <v>0</v>
      </c>
      <c r="D14" s="119">
        <v>0</v>
      </c>
      <c r="E14" s="127"/>
      <c r="F14" s="113"/>
      <c r="G14" s="113"/>
      <c r="H14" s="121"/>
      <c r="I14" s="121"/>
    </row>
    <row r="15" spans="1:9" s="115" customFormat="1" ht="14" x14ac:dyDescent="0.3">
      <c r="A15" s="122" t="s">
        <v>62</v>
      </c>
      <c r="B15" s="123" t="s">
        <v>63</v>
      </c>
      <c r="C15" s="118">
        <v>0</v>
      </c>
      <c r="D15" s="119">
        <v>0</v>
      </c>
      <c r="E15" s="127"/>
      <c r="F15" s="113"/>
      <c r="G15" s="113"/>
      <c r="H15" s="121"/>
      <c r="I15" s="121"/>
    </row>
    <row r="16" spans="1:9" s="115" customFormat="1" ht="14" x14ac:dyDescent="0.3">
      <c r="A16" s="122" t="s">
        <v>64</v>
      </c>
      <c r="B16" s="123" t="s">
        <v>65</v>
      </c>
      <c r="C16" s="118">
        <v>0</v>
      </c>
      <c r="D16" s="119">
        <v>0</v>
      </c>
    </row>
    <row r="17" spans="1:4" s="115" customFormat="1" ht="14" x14ac:dyDescent="0.3">
      <c r="A17" s="122" t="s">
        <v>66</v>
      </c>
      <c r="B17" s="123" t="s">
        <v>67</v>
      </c>
      <c r="C17" s="118">
        <v>80</v>
      </c>
      <c r="D17" s="119">
        <v>165</v>
      </c>
    </row>
    <row r="18" spans="1:4" s="115" customFormat="1" ht="14" x14ac:dyDescent="0.3">
      <c r="A18" s="122" t="s">
        <v>68</v>
      </c>
      <c r="B18" s="123" t="s">
        <v>69</v>
      </c>
      <c r="C18" s="118">
        <v>3.61</v>
      </c>
      <c r="D18" s="119">
        <v>6352.9</v>
      </c>
    </row>
    <row r="19" spans="1:4" s="115" customFormat="1" ht="14" x14ac:dyDescent="0.3">
      <c r="A19" s="122" t="s">
        <v>70</v>
      </c>
      <c r="B19" s="123" t="s">
        <v>71</v>
      </c>
      <c r="C19" s="118">
        <v>0</v>
      </c>
      <c r="D19" s="119">
        <v>10532.49</v>
      </c>
    </row>
    <row r="20" spans="1:4" s="115" customFormat="1" ht="14" x14ac:dyDescent="0.3">
      <c r="A20" s="122" t="s">
        <v>72</v>
      </c>
      <c r="B20" s="123" t="s">
        <v>73</v>
      </c>
      <c r="C20" s="118">
        <v>0</v>
      </c>
      <c r="D20" s="119">
        <v>0</v>
      </c>
    </row>
    <row r="21" spans="1:4" s="115" customFormat="1" ht="14" x14ac:dyDescent="0.3">
      <c r="A21" s="122" t="s">
        <v>74</v>
      </c>
      <c r="B21" s="123" t="s">
        <v>75</v>
      </c>
      <c r="C21" s="118">
        <v>0</v>
      </c>
      <c r="D21" s="119">
        <v>0</v>
      </c>
    </row>
    <row r="22" spans="1:4" s="115" customFormat="1" ht="14.5" thickBot="1" x14ac:dyDescent="0.35">
      <c r="A22" s="122" t="s">
        <v>76</v>
      </c>
      <c r="B22" s="123" t="s">
        <v>77</v>
      </c>
      <c r="C22" s="118">
        <v>23.1</v>
      </c>
      <c r="D22" s="119">
        <v>13.7</v>
      </c>
    </row>
    <row r="23" spans="1:4" s="131" customFormat="1" ht="28.15" customHeight="1" thickBot="1" x14ac:dyDescent="0.35">
      <c r="A23" s="128"/>
      <c r="B23" s="129" t="s">
        <v>78</v>
      </c>
      <c r="C23" s="130">
        <f>SUM(C3:C22)</f>
        <v>445852.48999999993</v>
      </c>
      <c r="D23" s="130">
        <v>349896.77</v>
      </c>
    </row>
    <row r="24" spans="1:4" s="115" customFormat="1" ht="14.5" thickBot="1" x14ac:dyDescent="0.35">
      <c r="A24" s="132"/>
      <c r="B24" s="111"/>
      <c r="C24" s="124"/>
      <c r="D24" s="124"/>
    </row>
    <row r="25" spans="1:4" s="115" customFormat="1" ht="28.15" customHeight="1" thickBot="1" x14ac:dyDescent="0.35">
      <c r="A25" s="108" t="s">
        <v>35</v>
      </c>
      <c r="B25" s="109" t="s">
        <v>79</v>
      </c>
      <c r="C25" s="203" t="str">
        <f>"AUFWAND
"&amp;Jahrakt</f>
        <v>AUFWAND
2024</v>
      </c>
      <c r="D25" s="203" t="s">
        <v>80</v>
      </c>
    </row>
    <row r="26" spans="1:4" s="115" customFormat="1" ht="14" x14ac:dyDescent="0.3">
      <c r="A26" s="116" t="s">
        <v>38</v>
      </c>
      <c r="B26" s="133" t="s">
        <v>81</v>
      </c>
      <c r="C26" s="118">
        <v>242213.44000000003</v>
      </c>
      <c r="D26" s="119">
        <v>165064.17000000001</v>
      </c>
    </row>
    <row r="27" spans="1:4" s="115" customFormat="1" ht="28" x14ac:dyDescent="0.3">
      <c r="A27" s="122" t="s">
        <v>40</v>
      </c>
      <c r="B27" s="134" t="s">
        <v>82</v>
      </c>
      <c r="C27" s="118">
        <v>18714.180000000004</v>
      </c>
      <c r="D27" s="119">
        <v>22001.24</v>
      </c>
    </row>
    <row r="28" spans="1:4" s="115" customFormat="1" ht="14" x14ac:dyDescent="0.3">
      <c r="A28" s="122" t="s">
        <v>42</v>
      </c>
      <c r="B28" s="134" t="s">
        <v>83</v>
      </c>
      <c r="C28" s="118">
        <v>830.4</v>
      </c>
      <c r="D28" s="119">
        <v>792</v>
      </c>
    </row>
    <row r="29" spans="1:4" s="115" customFormat="1" ht="14" x14ac:dyDescent="0.3">
      <c r="A29" s="122" t="s">
        <v>44</v>
      </c>
      <c r="B29" s="134" t="s">
        <v>84</v>
      </c>
      <c r="C29" s="118">
        <v>0</v>
      </c>
      <c r="D29" s="119">
        <v>859.76</v>
      </c>
    </row>
    <row r="30" spans="1:4" s="115" customFormat="1" ht="14" x14ac:dyDescent="0.3">
      <c r="A30" s="122" t="s">
        <v>46</v>
      </c>
      <c r="B30" s="134" t="s">
        <v>85</v>
      </c>
      <c r="C30" s="118">
        <v>190</v>
      </c>
      <c r="D30" s="119">
        <v>10029.6</v>
      </c>
    </row>
    <row r="31" spans="1:4" s="115" customFormat="1" ht="14" x14ac:dyDescent="0.3">
      <c r="A31" s="122" t="s">
        <v>48</v>
      </c>
      <c r="B31" s="134" t="s">
        <v>86</v>
      </c>
      <c r="C31" s="118">
        <v>1267.2</v>
      </c>
      <c r="D31" s="119">
        <v>20842.37</v>
      </c>
    </row>
    <row r="32" spans="1:4" s="115" customFormat="1" ht="14" x14ac:dyDescent="0.3">
      <c r="A32" s="122" t="s">
        <v>50</v>
      </c>
      <c r="B32" s="134" t="s">
        <v>87</v>
      </c>
      <c r="C32" s="118">
        <v>11634.7</v>
      </c>
      <c r="D32" s="119">
        <v>14503.26</v>
      </c>
    </row>
    <row r="33" spans="1:4" s="115" customFormat="1" ht="14" x14ac:dyDescent="0.3">
      <c r="A33" s="122" t="s">
        <v>52</v>
      </c>
      <c r="B33" s="134" t="s">
        <v>88</v>
      </c>
      <c r="C33" s="118">
        <v>0</v>
      </c>
      <c r="D33" s="119">
        <v>0</v>
      </c>
    </row>
    <row r="34" spans="1:4" s="115" customFormat="1" ht="28" x14ac:dyDescent="0.3">
      <c r="A34" s="122" t="s">
        <v>54</v>
      </c>
      <c r="B34" s="134" t="s">
        <v>89</v>
      </c>
      <c r="C34" s="118">
        <v>1152.8</v>
      </c>
      <c r="D34" s="119">
        <v>3520.3</v>
      </c>
    </row>
    <row r="35" spans="1:4" s="115" customFormat="1" ht="14" x14ac:dyDescent="0.3">
      <c r="A35" s="122" t="s">
        <v>56</v>
      </c>
      <c r="B35" s="134" t="s">
        <v>90</v>
      </c>
      <c r="C35" s="118">
        <v>0</v>
      </c>
      <c r="D35" s="119">
        <v>0</v>
      </c>
    </row>
    <row r="36" spans="1:4" s="115" customFormat="1" ht="14" x14ac:dyDescent="0.3">
      <c r="A36" s="122" t="s">
        <v>58</v>
      </c>
      <c r="B36" s="134" t="s">
        <v>91</v>
      </c>
      <c r="C36" s="118">
        <v>0</v>
      </c>
      <c r="D36" s="119">
        <v>0</v>
      </c>
    </row>
    <row r="37" spans="1:4" s="115" customFormat="1" ht="14" x14ac:dyDescent="0.3">
      <c r="A37" s="122" t="s">
        <v>60</v>
      </c>
      <c r="B37" s="134" t="s">
        <v>92</v>
      </c>
      <c r="C37" s="118">
        <v>0</v>
      </c>
      <c r="D37" s="119">
        <v>0</v>
      </c>
    </row>
    <row r="38" spans="1:4" s="115" customFormat="1" ht="14" x14ac:dyDescent="0.3">
      <c r="A38" s="122" t="s">
        <v>62</v>
      </c>
      <c r="B38" s="134" t="s">
        <v>93</v>
      </c>
      <c r="C38" s="118">
        <v>0</v>
      </c>
      <c r="D38" s="119">
        <v>0</v>
      </c>
    </row>
    <row r="39" spans="1:4" s="115" customFormat="1" ht="28" x14ac:dyDescent="0.3">
      <c r="A39" s="122" t="s">
        <v>64</v>
      </c>
      <c r="B39" s="134" t="s">
        <v>94</v>
      </c>
      <c r="C39" s="118">
        <v>0</v>
      </c>
      <c r="D39" s="119">
        <v>0</v>
      </c>
    </row>
    <row r="40" spans="1:4" s="115" customFormat="1" ht="14" x14ac:dyDescent="0.3">
      <c r="A40" s="122" t="s">
        <v>66</v>
      </c>
      <c r="B40" s="134" t="s">
        <v>95</v>
      </c>
      <c r="C40" s="118">
        <v>0</v>
      </c>
      <c r="D40" s="119">
        <v>0</v>
      </c>
    </row>
    <row r="41" spans="1:4" s="115" customFormat="1" ht="14" x14ac:dyDescent="0.3">
      <c r="A41" s="122" t="s">
        <v>96</v>
      </c>
      <c r="B41" s="134" t="s">
        <v>97</v>
      </c>
      <c r="C41" s="118">
        <v>0</v>
      </c>
      <c r="D41" s="119">
        <v>0</v>
      </c>
    </row>
    <row r="42" spans="1:4" s="115" customFormat="1" ht="28" x14ac:dyDescent="0.3">
      <c r="A42" s="122" t="s">
        <v>98</v>
      </c>
      <c r="B42" s="134" t="s">
        <v>99</v>
      </c>
      <c r="C42" s="118">
        <v>0</v>
      </c>
      <c r="D42" s="119">
        <v>0</v>
      </c>
    </row>
    <row r="43" spans="1:4" s="115" customFormat="1" ht="28" x14ac:dyDescent="0.3">
      <c r="A43" s="122" t="s">
        <v>100</v>
      </c>
      <c r="B43" s="134" t="s">
        <v>101</v>
      </c>
      <c r="C43" s="118">
        <v>0</v>
      </c>
      <c r="D43" s="119">
        <v>0</v>
      </c>
    </row>
    <row r="44" spans="1:4" s="115" customFormat="1" ht="28" x14ac:dyDescent="0.3">
      <c r="A44" s="122" t="s">
        <v>102</v>
      </c>
      <c r="B44" s="134" t="s">
        <v>103</v>
      </c>
      <c r="C44" s="118">
        <v>0</v>
      </c>
      <c r="D44" s="119">
        <v>10532.49</v>
      </c>
    </row>
    <row r="45" spans="1:4" s="115" customFormat="1" ht="28" x14ac:dyDescent="0.3">
      <c r="A45" s="122" t="s">
        <v>104</v>
      </c>
      <c r="B45" s="134" t="s">
        <v>105</v>
      </c>
      <c r="C45" s="118">
        <v>0</v>
      </c>
      <c r="D45" s="119">
        <v>0</v>
      </c>
    </row>
    <row r="46" spans="1:4" s="115" customFormat="1" ht="28" x14ac:dyDescent="0.3">
      <c r="A46" s="122" t="s">
        <v>106</v>
      </c>
      <c r="B46" s="134" t="s">
        <v>107</v>
      </c>
      <c r="C46" s="118">
        <v>0</v>
      </c>
      <c r="D46" s="119">
        <v>0</v>
      </c>
    </row>
    <row r="47" spans="1:4" s="115" customFormat="1" ht="28.5" thickBot="1" x14ac:dyDescent="0.35">
      <c r="A47" s="122" t="s">
        <v>108</v>
      </c>
      <c r="B47" s="134" t="s">
        <v>109</v>
      </c>
      <c r="C47" s="118">
        <v>23.1</v>
      </c>
      <c r="D47" s="119">
        <v>13.7</v>
      </c>
    </row>
    <row r="48" spans="1:4" s="131" customFormat="1" ht="28.15" customHeight="1" thickBot="1" x14ac:dyDescent="0.35">
      <c r="A48" s="128"/>
      <c r="B48" s="135" t="s">
        <v>110</v>
      </c>
      <c r="C48" s="136">
        <f>SUM(C26:C47)</f>
        <v>276025.82</v>
      </c>
      <c r="D48" s="136">
        <v>248158.89</v>
      </c>
    </row>
    <row r="49" spans="1:783" s="115" customFormat="1" ht="14.5" thickBot="1" x14ac:dyDescent="0.35">
      <c r="A49" s="137"/>
      <c r="B49" s="120"/>
      <c r="C49" s="138"/>
      <c r="D49" s="138"/>
      <c r="E49" s="113"/>
      <c r="F49" s="114"/>
      <c r="G49" s="114"/>
    </row>
    <row r="50" spans="1:783" s="115" customFormat="1" ht="28.15" customHeight="1" thickBot="1" x14ac:dyDescent="0.35">
      <c r="A50" s="108" t="s">
        <v>35</v>
      </c>
      <c r="B50" s="139" t="s">
        <v>111</v>
      </c>
      <c r="C50" s="140">
        <f>Jahrakt</f>
        <v>2024</v>
      </c>
      <c r="D50" s="140" t="s">
        <v>2</v>
      </c>
    </row>
    <row r="51" spans="1:783" s="115" customFormat="1" ht="14" x14ac:dyDescent="0.3">
      <c r="A51" s="116" t="s">
        <v>38</v>
      </c>
      <c r="B51" s="141" t="s">
        <v>112</v>
      </c>
      <c r="C51" s="281">
        <v>0</v>
      </c>
      <c r="D51" s="205">
        <v>0</v>
      </c>
    </row>
    <row r="52" spans="1:783" s="145" customFormat="1" ht="14" x14ac:dyDescent="0.3">
      <c r="A52" s="122" t="s">
        <v>40</v>
      </c>
      <c r="B52" s="143" t="s">
        <v>113</v>
      </c>
      <c r="C52" s="282">
        <v>0</v>
      </c>
      <c r="D52" s="207">
        <v>0</v>
      </c>
      <c r="F52" s="121"/>
      <c r="G52" s="121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  <c r="AAA52" s="113"/>
      <c r="AAB52" s="113"/>
      <c r="AAC52" s="113"/>
      <c r="AAD52" s="113"/>
      <c r="AAE52" s="113"/>
      <c r="AAF52" s="113"/>
      <c r="AAG52" s="113"/>
      <c r="AAH52" s="113"/>
      <c r="AAI52" s="113"/>
      <c r="AAJ52" s="113"/>
      <c r="AAK52" s="113"/>
      <c r="AAL52" s="113"/>
      <c r="AAM52" s="113"/>
      <c r="AAN52" s="113"/>
      <c r="AAO52" s="113"/>
      <c r="AAP52" s="113"/>
      <c r="AAQ52" s="113"/>
      <c r="AAR52" s="113"/>
      <c r="AAS52" s="113"/>
      <c r="AAT52" s="113"/>
      <c r="AAU52" s="113"/>
      <c r="AAV52" s="113"/>
      <c r="AAW52" s="113"/>
      <c r="AAX52" s="113"/>
      <c r="AAY52" s="113"/>
      <c r="AAZ52" s="113"/>
      <c r="ABA52" s="113"/>
      <c r="ABB52" s="113"/>
      <c r="ABC52" s="113"/>
      <c r="ABD52" s="113"/>
      <c r="ABE52" s="113"/>
      <c r="ABF52" s="113"/>
      <c r="ABG52" s="113"/>
      <c r="ABH52" s="113"/>
      <c r="ABI52" s="113"/>
      <c r="ABJ52" s="113"/>
      <c r="ABK52" s="113"/>
      <c r="ABL52" s="113"/>
      <c r="ABM52" s="113"/>
      <c r="ABN52" s="113"/>
      <c r="ABO52" s="113"/>
      <c r="ABP52" s="113"/>
      <c r="ABQ52" s="113"/>
      <c r="ABR52" s="113"/>
      <c r="ABS52" s="113"/>
      <c r="ABT52" s="113"/>
      <c r="ABU52" s="113"/>
      <c r="ABV52" s="113"/>
      <c r="ABW52" s="113"/>
      <c r="ABX52" s="113"/>
      <c r="ABY52" s="113"/>
      <c r="ABZ52" s="113"/>
      <c r="ACA52" s="113"/>
      <c r="ACB52" s="113"/>
      <c r="ACC52" s="113"/>
      <c r="ACD52" s="113"/>
      <c r="ACE52" s="113"/>
      <c r="ACF52" s="113"/>
      <c r="ACG52" s="113"/>
      <c r="ACH52" s="113"/>
      <c r="ACI52" s="113"/>
      <c r="ACJ52" s="113"/>
      <c r="ACK52" s="113"/>
      <c r="ACL52" s="113"/>
      <c r="ACM52" s="113"/>
      <c r="ACN52" s="113"/>
      <c r="ACO52" s="113"/>
      <c r="ACP52" s="113"/>
      <c r="ACQ52" s="113"/>
      <c r="ACR52" s="113"/>
      <c r="ACS52" s="113"/>
      <c r="ACT52" s="113"/>
      <c r="ACU52" s="113"/>
      <c r="ACV52" s="113"/>
      <c r="ACW52" s="113"/>
      <c r="ACX52" s="113"/>
      <c r="ACY52" s="113"/>
      <c r="ACZ52" s="113"/>
      <c r="ADA52" s="113"/>
      <c r="ADB52" s="113"/>
      <c r="ADC52" s="113"/>
    </row>
    <row r="53" spans="1:783" s="145" customFormat="1" ht="14.5" thickBot="1" x14ac:dyDescent="0.35">
      <c r="A53" s="146" t="s">
        <v>42</v>
      </c>
      <c r="B53" s="147"/>
      <c r="C53" s="208"/>
      <c r="D53" s="209"/>
      <c r="F53" s="121"/>
      <c r="G53" s="121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  <c r="AAA53" s="113"/>
      <c r="AAB53" s="113"/>
      <c r="AAC53" s="113"/>
      <c r="AAD53" s="113"/>
      <c r="AAE53" s="113"/>
      <c r="AAF53" s="113"/>
      <c r="AAG53" s="113"/>
      <c r="AAH53" s="113"/>
      <c r="AAI53" s="113"/>
      <c r="AAJ53" s="113"/>
      <c r="AAK53" s="113"/>
      <c r="AAL53" s="113"/>
      <c r="AAM53" s="113"/>
      <c r="AAN53" s="113"/>
      <c r="AAO53" s="113"/>
      <c r="AAP53" s="113"/>
      <c r="AAQ53" s="113"/>
      <c r="AAR53" s="113"/>
      <c r="AAS53" s="113"/>
      <c r="AAT53" s="113"/>
      <c r="AAU53" s="113"/>
      <c r="AAV53" s="113"/>
      <c r="AAW53" s="113"/>
      <c r="AAX53" s="113"/>
      <c r="AAY53" s="113"/>
      <c r="AAZ53" s="113"/>
      <c r="ABA53" s="113"/>
      <c r="ABB53" s="113"/>
      <c r="ABC53" s="113"/>
      <c r="ABD53" s="113"/>
      <c r="ABE53" s="113"/>
      <c r="ABF53" s="113"/>
      <c r="ABG53" s="113"/>
      <c r="ABH53" s="113"/>
      <c r="ABI53" s="113"/>
      <c r="ABJ53" s="113"/>
      <c r="ABK53" s="113"/>
      <c r="ABL53" s="113"/>
      <c r="ABM53" s="113"/>
      <c r="ABN53" s="113"/>
      <c r="ABO53" s="113"/>
      <c r="ABP53" s="113"/>
      <c r="ABQ53" s="113"/>
      <c r="ABR53" s="113"/>
      <c r="ABS53" s="113"/>
      <c r="ABT53" s="113"/>
      <c r="ABU53" s="113"/>
      <c r="ABV53" s="113"/>
      <c r="ABW53" s="113"/>
      <c r="ABX53" s="113"/>
      <c r="ABY53" s="113"/>
      <c r="ABZ53" s="113"/>
      <c r="ACA53" s="113"/>
      <c r="ACB53" s="113"/>
      <c r="ACC53" s="113"/>
      <c r="ACD53" s="113"/>
      <c r="ACE53" s="113"/>
      <c r="ACF53" s="113"/>
      <c r="ACG53" s="113"/>
      <c r="ACH53" s="113"/>
      <c r="ACI53" s="113"/>
      <c r="ACJ53" s="113"/>
      <c r="ACK53" s="113"/>
      <c r="ACL53" s="113"/>
      <c r="ACM53" s="113"/>
      <c r="ACN53" s="113"/>
      <c r="ACO53" s="113"/>
      <c r="ACP53" s="113"/>
      <c r="ACQ53" s="113"/>
      <c r="ACR53" s="113"/>
      <c r="ACS53" s="113"/>
      <c r="ACT53" s="113"/>
      <c r="ACU53" s="113"/>
      <c r="ACV53" s="113"/>
      <c r="ACW53" s="113"/>
      <c r="ACX53" s="113"/>
      <c r="ACY53" s="113"/>
      <c r="ACZ53" s="113"/>
      <c r="ADA53" s="113"/>
      <c r="ADB53" s="113"/>
      <c r="ADC53" s="113"/>
    </row>
    <row r="54" spans="1:783" s="145" customFormat="1" ht="14" x14ac:dyDescent="0.3">
      <c r="A54" s="113"/>
      <c r="B54" s="127"/>
      <c r="C54" s="124"/>
      <c r="D54" s="124"/>
      <c r="F54" s="121"/>
      <c r="G54" s="121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  <c r="AAA54" s="113"/>
      <c r="AAB54" s="113"/>
      <c r="AAC54" s="113"/>
      <c r="AAD54" s="113"/>
      <c r="AAE54" s="113"/>
      <c r="AAF54" s="113"/>
      <c r="AAG54" s="113"/>
      <c r="AAH54" s="113"/>
      <c r="AAI54" s="113"/>
      <c r="AAJ54" s="113"/>
      <c r="AAK54" s="113"/>
      <c r="AAL54" s="113"/>
      <c r="AAM54" s="113"/>
      <c r="AAN54" s="113"/>
      <c r="AAO54" s="113"/>
      <c r="AAP54" s="113"/>
      <c r="AAQ54" s="113"/>
      <c r="AAR54" s="113"/>
      <c r="AAS54" s="113"/>
      <c r="AAT54" s="113"/>
      <c r="AAU54" s="113"/>
      <c r="AAV54" s="113"/>
      <c r="AAW54" s="113"/>
      <c r="AAX54" s="113"/>
      <c r="AAY54" s="113"/>
      <c r="AAZ54" s="113"/>
      <c r="ABA54" s="113"/>
      <c r="ABB54" s="113"/>
      <c r="ABC54" s="113"/>
      <c r="ABD54" s="113"/>
      <c r="ABE54" s="113"/>
      <c r="ABF54" s="113"/>
      <c r="ABG54" s="113"/>
      <c r="ABH54" s="113"/>
      <c r="ABI54" s="113"/>
      <c r="ABJ54" s="113"/>
      <c r="ABK54" s="113"/>
      <c r="ABL54" s="113"/>
      <c r="ABM54" s="113"/>
      <c r="ABN54" s="113"/>
      <c r="ABO54" s="113"/>
      <c r="ABP54" s="113"/>
      <c r="ABQ54" s="113"/>
      <c r="ABR54" s="113"/>
      <c r="ABS54" s="113"/>
      <c r="ABT54" s="113"/>
      <c r="ABU54" s="113"/>
      <c r="ABV54" s="113"/>
      <c r="ABW54" s="113"/>
      <c r="ABX54" s="113"/>
      <c r="ABY54" s="113"/>
      <c r="ABZ54" s="113"/>
      <c r="ACA54" s="113"/>
      <c r="ACB54" s="113"/>
      <c r="ACC54" s="113"/>
      <c r="ACD54" s="113"/>
      <c r="ACE54" s="113"/>
      <c r="ACF54" s="113"/>
      <c r="ACG54" s="113"/>
      <c r="ACH54" s="113"/>
      <c r="ACI54" s="113"/>
      <c r="ACJ54" s="113"/>
      <c r="ACK54" s="113"/>
      <c r="ACL54" s="113"/>
      <c r="ACM54" s="113"/>
      <c r="ACN54" s="113"/>
      <c r="ACO54" s="113"/>
      <c r="ACP54" s="113"/>
      <c r="ACQ54" s="113"/>
      <c r="ACR54" s="113"/>
      <c r="ACS54" s="113"/>
      <c r="ACT54" s="113"/>
      <c r="ACU54" s="113"/>
      <c r="ACV54" s="113"/>
      <c r="ACW54" s="113"/>
      <c r="ACX54" s="113"/>
      <c r="ACY54" s="113"/>
      <c r="ACZ54" s="113"/>
      <c r="ADA54" s="113"/>
      <c r="ADB54" s="113"/>
      <c r="ADC54" s="113"/>
    </row>
    <row r="55" spans="1:783" s="145" customFormat="1" ht="14" x14ac:dyDescent="0.3">
      <c r="A55" s="113"/>
      <c r="B55" s="127"/>
      <c r="C55" s="124"/>
      <c r="D55" s="124"/>
      <c r="F55" s="121"/>
      <c r="G55" s="121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  <c r="AAA55" s="113"/>
      <c r="AAB55" s="113"/>
      <c r="AAC55" s="113"/>
      <c r="AAD55" s="113"/>
      <c r="AAE55" s="113"/>
      <c r="AAF55" s="113"/>
      <c r="AAG55" s="113"/>
      <c r="AAH55" s="113"/>
      <c r="AAI55" s="113"/>
      <c r="AAJ55" s="113"/>
      <c r="AAK55" s="113"/>
      <c r="AAL55" s="113"/>
      <c r="AAM55" s="113"/>
      <c r="AAN55" s="113"/>
      <c r="AAO55" s="113"/>
      <c r="AAP55" s="113"/>
      <c r="AAQ55" s="113"/>
      <c r="AAR55" s="113"/>
      <c r="AAS55" s="113"/>
      <c r="AAT55" s="113"/>
      <c r="AAU55" s="113"/>
      <c r="AAV55" s="113"/>
      <c r="AAW55" s="113"/>
      <c r="AAX55" s="113"/>
      <c r="AAY55" s="113"/>
      <c r="AAZ55" s="113"/>
      <c r="ABA55" s="113"/>
      <c r="ABB55" s="113"/>
      <c r="ABC55" s="113"/>
      <c r="ABD55" s="113"/>
      <c r="ABE55" s="113"/>
      <c r="ABF55" s="113"/>
      <c r="ABG55" s="113"/>
      <c r="ABH55" s="113"/>
      <c r="ABI55" s="113"/>
      <c r="ABJ55" s="113"/>
      <c r="ABK55" s="113"/>
      <c r="ABL55" s="113"/>
      <c r="ABM55" s="113"/>
      <c r="ABN55" s="113"/>
      <c r="ABO55" s="113"/>
      <c r="ABP55" s="113"/>
      <c r="ABQ55" s="113"/>
      <c r="ABR55" s="113"/>
      <c r="ABS55" s="113"/>
      <c r="ABT55" s="113"/>
      <c r="ABU55" s="113"/>
      <c r="ABV55" s="113"/>
      <c r="ABW55" s="113"/>
      <c r="ABX55" s="113"/>
      <c r="ABY55" s="113"/>
      <c r="ABZ55" s="113"/>
      <c r="ACA55" s="113"/>
      <c r="ACB55" s="113"/>
      <c r="ACC55" s="113"/>
      <c r="ACD55" s="113"/>
      <c r="ACE55" s="113"/>
      <c r="ACF55" s="113"/>
      <c r="ACG55" s="113"/>
      <c r="ACH55" s="113"/>
      <c r="ACI55" s="113"/>
      <c r="ACJ55" s="113"/>
      <c r="ACK55" s="113"/>
      <c r="ACL55" s="113"/>
      <c r="ACM55" s="113"/>
      <c r="ACN55" s="113"/>
      <c r="ACO55" s="113"/>
      <c r="ACP55" s="113"/>
      <c r="ACQ55" s="113"/>
      <c r="ACR55" s="113"/>
      <c r="ACS55" s="113"/>
      <c r="ACT55" s="113"/>
      <c r="ACU55" s="113"/>
      <c r="ACV55" s="113"/>
      <c r="ACW55" s="113"/>
      <c r="ACX55" s="113"/>
      <c r="ACY55" s="113"/>
      <c r="ACZ55" s="113"/>
      <c r="ADA55" s="113"/>
      <c r="ADB55" s="113"/>
      <c r="ADC55" s="113"/>
    </row>
    <row r="56" spans="1:783" s="145" customFormat="1" ht="14" x14ac:dyDescent="0.3">
      <c r="A56" s="113"/>
      <c r="B56" s="127"/>
      <c r="C56" s="124"/>
      <c r="D56" s="124"/>
      <c r="F56" s="121"/>
      <c r="G56" s="121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  <c r="OQ56" s="113"/>
      <c r="OR56" s="113"/>
      <c r="OS56" s="113"/>
      <c r="OT56" s="113"/>
      <c r="OU56" s="113"/>
      <c r="OV56" s="113"/>
      <c r="OW56" s="113"/>
      <c r="OX56" s="113"/>
      <c r="OY56" s="113"/>
      <c r="OZ56" s="113"/>
      <c r="PA56" s="113"/>
      <c r="PB56" s="113"/>
      <c r="PC56" s="113"/>
      <c r="PD56" s="113"/>
      <c r="PE56" s="113"/>
      <c r="PF56" s="113"/>
      <c r="PG56" s="113"/>
      <c r="PH56" s="113"/>
      <c r="PI56" s="113"/>
      <c r="PJ56" s="113"/>
      <c r="PK56" s="113"/>
      <c r="PL56" s="113"/>
      <c r="PM56" s="113"/>
      <c r="PN56" s="113"/>
      <c r="PO56" s="113"/>
      <c r="PP56" s="113"/>
      <c r="PQ56" s="113"/>
      <c r="PR56" s="113"/>
      <c r="PS56" s="113"/>
      <c r="PT56" s="113"/>
      <c r="PU56" s="113"/>
      <c r="PV56" s="113"/>
      <c r="PW56" s="113"/>
      <c r="PX56" s="113"/>
      <c r="PY56" s="113"/>
      <c r="PZ56" s="113"/>
      <c r="QA56" s="113"/>
      <c r="QB56" s="113"/>
      <c r="QC56" s="113"/>
      <c r="QD56" s="113"/>
      <c r="QE56" s="113"/>
      <c r="QF56" s="113"/>
      <c r="QG56" s="113"/>
      <c r="QH56" s="113"/>
      <c r="QI56" s="113"/>
      <c r="QJ56" s="113"/>
      <c r="QK56" s="113"/>
      <c r="QL56" s="113"/>
      <c r="QM56" s="113"/>
      <c r="QN56" s="113"/>
      <c r="QO56" s="113"/>
      <c r="QP56" s="113"/>
      <c r="QQ56" s="113"/>
      <c r="QR56" s="113"/>
      <c r="QS56" s="113"/>
      <c r="QT56" s="113"/>
      <c r="QU56" s="113"/>
      <c r="QV56" s="113"/>
      <c r="QW56" s="113"/>
      <c r="QX56" s="113"/>
      <c r="QY56" s="113"/>
      <c r="QZ56" s="113"/>
      <c r="RA56" s="113"/>
      <c r="RB56" s="113"/>
      <c r="RC56" s="113"/>
      <c r="RD56" s="113"/>
      <c r="RE56" s="113"/>
      <c r="RF56" s="113"/>
      <c r="RG56" s="113"/>
      <c r="RH56" s="113"/>
      <c r="RI56" s="113"/>
      <c r="RJ56" s="113"/>
      <c r="RK56" s="113"/>
      <c r="RL56" s="113"/>
      <c r="RM56" s="113"/>
      <c r="RN56" s="113"/>
      <c r="RO56" s="113"/>
      <c r="RP56" s="113"/>
      <c r="RQ56" s="113"/>
      <c r="RR56" s="113"/>
      <c r="RS56" s="113"/>
      <c r="RT56" s="113"/>
      <c r="RU56" s="113"/>
      <c r="RV56" s="113"/>
      <c r="RW56" s="113"/>
      <c r="RX56" s="113"/>
      <c r="RY56" s="113"/>
      <c r="RZ56" s="113"/>
      <c r="SA56" s="113"/>
      <c r="SB56" s="113"/>
      <c r="SC56" s="113"/>
      <c r="SD56" s="113"/>
      <c r="SE56" s="113"/>
      <c r="SF56" s="113"/>
      <c r="SG56" s="113"/>
      <c r="SH56" s="113"/>
      <c r="SI56" s="113"/>
      <c r="SJ56" s="113"/>
      <c r="SK56" s="113"/>
      <c r="SL56" s="113"/>
      <c r="SM56" s="113"/>
      <c r="SN56" s="113"/>
      <c r="SO56" s="113"/>
      <c r="SP56" s="113"/>
      <c r="SQ56" s="113"/>
      <c r="SR56" s="113"/>
      <c r="SS56" s="113"/>
      <c r="ST56" s="113"/>
      <c r="SU56" s="113"/>
      <c r="SV56" s="113"/>
      <c r="SW56" s="113"/>
      <c r="SX56" s="113"/>
      <c r="SY56" s="113"/>
      <c r="SZ56" s="113"/>
      <c r="TA56" s="113"/>
      <c r="TB56" s="113"/>
      <c r="TC56" s="113"/>
      <c r="TD56" s="113"/>
      <c r="TE56" s="113"/>
      <c r="TF56" s="113"/>
      <c r="TG56" s="113"/>
      <c r="TH56" s="113"/>
      <c r="TI56" s="113"/>
      <c r="TJ56" s="113"/>
      <c r="TK56" s="113"/>
      <c r="TL56" s="113"/>
      <c r="TM56" s="113"/>
      <c r="TN56" s="113"/>
      <c r="TO56" s="113"/>
      <c r="TP56" s="113"/>
      <c r="TQ56" s="113"/>
      <c r="TR56" s="113"/>
      <c r="TS56" s="113"/>
      <c r="TT56" s="113"/>
      <c r="TU56" s="113"/>
      <c r="TV56" s="113"/>
      <c r="TW56" s="113"/>
      <c r="TX56" s="113"/>
      <c r="TY56" s="113"/>
      <c r="TZ56" s="113"/>
      <c r="UA56" s="113"/>
      <c r="UB56" s="113"/>
      <c r="UC56" s="113"/>
      <c r="UD56" s="113"/>
      <c r="UE56" s="113"/>
      <c r="UF56" s="113"/>
      <c r="UG56" s="113"/>
      <c r="UH56" s="113"/>
      <c r="UI56" s="113"/>
      <c r="UJ56" s="113"/>
      <c r="UK56" s="113"/>
      <c r="UL56" s="113"/>
      <c r="UM56" s="113"/>
      <c r="UN56" s="113"/>
      <c r="UO56" s="113"/>
      <c r="UP56" s="113"/>
      <c r="UQ56" s="113"/>
      <c r="UR56" s="113"/>
      <c r="US56" s="113"/>
      <c r="UT56" s="113"/>
      <c r="UU56" s="113"/>
      <c r="UV56" s="113"/>
      <c r="UW56" s="113"/>
      <c r="UX56" s="113"/>
      <c r="UY56" s="113"/>
      <c r="UZ56" s="113"/>
      <c r="VA56" s="113"/>
      <c r="VB56" s="113"/>
      <c r="VC56" s="113"/>
      <c r="VD56" s="113"/>
      <c r="VE56" s="113"/>
      <c r="VF56" s="113"/>
      <c r="VG56" s="113"/>
      <c r="VH56" s="113"/>
      <c r="VI56" s="113"/>
      <c r="VJ56" s="113"/>
      <c r="VK56" s="113"/>
      <c r="VL56" s="113"/>
      <c r="VM56" s="113"/>
      <c r="VN56" s="113"/>
      <c r="VO56" s="113"/>
      <c r="VP56" s="113"/>
      <c r="VQ56" s="113"/>
      <c r="VR56" s="113"/>
      <c r="VS56" s="113"/>
      <c r="VT56" s="113"/>
      <c r="VU56" s="113"/>
      <c r="VV56" s="113"/>
      <c r="VW56" s="113"/>
      <c r="VX56" s="113"/>
      <c r="VY56" s="113"/>
      <c r="VZ56" s="113"/>
      <c r="WA56" s="113"/>
      <c r="WB56" s="113"/>
      <c r="WC56" s="113"/>
      <c r="WD56" s="113"/>
      <c r="WE56" s="113"/>
      <c r="WF56" s="113"/>
      <c r="WG56" s="113"/>
      <c r="WH56" s="113"/>
      <c r="WI56" s="113"/>
      <c r="WJ56" s="113"/>
      <c r="WK56" s="113"/>
      <c r="WL56" s="113"/>
      <c r="WM56" s="113"/>
      <c r="WN56" s="113"/>
      <c r="WO56" s="113"/>
      <c r="WP56" s="113"/>
      <c r="WQ56" s="113"/>
      <c r="WR56" s="113"/>
      <c r="WS56" s="113"/>
      <c r="WT56" s="113"/>
      <c r="WU56" s="113"/>
      <c r="WV56" s="113"/>
      <c r="WW56" s="113"/>
      <c r="WX56" s="113"/>
      <c r="WY56" s="113"/>
      <c r="WZ56" s="113"/>
      <c r="XA56" s="113"/>
      <c r="XB56" s="113"/>
      <c r="XC56" s="113"/>
      <c r="XD56" s="113"/>
      <c r="XE56" s="113"/>
      <c r="XF56" s="113"/>
      <c r="XG56" s="113"/>
      <c r="XH56" s="113"/>
      <c r="XI56" s="113"/>
      <c r="XJ56" s="113"/>
      <c r="XK56" s="113"/>
      <c r="XL56" s="113"/>
      <c r="XM56" s="113"/>
      <c r="XN56" s="113"/>
      <c r="XO56" s="113"/>
      <c r="XP56" s="113"/>
      <c r="XQ56" s="113"/>
      <c r="XR56" s="113"/>
      <c r="XS56" s="113"/>
      <c r="XT56" s="113"/>
      <c r="XU56" s="113"/>
      <c r="XV56" s="113"/>
      <c r="XW56" s="113"/>
      <c r="XX56" s="113"/>
      <c r="XY56" s="113"/>
      <c r="XZ56" s="113"/>
      <c r="YA56" s="113"/>
      <c r="YB56" s="113"/>
      <c r="YC56" s="113"/>
      <c r="YD56" s="113"/>
      <c r="YE56" s="113"/>
      <c r="YF56" s="113"/>
      <c r="YG56" s="113"/>
      <c r="YH56" s="113"/>
      <c r="YI56" s="113"/>
      <c r="YJ56" s="113"/>
      <c r="YK56" s="113"/>
      <c r="YL56" s="113"/>
      <c r="YM56" s="113"/>
      <c r="YN56" s="113"/>
      <c r="YO56" s="113"/>
      <c r="YP56" s="113"/>
      <c r="YQ56" s="113"/>
      <c r="YR56" s="113"/>
      <c r="YS56" s="113"/>
      <c r="YT56" s="113"/>
      <c r="YU56" s="113"/>
      <c r="YV56" s="113"/>
      <c r="YW56" s="113"/>
      <c r="YX56" s="113"/>
      <c r="YY56" s="113"/>
      <c r="YZ56" s="113"/>
      <c r="ZA56" s="113"/>
      <c r="ZB56" s="113"/>
      <c r="ZC56" s="113"/>
      <c r="ZD56" s="113"/>
      <c r="ZE56" s="113"/>
      <c r="ZF56" s="113"/>
      <c r="ZG56" s="113"/>
      <c r="ZH56" s="113"/>
      <c r="ZI56" s="113"/>
      <c r="ZJ56" s="113"/>
      <c r="ZK56" s="113"/>
      <c r="ZL56" s="113"/>
      <c r="ZM56" s="113"/>
      <c r="ZN56" s="113"/>
      <c r="ZO56" s="113"/>
      <c r="ZP56" s="113"/>
      <c r="ZQ56" s="113"/>
      <c r="ZR56" s="113"/>
      <c r="ZS56" s="113"/>
      <c r="ZT56" s="113"/>
      <c r="ZU56" s="113"/>
      <c r="ZV56" s="113"/>
      <c r="ZW56" s="113"/>
      <c r="ZX56" s="113"/>
      <c r="ZY56" s="113"/>
      <c r="ZZ56" s="113"/>
      <c r="AAA56" s="113"/>
      <c r="AAB56" s="113"/>
      <c r="AAC56" s="113"/>
      <c r="AAD56" s="113"/>
      <c r="AAE56" s="113"/>
      <c r="AAF56" s="113"/>
      <c r="AAG56" s="113"/>
      <c r="AAH56" s="113"/>
      <c r="AAI56" s="113"/>
      <c r="AAJ56" s="113"/>
      <c r="AAK56" s="113"/>
      <c r="AAL56" s="113"/>
      <c r="AAM56" s="113"/>
      <c r="AAN56" s="113"/>
      <c r="AAO56" s="113"/>
      <c r="AAP56" s="113"/>
      <c r="AAQ56" s="113"/>
      <c r="AAR56" s="113"/>
      <c r="AAS56" s="113"/>
      <c r="AAT56" s="113"/>
      <c r="AAU56" s="113"/>
      <c r="AAV56" s="113"/>
      <c r="AAW56" s="113"/>
      <c r="AAX56" s="113"/>
      <c r="AAY56" s="113"/>
      <c r="AAZ56" s="113"/>
      <c r="ABA56" s="113"/>
      <c r="ABB56" s="113"/>
      <c r="ABC56" s="113"/>
      <c r="ABD56" s="113"/>
      <c r="ABE56" s="113"/>
      <c r="ABF56" s="113"/>
      <c r="ABG56" s="113"/>
      <c r="ABH56" s="113"/>
      <c r="ABI56" s="113"/>
      <c r="ABJ56" s="113"/>
      <c r="ABK56" s="113"/>
      <c r="ABL56" s="113"/>
      <c r="ABM56" s="113"/>
      <c r="ABN56" s="113"/>
      <c r="ABO56" s="113"/>
      <c r="ABP56" s="113"/>
      <c r="ABQ56" s="113"/>
      <c r="ABR56" s="113"/>
      <c r="ABS56" s="113"/>
      <c r="ABT56" s="113"/>
      <c r="ABU56" s="113"/>
      <c r="ABV56" s="113"/>
      <c r="ABW56" s="113"/>
      <c r="ABX56" s="113"/>
      <c r="ABY56" s="113"/>
      <c r="ABZ56" s="113"/>
      <c r="ACA56" s="113"/>
      <c r="ACB56" s="113"/>
      <c r="ACC56" s="113"/>
      <c r="ACD56" s="113"/>
      <c r="ACE56" s="113"/>
      <c r="ACF56" s="113"/>
      <c r="ACG56" s="113"/>
      <c r="ACH56" s="113"/>
      <c r="ACI56" s="113"/>
      <c r="ACJ56" s="113"/>
      <c r="ACK56" s="113"/>
      <c r="ACL56" s="113"/>
      <c r="ACM56" s="113"/>
      <c r="ACN56" s="113"/>
      <c r="ACO56" s="113"/>
      <c r="ACP56" s="113"/>
      <c r="ACQ56" s="113"/>
      <c r="ACR56" s="113"/>
      <c r="ACS56" s="113"/>
      <c r="ACT56" s="113"/>
      <c r="ACU56" s="113"/>
      <c r="ACV56" s="113"/>
      <c r="ACW56" s="113"/>
      <c r="ACX56" s="113"/>
      <c r="ACY56" s="113"/>
      <c r="ACZ56" s="113"/>
      <c r="ADA56" s="113"/>
      <c r="ADB56" s="113"/>
      <c r="ADC56" s="113"/>
    </row>
    <row r="57" spans="1:783" s="145" customFormat="1" ht="14" x14ac:dyDescent="0.3">
      <c r="A57" s="113"/>
      <c r="B57" s="127"/>
      <c r="C57" s="124"/>
      <c r="D57" s="124"/>
      <c r="F57" s="121"/>
      <c r="G57" s="121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  <c r="JD57" s="113"/>
      <c r="JE57" s="113"/>
      <c r="JF57" s="113"/>
      <c r="JG57" s="113"/>
      <c r="JH57" s="113"/>
      <c r="JI57" s="113"/>
      <c r="JJ57" s="113"/>
      <c r="JK57" s="113"/>
      <c r="JL57" s="113"/>
      <c r="JM57" s="113"/>
      <c r="JN57" s="113"/>
      <c r="JO57" s="113"/>
      <c r="JP57" s="113"/>
      <c r="JQ57" s="113"/>
      <c r="JR57" s="113"/>
      <c r="JS57" s="113"/>
      <c r="JT57" s="113"/>
      <c r="JU57" s="113"/>
      <c r="JV57" s="113"/>
      <c r="JW57" s="113"/>
      <c r="JX57" s="113"/>
      <c r="JY57" s="113"/>
      <c r="JZ57" s="113"/>
      <c r="KA57" s="113"/>
      <c r="KB57" s="113"/>
      <c r="KC57" s="113"/>
      <c r="KD57" s="113"/>
      <c r="KE57" s="113"/>
      <c r="KF57" s="113"/>
      <c r="KG57" s="113"/>
      <c r="KH57" s="113"/>
      <c r="KI57" s="113"/>
      <c r="KJ57" s="113"/>
      <c r="KK57" s="113"/>
      <c r="KL57" s="113"/>
      <c r="KM57" s="113"/>
      <c r="KN57" s="113"/>
      <c r="KO57" s="113"/>
      <c r="KP57" s="113"/>
      <c r="KQ57" s="113"/>
      <c r="KR57" s="113"/>
      <c r="KS57" s="113"/>
      <c r="KT57" s="113"/>
      <c r="KU57" s="113"/>
      <c r="KV57" s="113"/>
      <c r="KW57" s="113"/>
      <c r="KX57" s="113"/>
      <c r="KY57" s="113"/>
      <c r="KZ57" s="113"/>
      <c r="LA57" s="113"/>
      <c r="LB57" s="113"/>
      <c r="LC57" s="113"/>
      <c r="LD57" s="113"/>
      <c r="LE57" s="113"/>
      <c r="LF57" s="113"/>
      <c r="LG57" s="113"/>
      <c r="LH57" s="113"/>
      <c r="LI57" s="113"/>
      <c r="LJ57" s="113"/>
      <c r="LK57" s="113"/>
      <c r="LL57" s="113"/>
      <c r="LM57" s="113"/>
      <c r="LN57" s="113"/>
      <c r="LO57" s="113"/>
      <c r="LP57" s="113"/>
      <c r="LQ57" s="113"/>
      <c r="LR57" s="113"/>
      <c r="LS57" s="113"/>
      <c r="LT57" s="113"/>
      <c r="LU57" s="113"/>
      <c r="LV57" s="113"/>
      <c r="LW57" s="113"/>
      <c r="LX57" s="113"/>
      <c r="LY57" s="113"/>
      <c r="LZ57" s="113"/>
      <c r="MA57" s="113"/>
      <c r="MB57" s="113"/>
      <c r="MC57" s="113"/>
      <c r="MD57" s="113"/>
      <c r="ME57" s="113"/>
      <c r="MF57" s="113"/>
      <c r="MG57" s="113"/>
      <c r="MH57" s="113"/>
      <c r="MI57" s="113"/>
      <c r="MJ57" s="113"/>
      <c r="MK57" s="113"/>
      <c r="ML57" s="113"/>
      <c r="MM57" s="113"/>
      <c r="MN57" s="113"/>
      <c r="MO57" s="113"/>
      <c r="MP57" s="113"/>
      <c r="MQ57" s="113"/>
      <c r="MR57" s="113"/>
      <c r="MS57" s="113"/>
      <c r="MT57" s="113"/>
      <c r="MU57" s="113"/>
      <c r="MV57" s="113"/>
      <c r="MW57" s="113"/>
      <c r="MX57" s="113"/>
      <c r="MY57" s="113"/>
      <c r="MZ57" s="113"/>
      <c r="NA57" s="113"/>
      <c r="NB57" s="113"/>
      <c r="NC57" s="113"/>
      <c r="ND57" s="113"/>
      <c r="NE57" s="113"/>
      <c r="NF57" s="113"/>
      <c r="NG57" s="113"/>
      <c r="NH57" s="113"/>
      <c r="NI57" s="113"/>
      <c r="NJ57" s="113"/>
      <c r="NK57" s="113"/>
      <c r="NL57" s="113"/>
      <c r="NM57" s="113"/>
      <c r="NN57" s="113"/>
      <c r="NO57" s="113"/>
      <c r="NP57" s="113"/>
      <c r="NQ57" s="113"/>
      <c r="NR57" s="113"/>
      <c r="NS57" s="113"/>
      <c r="NT57" s="113"/>
      <c r="NU57" s="113"/>
      <c r="NV57" s="113"/>
      <c r="NW57" s="113"/>
      <c r="NX57" s="113"/>
      <c r="NY57" s="113"/>
      <c r="NZ57" s="113"/>
      <c r="OA57" s="113"/>
      <c r="OB57" s="113"/>
      <c r="OC57" s="113"/>
      <c r="OD57" s="113"/>
      <c r="OE57" s="113"/>
      <c r="OF57" s="113"/>
      <c r="OG57" s="113"/>
      <c r="OH57" s="113"/>
      <c r="OI57" s="113"/>
      <c r="OJ57" s="113"/>
      <c r="OK57" s="113"/>
      <c r="OL57" s="113"/>
      <c r="OM57" s="113"/>
      <c r="ON57" s="113"/>
      <c r="OO57" s="113"/>
      <c r="OP57" s="113"/>
      <c r="OQ57" s="113"/>
      <c r="OR57" s="113"/>
      <c r="OS57" s="113"/>
      <c r="OT57" s="113"/>
      <c r="OU57" s="113"/>
      <c r="OV57" s="113"/>
      <c r="OW57" s="113"/>
      <c r="OX57" s="113"/>
      <c r="OY57" s="113"/>
      <c r="OZ57" s="113"/>
      <c r="PA57" s="113"/>
      <c r="PB57" s="113"/>
      <c r="PC57" s="113"/>
      <c r="PD57" s="113"/>
      <c r="PE57" s="113"/>
      <c r="PF57" s="113"/>
      <c r="PG57" s="113"/>
      <c r="PH57" s="113"/>
      <c r="PI57" s="113"/>
      <c r="PJ57" s="113"/>
      <c r="PK57" s="113"/>
      <c r="PL57" s="113"/>
      <c r="PM57" s="113"/>
      <c r="PN57" s="113"/>
      <c r="PO57" s="113"/>
      <c r="PP57" s="113"/>
      <c r="PQ57" s="113"/>
      <c r="PR57" s="113"/>
      <c r="PS57" s="113"/>
      <c r="PT57" s="113"/>
      <c r="PU57" s="113"/>
      <c r="PV57" s="113"/>
      <c r="PW57" s="113"/>
      <c r="PX57" s="113"/>
      <c r="PY57" s="113"/>
      <c r="PZ57" s="113"/>
      <c r="QA57" s="113"/>
      <c r="QB57" s="113"/>
      <c r="QC57" s="113"/>
      <c r="QD57" s="113"/>
      <c r="QE57" s="113"/>
      <c r="QF57" s="113"/>
      <c r="QG57" s="113"/>
      <c r="QH57" s="113"/>
      <c r="QI57" s="113"/>
      <c r="QJ57" s="113"/>
      <c r="QK57" s="113"/>
      <c r="QL57" s="113"/>
      <c r="QM57" s="113"/>
      <c r="QN57" s="113"/>
      <c r="QO57" s="113"/>
      <c r="QP57" s="113"/>
      <c r="QQ57" s="113"/>
      <c r="QR57" s="113"/>
      <c r="QS57" s="113"/>
      <c r="QT57" s="113"/>
      <c r="QU57" s="113"/>
      <c r="QV57" s="113"/>
      <c r="QW57" s="113"/>
      <c r="QX57" s="113"/>
      <c r="QY57" s="113"/>
      <c r="QZ57" s="113"/>
      <c r="RA57" s="113"/>
      <c r="RB57" s="113"/>
      <c r="RC57" s="113"/>
      <c r="RD57" s="113"/>
      <c r="RE57" s="113"/>
      <c r="RF57" s="113"/>
      <c r="RG57" s="113"/>
      <c r="RH57" s="113"/>
      <c r="RI57" s="113"/>
      <c r="RJ57" s="113"/>
      <c r="RK57" s="113"/>
      <c r="RL57" s="113"/>
      <c r="RM57" s="113"/>
      <c r="RN57" s="113"/>
      <c r="RO57" s="113"/>
      <c r="RP57" s="113"/>
      <c r="RQ57" s="113"/>
      <c r="RR57" s="113"/>
      <c r="RS57" s="113"/>
      <c r="RT57" s="113"/>
      <c r="RU57" s="113"/>
      <c r="RV57" s="113"/>
      <c r="RW57" s="113"/>
      <c r="RX57" s="113"/>
      <c r="RY57" s="113"/>
      <c r="RZ57" s="113"/>
      <c r="SA57" s="113"/>
      <c r="SB57" s="113"/>
      <c r="SC57" s="113"/>
      <c r="SD57" s="113"/>
      <c r="SE57" s="113"/>
      <c r="SF57" s="113"/>
      <c r="SG57" s="113"/>
      <c r="SH57" s="113"/>
      <c r="SI57" s="113"/>
      <c r="SJ57" s="113"/>
      <c r="SK57" s="113"/>
      <c r="SL57" s="113"/>
      <c r="SM57" s="113"/>
      <c r="SN57" s="113"/>
      <c r="SO57" s="113"/>
      <c r="SP57" s="113"/>
      <c r="SQ57" s="113"/>
      <c r="SR57" s="113"/>
      <c r="SS57" s="113"/>
      <c r="ST57" s="113"/>
      <c r="SU57" s="113"/>
      <c r="SV57" s="113"/>
      <c r="SW57" s="113"/>
      <c r="SX57" s="113"/>
      <c r="SY57" s="113"/>
      <c r="SZ57" s="113"/>
      <c r="TA57" s="113"/>
      <c r="TB57" s="113"/>
      <c r="TC57" s="113"/>
      <c r="TD57" s="113"/>
      <c r="TE57" s="113"/>
      <c r="TF57" s="113"/>
      <c r="TG57" s="113"/>
      <c r="TH57" s="113"/>
      <c r="TI57" s="113"/>
      <c r="TJ57" s="113"/>
      <c r="TK57" s="113"/>
      <c r="TL57" s="113"/>
      <c r="TM57" s="113"/>
      <c r="TN57" s="113"/>
      <c r="TO57" s="113"/>
      <c r="TP57" s="113"/>
      <c r="TQ57" s="113"/>
      <c r="TR57" s="113"/>
      <c r="TS57" s="113"/>
      <c r="TT57" s="113"/>
      <c r="TU57" s="113"/>
      <c r="TV57" s="113"/>
      <c r="TW57" s="113"/>
      <c r="TX57" s="113"/>
      <c r="TY57" s="113"/>
      <c r="TZ57" s="113"/>
      <c r="UA57" s="113"/>
      <c r="UB57" s="113"/>
      <c r="UC57" s="113"/>
      <c r="UD57" s="113"/>
      <c r="UE57" s="113"/>
      <c r="UF57" s="113"/>
      <c r="UG57" s="113"/>
      <c r="UH57" s="113"/>
      <c r="UI57" s="113"/>
      <c r="UJ57" s="113"/>
      <c r="UK57" s="113"/>
      <c r="UL57" s="113"/>
      <c r="UM57" s="113"/>
      <c r="UN57" s="113"/>
      <c r="UO57" s="113"/>
      <c r="UP57" s="113"/>
      <c r="UQ57" s="113"/>
      <c r="UR57" s="113"/>
      <c r="US57" s="113"/>
      <c r="UT57" s="113"/>
      <c r="UU57" s="113"/>
      <c r="UV57" s="113"/>
      <c r="UW57" s="113"/>
      <c r="UX57" s="113"/>
      <c r="UY57" s="113"/>
      <c r="UZ57" s="113"/>
      <c r="VA57" s="113"/>
      <c r="VB57" s="113"/>
      <c r="VC57" s="113"/>
      <c r="VD57" s="113"/>
      <c r="VE57" s="113"/>
      <c r="VF57" s="113"/>
      <c r="VG57" s="113"/>
      <c r="VH57" s="113"/>
      <c r="VI57" s="113"/>
      <c r="VJ57" s="113"/>
      <c r="VK57" s="113"/>
      <c r="VL57" s="113"/>
      <c r="VM57" s="113"/>
      <c r="VN57" s="113"/>
      <c r="VO57" s="113"/>
      <c r="VP57" s="113"/>
      <c r="VQ57" s="113"/>
      <c r="VR57" s="113"/>
      <c r="VS57" s="113"/>
      <c r="VT57" s="113"/>
      <c r="VU57" s="113"/>
      <c r="VV57" s="113"/>
      <c r="VW57" s="113"/>
      <c r="VX57" s="113"/>
      <c r="VY57" s="113"/>
      <c r="VZ57" s="113"/>
      <c r="WA57" s="113"/>
      <c r="WB57" s="113"/>
      <c r="WC57" s="113"/>
      <c r="WD57" s="113"/>
      <c r="WE57" s="113"/>
      <c r="WF57" s="113"/>
      <c r="WG57" s="113"/>
      <c r="WH57" s="113"/>
      <c r="WI57" s="113"/>
      <c r="WJ57" s="113"/>
      <c r="WK57" s="113"/>
      <c r="WL57" s="113"/>
      <c r="WM57" s="113"/>
      <c r="WN57" s="113"/>
      <c r="WO57" s="113"/>
      <c r="WP57" s="113"/>
      <c r="WQ57" s="113"/>
      <c r="WR57" s="113"/>
      <c r="WS57" s="113"/>
      <c r="WT57" s="113"/>
      <c r="WU57" s="113"/>
      <c r="WV57" s="113"/>
      <c r="WW57" s="113"/>
      <c r="WX57" s="113"/>
      <c r="WY57" s="113"/>
      <c r="WZ57" s="113"/>
      <c r="XA57" s="113"/>
      <c r="XB57" s="113"/>
      <c r="XC57" s="113"/>
      <c r="XD57" s="113"/>
      <c r="XE57" s="113"/>
      <c r="XF57" s="113"/>
      <c r="XG57" s="113"/>
      <c r="XH57" s="113"/>
      <c r="XI57" s="113"/>
      <c r="XJ57" s="113"/>
      <c r="XK57" s="113"/>
      <c r="XL57" s="113"/>
      <c r="XM57" s="113"/>
      <c r="XN57" s="113"/>
      <c r="XO57" s="113"/>
      <c r="XP57" s="113"/>
      <c r="XQ57" s="113"/>
      <c r="XR57" s="113"/>
      <c r="XS57" s="113"/>
      <c r="XT57" s="113"/>
      <c r="XU57" s="113"/>
      <c r="XV57" s="113"/>
      <c r="XW57" s="113"/>
      <c r="XX57" s="113"/>
      <c r="XY57" s="113"/>
      <c r="XZ57" s="113"/>
      <c r="YA57" s="113"/>
      <c r="YB57" s="113"/>
      <c r="YC57" s="113"/>
      <c r="YD57" s="113"/>
      <c r="YE57" s="113"/>
      <c r="YF57" s="113"/>
      <c r="YG57" s="113"/>
      <c r="YH57" s="113"/>
      <c r="YI57" s="113"/>
      <c r="YJ57" s="113"/>
      <c r="YK57" s="113"/>
      <c r="YL57" s="113"/>
      <c r="YM57" s="113"/>
      <c r="YN57" s="113"/>
      <c r="YO57" s="113"/>
      <c r="YP57" s="113"/>
      <c r="YQ57" s="113"/>
      <c r="YR57" s="113"/>
      <c r="YS57" s="113"/>
      <c r="YT57" s="113"/>
      <c r="YU57" s="113"/>
      <c r="YV57" s="113"/>
      <c r="YW57" s="113"/>
      <c r="YX57" s="113"/>
      <c r="YY57" s="113"/>
      <c r="YZ57" s="113"/>
      <c r="ZA57" s="113"/>
      <c r="ZB57" s="113"/>
      <c r="ZC57" s="113"/>
      <c r="ZD57" s="113"/>
      <c r="ZE57" s="113"/>
      <c r="ZF57" s="113"/>
      <c r="ZG57" s="113"/>
      <c r="ZH57" s="113"/>
      <c r="ZI57" s="113"/>
      <c r="ZJ57" s="113"/>
      <c r="ZK57" s="113"/>
      <c r="ZL57" s="113"/>
      <c r="ZM57" s="113"/>
      <c r="ZN57" s="113"/>
      <c r="ZO57" s="113"/>
      <c r="ZP57" s="113"/>
      <c r="ZQ57" s="113"/>
      <c r="ZR57" s="113"/>
      <c r="ZS57" s="113"/>
      <c r="ZT57" s="113"/>
      <c r="ZU57" s="113"/>
      <c r="ZV57" s="113"/>
      <c r="ZW57" s="113"/>
      <c r="ZX57" s="113"/>
      <c r="ZY57" s="113"/>
      <c r="ZZ57" s="113"/>
      <c r="AAA57" s="113"/>
      <c r="AAB57" s="113"/>
      <c r="AAC57" s="113"/>
      <c r="AAD57" s="113"/>
      <c r="AAE57" s="113"/>
      <c r="AAF57" s="113"/>
      <c r="AAG57" s="113"/>
      <c r="AAH57" s="113"/>
      <c r="AAI57" s="113"/>
      <c r="AAJ57" s="113"/>
      <c r="AAK57" s="113"/>
      <c r="AAL57" s="113"/>
      <c r="AAM57" s="113"/>
      <c r="AAN57" s="113"/>
      <c r="AAO57" s="113"/>
      <c r="AAP57" s="113"/>
      <c r="AAQ57" s="113"/>
      <c r="AAR57" s="113"/>
      <c r="AAS57" s="113"/>
      <c r="AAT57" s="113"/>
      <c r="AAU57" s="113"/>
      <c r="AAV57" s="113"/>
      <c r="AAW57" s="113"/>
      <c r="AAX57" s="113"/>
      <c r="AAY57" s="113"/>
      <c r="AAZ57" s="113"/>
      <c r="ABA57" s="113"/>
      <c r="ABB57" s="113"/>
      <c r="ABC57" s="113"/>
      <c r="ABD57" s="113"/>
      <c r="ABE57" s="113"/>
      <c r="ABF57" s="113"/>
      <c r="ABG57" s="113"/>
      <c r="ABH57" s="113"/>
      <c r="ABI57" s="113"/>
      <c r="ABJ57" s="113"/>
      <c r="ABK57" s="113"/>
      <c r="ABL57" s="113"/>
      <c r="ABM57" s="113"/>
      <c r="ABN57" s="113"/>
      <c r="ABO57" s="113"/>
      <c r="ABP57" s="113"/>
      <c r="ABQ57" s="113"/>
      <c r="ABR57" s="113"/>
      <c r="ABS57" s="113"/>
      <c r="ABT57" s="113"/>
      <c r="ABU57" s="113"/>
      <c r="ABV57" s="113"/>
      <c r="ABW57" s="113"/>
      <c r="ABX57" s="113"/>
      <c r="ABY57" s="113"/>
      <c r="ABZ57" s="113"/>
      <c r="ACA57" s="113"/>
      <c r="ACB57" s="113"/>
      <c r="ACC57" s="113"/>
      <c r="ACD57" s="113"/>
      <c r="ACE57" s="113"/>
      <c r="ACF57" s="113"/>
      <c r="ACG57" s="113"/>
      <c r="ACH57" s="113"/>
      <c r="ACI57" s="113"/>
      <c r="ACJ57" s="113"/>
      <c r="ACK57" s="113"/>
      <c r="ACL57" s="113"/>
      <c r="ACM57" s="113"/>
      <c r="ACN57" s="113"/>
      <c r="ACO57" s="113"/>
      <c r="ACP57" s="113"/>
      <c r="ACQ57" s="113"/>
      <c r="ACR57" s="113"/>
      <c r="ACS57" s="113"/>
      <c r="ACT57" s="113"/>
      <c r="ACU57" s="113"/>
      <c r="ACV57" s="113"/>
      <c r="ACW57" s="113"/>
      <c r="ACX57" s="113"/>
      <c r="ACY57" s="113"/>
      <c r="ACZ57" s="113"/>
      <c r="ADA57" s="113"/>
      <c r="ADB57" s="113"/>
      <c r="ADC57" s="113"/>
    </row>
    <row r="58" spans="1:783" s="145" customFormat="1" ht="14" x14ac:dyDescent="0.3">
      <c r="A58" s="113"/>
      <c r="B58" s="127"/>
      <c r="C58" s="124"/>
      <c r="D58" s="124"/>
      <c r="F58" s="121"/>
      <c r="G58" s="121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  <c r="JD58" s="113"/>
      <c r="JE58" s="113"/>
      <c r="JF58" s="113"/>
      <c r="JG58" s="113"/>
      <c r="JH58" s="113"/>
      <c r="JI58" s="113"/>
      <c r="JJ58" s="113"/>
      <c r="JK58" s="113"/>
      <c r="JL58" s="113"/>
      <c r="JM58" s="113"/>
      <c r="JN58" s="113"/>
      <c r="JO58" s="113"/>
      <c r="JP58" s="113"/>
      <c r="JQ58" s="113"/>
      <c r="JR58" s="113"/>
      <c r="JS58" s="113"/>
      <c r="JT58" s="113"/>
      <c r="JU58" s="113"/>
      <c r="JV58" s="113"/>
      <c r="JW58" s="113"/>
      <c r="JX58" s="113"/>
      <c r="JY58" s="113"/>
      <c r="JZ58" s="113"/>
      <c r="KA58" s="113"/>
      <c r="KB58" s="113"/>
      <c r="KC58" s="113"/>
      <c r="KD58" s="113"/>
      <c r="KE58" s="113"/>
      <c r="KF58" s="113"/>
      <c r="KG58" s="113"/>
      <c r="KH58" s="113"/>
      <c r="KI58" s="113"/>
      <c r="KJ58" s="113"/>
      <c r="KK58" s="113"/>
      <c r="KL58" s="113"/>
      <c r="KM58" s="113"/>
      <c r="KN58" s="113"/>
      <c r="KO58" s="113"/>
      <c r="KP58" s="113"/>
      <c r="KQ58" s="113"/>
      <c r="KR58" s="113"/>
      <c r="KS58" s="113"/>
      <c r="KT58" s="113"/>
      <c r="KU58" s="113"/>
      <c r="KV58" s="113"/>
      <c r="KW58" s="113"/>
      <c r="KX58" s="113"/>
      <c r="KY58" s="113"/>
      <c r="KZ58" s="113"/>
      <c r="LA58" s="113"/>
      <c r="LB58" s="113"/>
      <c r="LC58" s="113"/>
      <c r="LD58" s="113"/>
      <c r="LE58" s="113"/>
      <c r="LF58" s="113"/>
      <c r="LG58" s="113"/>
      <c r="LH58" s="113"/>
      <c r="LI58" s="113"/>
      <c r="LJ58" s="113"/>
      <c r="LK58" s="113"/>
      <c r="LL58" s="113"/>
      <c r="LM58" s="113"/>
      <c r="LN58" s="113"/>
      <c r="LO58" s="113"/>
      <c r="LP58" s="113"/>
      <c r="LQ58" s="113"/>
      <c r="LR58" s="113"/>
      <c r="LS58" s="113"/>
      <c r="LT58" s="113"/>
      <c r="LU58" s="113"/>
      <c r="LV58" s="113"/>
      <c r="LW58" s="113"/>
      <c r="LX58" s="113"/>
      <c r="LY58" s="113"/>
      <c r="LZ58" s="113"/>
      <c r="MA58" s="113"/>
      <c r="MB58" s="113"/>
      <c r="MC58" s="113"/>
      <c r="MD58" s="113"/>
      <c r="ME58" s="113"/>
      <c r="MF58" s="113"/>
      <c r="MG58" s="113"/>
      <c r="MH58" s="113"/>
      <c r="MI58" s="113"/>
      <c r="MJ58" s="113"/>
      <c r="MK58" s="113"/>
      <c r="ML58" s="113"/>
      <c r="MM58" s="113"/>
      <c r="MN58" s="113"/>
      <c r="MO58" s="113"/>
      <c r="MP58" s="113"/>
      <c r="MQ58" s="113"/>
      <c r="MR58" s="113"/>
      <c r="MS58" s="113"/>
      <c r="MT58" s="113"/>
      <c r="MU58" s="113"/>
      <c r="MV58" s="113"/>
      <c r="MW58" s="113"/>
      <c r="MX58" s="113"/>
      <c r="MY58" s="113"/>
      <c r="MZ58" s="113"/>
      <c r="NA58" s="113"/>
      <c r="NB58" s="113"/>
      <c r="NC58" s="113"/>
      <c r="ND58" s="113"/>
      <c r="NE58" s="113"/>
      <c r="NF58" s="113"/>
      <c r="NG58" s="113"/>
      <c r="NH58" s="113"/>
      <c r="NI58" s="113"/>
      <c r="NJ58" s="113"/>
      <c r="NK58" s="113"/>
      <c r="NL58" s="113"/>
      <c r="NM58" s="113"/>
      <c r="NN58" s="113"/>
      <c r="NO58" s="113"/>
      <c r="NP58" s="113"/>
      <c r="NQ58" s="113"/>
      <c r="NR58" s="113"/>
      <c r="NS58" s="113"/>
      <c r="NT58" s="113"/>
      <c r="NU58" s="113"/>
      <c r="NV58" s="113"/>
      <c r="NW58" s="113"/>
      <c r="NX58" s="113"/>
      <c r="NY58" s="113"/>
      <c r="NZ58" s="113"/>
      <c r="OA58" s="113"/>
      <c r="OB58" s="113"/>
      <c r="OC58" s="113"/>
      <c r="OD58" s="113"/>
      <c r="OE58" s="113"/>
      <c r="OF58" s="113"/>
      <c r="OG58" s="113"/>
      <c r="OH58" s="113"/>
      <c r="OI58" s="113"/>
      <c r="OJ58" s="113"/>
      <c r="OK58" s="113"/>
      <c r="OL58" s="113"/>
      <c r="OM58" s="113"/>
      <c r="ON58" s="113"/>
      <c r="OO58" s="113"/>
      <c r="OP58" s="113"/>
      <c r="OQ58" s="113"/>
      <c r="OR58" s="113"/>
      <c r="OS58" s="113"/>
      <c r="OT58" s="113"/>
      <c r="OU58" s="113"/>
      <c r="OV58" s="113"/>
      <c r="OW58" s="113"/>
      <c r="OX58" s="113"/>
      <c r="OY58" s="113"/>
      <c r="OZ58" s="113"/>
      <c r="PA58" s="113"/>
      <c r="PB58" s="113"/>
      <c r="PC58" s="113"/>
      <c r="PD58" s="113"/>
      <c r="PE58" s="113"/>
      <c r="PF58" s="113"/>
      <c r="PG58" s="113"/>
      <c r="PH58" s="113"/>
      <c r="PI58" s="113"/>
      <c r="PJ58" s="113"/>
      <c r="PK58" s="113"/>
      <c r="PL58" s="113"/>
      <c r="PM58" s="113"/>
      <c r="PN58" s="113"/>
      <c r="PO58" s="113"/>
      <c r="PP58" s="113"/>
      <c r="PQ58" s="113"/>
      <c r="PR58" s="113"/>
      <c r="PS58" s="113"/>
      <c r="PT58" s="113"/>
      <c r="PU58" s="113"/>
      <c r="PV58" s="113"/>
      <c r="PW58" s="113"/>
      <c r="PX58" s="113"/>
      <c r="PY58" s="113"/>
      <c r="PZ58" s="113"/>
      <c r="QA58" s="113"/>
      <c r="QB58" s="113"/>
      <c r="QC58" s="113"/>
      <c r="QD58" s="113"/>
      <c r="QE58" s="113"/>
      <c r="QF58" s="113"/>
      <c r="QG58" s="113"/>
      <c r="QH58" s="113"/>
      <c r="QI58" s="113"/>
      <c r="QJ58" s="113"/>
      <c r="QK58" s="113"/>
      <c r="QL58" s="113"/>
      <c r="QM58" s="113"/>
      <c r="QN58" s="113"/>
      <c r="QO58" s="113"/>
      <c r="QP58" s="113"/>
      <c r="QQ58" s="113"/>
      <c r="QR58" s="113"/>
      <c r="QS58" s="113"/>
      <c r="QT58" s="113"/>
      <c r="QU58" s="113"/>
      <c r="QV58" s="113"/>
      <c r="QW58" s="113"/>
      <c r="QX58" s="113"/>
      <c r="QY58" s="113"/>
      <c r="QZ58" s="113"/>
      <c r="RA58" s="113"/>
      <c r="RB58" s="113"/>
      <c r="RC58" s="113"/>
      <c r="RD58" s="113"/>
      <c r="RE58" s="113"/>
      <c r="RF58" s="113"/>
      <c r="RG58" s="113"/>
      <c r="RH58" s="113"/>
      <c r="RI58" s="113"/>
      <c r="RJ58" s="113"/>
      <c r="RK58" s="113"/>
      <c r="RL58" s="113"/>
      <c r="RM58" s="113"/>
      <c r="RN58" s="113"/>
      <c r="RO58" s="113"/>
      <c r="RP58" s="113"/>
      <c r="RQ58" s="113"/>
      <c r="RR58" s="113"/>
      <c r="RS58" s="113"/>
      <c r="RT58" s="113"/>
      <c r="RU58" s="113"/>
      <c r="RV58" s="113"/>
      <c r="RW58" s="113"/>
      <c r="RX58" s="113"/>
      <c r="RY58" s="113"/>
      <c r="RZ58" s="113"/>
      <c r="SA58" s="113"/>
      <c r="SB58" s="113"/>
      <c r="SC58" s="113"/>
      <c r="SD58" s="113"/>
      <c r="SE58" s="113"/>
      <c r="SF58" s="113"/>
      <c r="SG58" s="113"/>
      <c r="SH58" s="113"/>
      <c r="SI58" s="113"/>
      <c r="SJ58" s="113"/>
      <c r="SK58" s="113"/>
      <c r="SL58" s="113"/>
      <c r="SM58" s="113"/>
      <c r="SN58" s="113"/>
      <c r="SO58" s="113"/>
      <c r="SP58" s="113"/>
      <c r="SQ58" s="113"/>
      <c r="SR58" s="113"/>
      <c r="SS58" s="113"/>
      <c r="ST58" s="113"/>
      <c r="SU58" s="113"/>
      <c r="SV58" s="113"/>
      <c r="SW58" s="113"/>
      <c r="SX58" s="113"/>
      <c r="SY58" s="113"/>
      <c r="SZ58" s="113"/>
      <c r="TA58" s="113"/>
      <c r="TB58" s="113"/>
      <c r="TC58" s="113"/>
      <c r="TD58" s="113"/>
      <c r="TE58" s="113"/>
      <c r="TF58" s="113"/>
      <c r="TG58" s="113"/>
      <c r="TH58" s="113"/>
      <c r="TI58" s="113"/>
      <c r="TJ58" s="113"/>
      <c r="TK58" s="113"/>
      <c r="TL58" s="113"/>
      <c r="TM58" s="113"/>
      <c r="TN58" s="113"/>
      <c r="TO58" s="113"/>
      <c r="TP58" s="113"/>
      <c r="TQ58" s="113"/>
      <c r="TR58" s="113"/>
      <c r="TS58" s="113"/>
      <c r="TT58" s="113"/>
      <c r="TU58" s="113"/>
      <c r="TV58" s="113"/>
      <c r="TW58" s="113"/>
      <c r="TX58" s="113"/>
      <c r="TY58" s="113"/>
      <c r="TZ58" s="113"/>
      <c r="UA58" s="113"/>
      <c r="UB58" s="113"/>
      <c r="UC58" s="113"/>
      <c r="UD58" s="113"/>
      <c r="UE58" s="113"/>
      <c r="UF58" s="113"/>
      <c r="UG58" s="113"/>
      <c r="UH58" s="113"/>
      <c r="UI58" s="113"/>
      <c r="UJ58" s="113"/>
      <c r="UK58" s="113"/>
      <c r="UL58" s="113"/>
      <c r="UM58" s="113"/>
      <c r="UN58" s="113"/>
      <c r="UO58" s="113"/>
      <c r="UP58" s="113"/>
      <c r="UQ58" s="113"/>
      <c r="UR58" s="113"/>
      <c r="US58" s="113"/>
      <c r="UT58" s="113"/>
      <c r="UU58" s="113"/>
      <c r="UV58" s="113"/>
      <c r="UW58" s="113"/>
      <c r="UX58" s="113"/>
      <c r="UY58" s="113"/>
      <c r="UZ58" s="113"/>
      <c r="VA58" s="113"/>
      <c r="VB58" s="113"/>
      <c r="VC58" s="113"/>
      <c r="VD58" s="113"/>
      <c r="VE58" s="113"/>
      <c r="VF58" s="113"/>
      <c r="VG58" s="113"/>
      <c r="VH58" s="113"/>
      <c r="VI58" s="113"/>
      <c r="VJ58" s="113"/>
      <c r="VK58" s="113"/>
      <c r="VL58" s="113"/>
      <c r="VM58" s="113"/>
      <c r="VN58" s="113"/>
      <c r="VO58" s="113"/>
      <c r="VP58" s="113"/>
      <c r="VQ58" s="113"/>
      <c r="VR58" s="113"/>
      <c r="VS58" s="113"/>
      <c r="VT58" s="113"/>
      <c r="VU58" s="113"/>
      <c r="VV58" s="113"/>
      <c r="VW58" s="113"/>
      <c r="VX58" s="113"/>
      <c r="VY58" s="113"/>
      <c r="VZ58" s="113"/>
      <c r="WA58" s="113"/>
      <c r="WB58" s="113"/>
      <c r="WC58" s="113"/>
      <c r="WD58" s="113"/>
      <c r="WE58" s="113"/>
      <c r="WF58" s="113"/>
      <c r="WG58" s="113"/>
      <c r="WH58" s="113"/>
      <c r="WI58" s="113"/>
      <c r="WJ58" s="113"/>
      <c r="WK58" s="113"/>
      <c r="WL58" s="113"/>
      <c r="WM58" s="113"/>
      <c r="WN58" s="113"/>
      <c r="WO58" s="113"/>
      <c r="WP58" s="113"/>
      <c r="WQ58" s="113"/>
      <c r="WR58" s="113"/>
      <c r="WS58" s="113"/>
      <c r="WT58" s="113"/>
      <c r="WU58" s="113"/>
      <c r="WV58" s="113"/>
      <c r="WW58" s="113"/>
      <c r="WX58" s="113"/>
      <c r="WY58" s="113"/>
      <c r="WZ58" s="113"/>
      <c r="XA58" s="113"/>
      <c r="XB58" s="113"/>
      <c r="XC58" s="113"/>
      <c r="XD58" s="113"/>
      <c r="XE58" s="113"/>
      <c r="XF58" s="113"/>
      <c r="XG58" s="113"/>
      <c r="XH58" s="113"/>
      <c r="XI58" s="113"/>
      <c r="XJ58" s="113"/>
      <c r="XK58" s="113"/>
      <c r="XL58" s="113"/>
      <c r="XM58" s="113"/>
      <c r="XN58" s="113"/>
      <c r="XO58" s="113"/>
      <c r="XP58" s="113"/>
      <c r="XQ58" s="113"/>
      <c r="XR58" s="113"/>
      <c r="XS58" s="113"/>
      <c r="XT58" s="113"/>
      <c r="XU58" s="113"/>
      <c r="XV58" s="113"/>
      <c r="XW58" s="113"/>
      <c r="XX58" s="113"/>
      <c r="XY58" s="113"/>
      <c r="XZ58" s="113"/>
      <c r="YA58" s="113"/>
      <c r="YB58" s="113"/>
      <c r="YC58" s="113"/>
      <c r="YD58" s="113"/>
      <c r="YE58" s="113"/>
      <c r="YF58" s="113"/>
      <c r="YG58" s="113"/>
      <c r="YH58" s="113"/>
      <c r="YI58" s="113"/>
      <c r="YJ58" s="113"/>
      <c r="YK58" s="113"/>
      <c r="YL58" s="113"/>
      <c r="YM58" s="113"/>
      <c r="YN58" s="113"/>
      <c r="YO58" s="113"/>
      <c r="YP58" s="113"/>
      <c r="YQ58" s="113"/>
      <c r="YR58" s="113"/>
      <c r="YS58" s="113"/>
      <c r="YT58" s="113"/>
      <c r="YU58" s="113"/>
      <c r="YV58" s="113"/>
      <c r="YW58" s="113"/>
      <c r="YX58" s="113"/>
      <c r="YY58" s="113"/>
      <c r="YZ58" s="113"/>
      <c r="ZA58" s="113"/>
      <c r="ZB58" s="113"/>
      <c r="ZC58" s="113"/>
      <c r="ZD58" s="113"/>
      <c r="ZE58" s="113"/>
      <c r="ZF58" s="113"/>
      <c r="ZG58" s="113"/>
      <c r="ZH58" s="113"/>
      <c r="ZI58" s="113"/>
      <c r="ZJ58" s="113"/>
      <c r="ZK58" s="113"/>
      <c r="ZL58" s="113"/>
      <c r="ZM58" s="113"/>
      <c r="ZN58" s="113"/>
      <c r="ZO58" s="113"/>
      <c r="ZP58" s="113"/>
      <c r="ZQ58" s="113"/>
      <c r="ZR58" s="113"/>
      <c r="ZS58" s="113"/>
      <c r="ZT58" s="113"/>
      <c r="ZU58" s="113"/>
      <c r="ZV58" s="113"/>
      <c r="ZW58" s="113"/>
      <c r="ZX58" s="113"/>
      <c r="ZY58" s="113"/>
      <c r="ZZ58" s="113"/>
      <c r="AAA58" s="113"/>
      <c r="AAB58" s="113"/>
      <c r="AAC58" s="113"/>
      <c r="AAD58" s="113"/>
      <c r="AAE58" s="113"/>
      <c r="AAF58" s="113"/>
      <c r="AAG58" s="113"/>
      <c r="AAH58" s="113"/>
      <c r="AAI58" s="113"/>
      <c r="AAJ58" s="113"/>
      <c r="AAK58" s="113"/>
      <c r="AAL58" s="113"/>
      <c r="AAM58" s="113"/>
      <c r="AAN58" s="113"/>
      <c r="AAO58" s="113"/>
      <c r="AAP58" s="113"/>
      <c r="AAQ58" s="113"/>
      <c r="AAR58" s="113"/>
      <c r="AAS58" s="113"/>
      <c r="AAT58" s="113"/>
      <c r="AAU58" s="113"/>
      <c r="AAV58" s="113"/>
      <c r="AAW58" s="113"/>
      <c r="AAX58" s="113"/>
      <c r="AAY58" s="113"/>
      <c r="AAZ58" s="113"/>
      <c r="ABA58" s="113"/>
      <c r="ABB58" s="113"/>
      <c r="ABC58" s="113"/>
      <c r="ABD58" s="113"/>
      <c r="ABE58" s="113"/>
      <c r="ABF58" s="113"/>
      <c r="ABG58" s="113"/>
      <c r="ABH58" s="113"/>
      <c r="ABI58" s="113"/>
      <c r="ABJ58" s="113"/>
      <c r="ABK58" s="113"/>
      <c r="ABL58" s="113"/>
      <c r="ABM58" s="113"/>
      <c r="ABN58" s="113"/>
      <c r="ABO58" s="113"/>
      <c r="ABP58" s="113"/>
      <c r="ABQ58" s="113"/>
      <c r="ABR58" s="113"/>
      <c r="ABS58" s="113"/>
      <c r="ABT58" s="113"/>
      <c r="ABU58" s="113"/>
      <c r="ABV58" s="113"/>
      <c r="ABW58" s="113"/>
      <c r="ABX58" s="113"/>
      <c r="ABY58" s="113"/>
      <c r="ABZ58" s="113"/>
      <c r="ACA58" s="113"/>
      <c r="ACB58" s="113"/>
      <c r="ACC58" s="113"/>
      <c r="ACD58" s="113"/>
      <c r="ACE58" s="113"/>
      <c r="ACF58" s="113"/>
      <c r="ACG58" s="113"/>
      <c r="ACH58" s="113"/>
      <c r="ACI58" s="113"/>
      <c r="ACJ58" s="113"/>
      <c r="ACK58" s="113"/>
      <c r="ACL58" s="113"/>
      <c r="ACM58" s="113"/>
      <c r="ACN58" s="113"/>
      <c r="ACO58" s="113"/>
      <c r="ACP58" s="113"/>
      <c r="ACQ58" s="113"/>
      <c r="ACR58" s="113"/>
      <c r="ACS58" s="113"/>
      <c r="ACT58" s="113"/>
      <c r="ACU58" s="113"/>
      <c r="ACV58" s="113"/>
      <c r="ACW58" s="113"/>
      <c r="ACX58" s="113"/>
      <c r="ACY58" s="113"/>
      <c r="ACZ58" s="113"/>
      <c r="ADA58" s="113"/>
      <c r="ADB58" s="113"/>
      <c r="ADC58" s="113"/>
    </row>
    <row r="59" spans="1:783" s="145" customFormat="1" ht="14" x14ac:dyDescent="0.3">
      <c r="A59" s="113"/>
      <c r="B59" s="127"/>
      <c r="C59" s="124"/>
      <c r="D59" s="124"/>
      <c r="F59" s="121"/>
      <c r="G59" s="121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3"/>
      <c r="JA59" s="113"/>
      <c r="JB59" s="113"/>
      <c r="JC59" s="113"/>
      <c r="JD59" s="113"/>
      <c r="JE59" s="113"/>
      <c r="JF59" s="113"/>
      <c r="JG59" s="113"/>
      <c r="JH59" s="113"/>
      <c r="JI59" s="113"/>
      <c r="JJ59" s="113"/>
      <c r="JK59" s="113"/>
      <c r="JL59" s="113"/>
      <c r="JM59" s="113"/>
      <c r="JN59" s="113"/>
      <c r="JO59" s="113"/>
      <c r="JP59" s="113"/>
      <c r="JQ59" s="113"/>
      <c r="JR59" s="113"/>
      <c r="JS59" s="113"/>
      <c r="JT59" s="113"/>
      <c r="JU59" s="113"/>
      <c r="JV59" s="113"/>
      <c r="JW59" s="113"/>
      <c r="JX59" s="113"/>
      <c r="JY59" s="113"/>
      <c r="JZ59" s="113"/>
      <c r="KA59" s="113"/>
      <c r="KB59" s="113"/>
      <c r="KC59" s="113"/>
      <c r="KD59" s="113"/>
      <c r="KE59" s="113"/>
      <c r="KF59" s="113"/>
      <c r="KG59" s="113"/>
      <c r="KH59" s="113"/>
      <c r="KI59" s="113"/>
      <c r="KJ59" s="113"/>
      <c r="KK59" s="113"/>
      <c r="KL59" s="113"/>
      <c r="KM59" s="113"/>
      <c r="KN59" s="113"/>
      <c r="KO59" s="113"/>
      <c r="KP59" s="113"/>
      <c r="KQ59" s="113"/>
      <c r="KR59" s="113"/>
      <c r="KS59" s="113"/>
      <c r="KT59" s="113"/>
      <c r="KU59" s="113"/>
      <c r="KV59" s="113"/>
      <c r="KW59" s="113"/>
      <c r="KX59" s="113"/>
      <c r="KY59" s="113"/>
      <c r="KZ59" s="113"/>
      <c r="LA59" s="113"/>
      <c r="LB59" s="113"/>
      <c r="LC59" s="113"/>
      <c r="LD59" s="113"/>
      <c r="LE59" s="113"/>
      <c r="LF59" s="113"/>
      <c r="LG59" s="113"/>
      <c r="LH59" s="113"/>
      <c r="LI59" s="113"/>
      <c r="LJ59" s="113"/>
      <c r="LK59" s="113"/>
      <c r="LL59" s="113"/>
      <c r="LM59" s="113"/>
      <c r="LN59" s="113"/>
      <c r="LO59" s="113"/>
      <c r="LP59" s="113"/>
      <c r="LQ59" s="113"/>
      <c r="LR59" s="113"/>
      <c r="LS59" s="113"/>
      <c r="LT59" s="113"/>
      <c r="LU59" s="113"/>
      <c r="LV59" s="113"/>
      <c r="LW59" s="113"/>
      <c r="LX59" s="113"/>
      <c r="LY59" s="113"/>
      <c r="LZ59" s="113"/>
      <c r="MA59" s="113"/>
      <c r="MB59" s="113"/>
      <c r="MC59" s="113"/>
      <c r="MD59" s="113"/>
      <c r="ME59" s="113"/>
      <c r="MF59" s="113"/>
      <c r="MG59" s="113"/>
      <c r="MH59" s="113"/>
      <c r="MI59" s="113"/>
      <c r="MJ59" s="113"/>
      <c r="MK59" s="113"/>
      <c r="ML59" s="113"/>
      <c r="MM59" s="113"/>
      <c r="MN59" s="113"/>
      <c r="MO59" s="113"/>
      <c r="MP59" s="113"/>
      <c r="MQ59" s="113"/>
      <c r="MR59" s="113"/>
      <c r="MS59" s="113"/>
      <c r="MT59" s="113"/>
      <c r="MU59" s="113"/>
      <c r="MV59" s="113"/>
      <c r="MW59" s="113"/>
      <c r="MX59" s="113"/>
      <c r="MY59" s="113"/>
      <c r="MZ59" s="113"/>
      <c r="NA59" s="113"/>
      <c r="NB59" s="113"/>
      <c r="NC59" s="113"/>
      <c r="ND59" s="113"/>
      <c r="NE59" s="113"/>
      <c r="NF59" s="113"/>
      <c r="NG59" s="113"/>
      <c r="NH59" s="113"/>
      <c r="NI59" s="113"/>
      <c r="NJ59" s="113"/>
      <c r="NK59" s="113"/>
      <c r="NL59" s="113"/>
      <c r="NM59" s="113"/>
      <c r="NN59" s="113"/>
      <c r="NO59" s="113"/>
      <c r="NP59" s="113"/>
      <c r="NQ59" s="113"/>
      <c r="NR59" s="113"/>
      <c r="NS59" s="113"/>
      <c r="NT59" s="113"/>
      <c r="NU59" s="113"/>
      <c r="NV59" s="113"/>
      <c r="NW59" s="113"/>
      <c r="NX59" s="113"/>
      <c r="NY59" s="113"/>
      <c r="NZ59" s="113"/>
      <c r="OA59" s="113"/>
      <c r="OB59" s="113"/>
      <c r="OC59" s="113"/>
      <c r="OD59" s="113"/>
      <c r="OE59" s="113"/>
      <c r="OF59" s="113"/>
      <c r="OG59" s="113"/>
      <c r="OH59" s="113"/>
      <c r="OI59" s="113"/>
      <c r="OJ59" s="113"/>
      <c r="OK59" s="113"/>
      <c r="OL59" s="113"/>
      <c r="OM59" s="113"/>
      <c r="ON59" s="113"/>
      <c r="OO59" s="113"/>
      <c r="OP59" s="113"/>
      <c r="OQ59" s="113"/>
      <c r="OR59" s="113"/>
      <c r="OS59" s="113"/>
      <c r="OT59" s="113"/>
      <c r="OU59" s="113"/>
      <c r="OV59" s="113"/>
      <c r="OW59" s="113"/>
      <c r="OX59" s="113"/>
      <c r="OY59" s="113"/>
      <c r="OZ59" s="113"/>
      <c r="PA59" s="113"/>
      <c r="PB59" s="113"/>
      <c r="PC59" s="113"/>
      <c r="PD59" s="113"/>
      <c r="PE59" s="113"/>
      <c r="PF59" s="113"/>
      <c r="PG59" s="113"/>
      <c r="PH59" s="113"/>
      <c r="PI59" s="113"/>
      <c r="PJ59" s="113"/>
      <c r="PK59" s="113"/>
      <c r="PL59" s="113"/>
      <c r="PM59" s="113"/>
      <c r="PN59" s="113"/>
      <c r="PO59" s="113"/>
      <c r="PP59" s="113"/>
      <c r="PQ59" s="113"/>
      <c r="PR59" s="113"/>
      <c r="PS59" s="113"/>
      <c r="PT59" s="113"/>
      <c r="PU59" s="113"/>
      <c r="PV59" s="113"/>
      <c r="PW59" s="113"/>
      <c r="PX59" s="113"/>
      <c r="PY59" s="113"/>
      <c r="PZ59" s="113"/>
      <c r="QA59" s="113"/>
      <c r="QB59" s="113"/>
      <c r="QC59" s="113"/>
      <c r="QD59" s="113"/>
      <c r="QE59" s="113"/>
      <c r="QF59" s="113"/>
      <c r="QG59" s="113"/>
      <c r="QH59" s="113"/>
      <c r="QI59" s="113"/>
      <c r="QJ59" s="113"/>
      <c r="QK59" s="113"/>
      <c r="QL59" s="113"/>
      <c r="QM59" s="113"/>
      <c r="QN59" s="113"/>
      <c r="QO59" s="113"/>
      <c r="QP59" s="113"/>
      <c r="QQ59" s="113"/>
      <c r="QR59" s="113"/>
      <c r="QS59" s="113"/>
      <c r="QT59" s="113"/>
      <c r="QU59" s="113"/>
      <c r="QV59" s="113"/>
      <c r="QW59" s="113"/>
      <c r="QX59" s="113"/>
      <c r="QY59" s="113"/>
      <c r="QZ59" s="113"/>
      <c r="RA59" s="113"/>
      <c r="RB59" s="113"/>
      <c r="RC59" s="113"/>
      <c r="RD59" s="113"/>
      <c r="RE59" s="113"/>
      <c r="RF59" s="113"/>
      <c r="RG59" s="113"/>
      <c r="RH59" s="113"/>
      <c r="RI59" s="113"/>
      <c r="RJ59" s="113"/>
      <c r="RK59" s="113"/>
      <c r="RL59" s="113"/>
      <c r="RM59" s="113"/>
      <c r="RN59" s="113"/>
      <c r="RO59" s="113"/>
      <c r="RP59" s="113"/>
      <c r="RQ59" s="113"/>
      <c r="RR59" s="113"/>
      <c r="RS59" s="113"/>
      <c r="RT59" s="113"/>
      <c r="RU59" s="113"/>
      <c r="RV59" s="113"/>
      <c r="RW59" s="113"/>
      <c r="RX59" s="113"/>
      <c r="RY59" s="113"/>
      <c r="RZ59" s="113"/>
      <c r="SA59" s="113"/>
      <c r="SB59" s="113"/>
      <c r="SC59" s="113"/>
      <c r="SD59" s="113"/>
      <c r="SE59" s="113"/>
      <c r="SF59" s="113"/>
      <c r="SG59" s="113"/>
      <c r="SH59" s="113"/>
      <c r="SI59" s="113"/>
      <c r="SJ59" s="113"/>
      <c r="SK59" s="113"/>
      <c r="SL59" s="113"/>
      <c r="SM59" s="113"/>
      <c r="SN59" s="113"/>
      <c r="SO59" s="113"/>
      <c r="SP59" s="113"/>
      <c r="SQ59" s="113"/>
      <c r="SR59" s="113"/>
      <c r="SS59" s="113"/>
      <c r="ST59" s="113"/>
      <c r="SU59" s="113"/>
      <c r="SV59" s="113"/>
      <c r="SW59" s="113"/>
      <c r="SX59" s="113"/>
      <c r="SY59" s="113"/>
      <c r="SZ59" s="113"/>
      <c r="TA59" s="113"/>
      <c r="TB59" s="113"/>
      <c r="TC59" s="113"/>
      <c r="TD59" s="113"/>
      <c r="TE59" s="113"/>
      <c r="TF59" s="113"/>
      <c r="TG59" s="113"/>
      <c r="TH59" s="113"/>
      <c r="TI59" s="113"/>
      <c r="TJ59" s="113"/>
      <c r="TK59" s="113"/>
      <c r="TL59" s="113"/>
      <c r="TM59" s="113"/>
      <c r="TN59" s="113"/>
      <c r="TO59" s="113"/>
      <c r="TP59" s="113"/>
      <c r="TQ59" s="113"/>
      <c r="TR59" s="113"/>
      <c r="TS59" s="113"/>
      <c r="TT59" s="113"/>
      <c r="TU59" s="113"/>
      <c r="TV59" s="113"/>
      <c r="TW59" s="113"/>
      <c r="TX59" s="113"/>
      <c r="TY59" s="113"/>
      <c r="TZ59" s="113"/>
      <c r="UA59" s="113"/>
      <c r="UB59" s="113"/>
      <c r="UC59" s="113"/>
      <c r="UD59" s="113"/>
      <c r="UE59" s="113"/>
      <c r="UF59" s="113"/>
      <c r="UG59" s="113"/>
      <c r="UH59" s="113"/>
      <c r="UI59" s="113"/>
      <c r="UJ59" s="113"/>
      <c r="UK59" s="113"/>
      <c r="UL59" s="113"/>
      <c r="UM59" s="113"/>
      <c r="UN59" s="113"/>
      <c r="UO59" s="113"/>
      <c r="UP59" s="113"/>
      <c r="UQ59" s="113"/>
      <c r="UR59" s="113"/>
      <c r="US59" s="113"/>
      <c r="UT59" s="113"/>
      <c r="UU59" s="113"/>
      <c r="UV59" s="113"/>
      <c r="UW59" s="113"/>
      <c r="UX59" s="113"/>
      <c r="UY59" s="113"/>
      <c r="UZ59" s="113"/>
      <c r="VA59" s="113"/>
      <c r="VB59" s="113"/>
      <c r="VC59" s="113"/>
      <c r="VD59" s="113"/>
      <c r="VE59" s="113"/>
      <c r="VF59" s="113"/>
      <c r="VG59" s="113"/>
      <c r="VH59" s="113"/>
      <c r="VI59" s="113"/>
      <c r="VJ59" s="113"/>
      <c r="VK59" s="113"/>
      <c r="VL59" s="113"/>
      <c r="VM59" s="113"/>
      <c r="VN59" s="113"/>
      <c r="VO59" s="113"/>
      <c r="VP59" s="113"/>
      <c r="VQ59" s="113"/>
      <c r="VR59" s="113"/>
      <c r="VS59" s="113"/>
      <c r="VT59" s="113"/>
      <c r="VU59" s="113"/>
      <c r="VV59" s="113"/>
      <c r="VW59" s="113"/>
      <c r="VX59" s="113"/>
      <c r="VY59" s="113"/>
      <c r="VZ59" s="113"/>
      <c r="WA59" s="113"/>
      <c r="WB59" s="113"/>
      <c r="WC59" s="113"/>
      <c r="WD59" s="113"/>
      <c r="WE59" s="113"/>
      <c r="WF59" s="113"/>
      <c r="WG59" s="113"/>
      <c r="WH59" s="113"/>
      <c r="WI59" s="113"/>
      <c r="WJ59" s="113"/>
      <c r="WK59" s="113"/>
      <c r="WL59" s="113"/>
      <c r="WM59" s="113"/>
      <c r="WN59" s="113"/>
      <c r="WO59" s="113"/>
      <c r="WP59" s="113"/>
      <c r="WQ59" s="113"/>
      <c r="WR59" s="113"/>
      <c r="WS59" s="113"/>
      <c r="WT59" s="113"/>
      <c r="WU59" s="113"/>
      <c r="WV59" s="113"/>
      <c r="WW59" s="113"/>
      <c r="WX59" s="113"/>
      <c r="WY59" s="113"/>
      <c r="WZ59" s="113"/>
      <c r="XA59" s="113"/>
      <c r="XB59" s="113"/>
      <c r="XC59" s="113"/>
      <c r="XD59" s="113"/>
      <c r="XE59" s="113"/>
      <c r="XF59" s="113"/>
      <c r="XG59" s="113"/>
      <c r="XH59" s="113"/>
      <c r="XI59" s="113"/>
      <c r="XJ59" s="113"/>
      <c r="XK59" s="113"/>
      <c r="XL59" s="113"/>
      <c r="XM59" s="113"/>
      <c r="XN59" s="113"/>
      <c r="XO59" s="113"/>
      <c r="XP59" s="113"/>
      <c r="XQ59" s="113"/>
      <c r="XR59" s="113"/>
      <c r="XS59" s="113"/>
      <c r="XT59" s="113"/>
      <c r="XU59" s="113"/>
      <c r="XV59" s="113"/>
      <c r="XW59" s="113"/>
      <c r="XX59" s="113"/>
      <c r="XY59" s="113"/>
      <c r="XZ59" s="113"/>
      <c r="YA59" s="113"/>
      <c r="YB59" s="113"/>
      <c r="YC59" s="113"/>
      <c r="YD59" s="113"/>
      <c r="YE59" s="113"/>
      <c r="YF59" s="113"/>
      <c r="YG59" s="113"/>
      <c r="YH59" s="113"/>
      <c r="YI59" s="113"/>
      <c r="YJ59" s="113"/>
      <c r="YK59" s="113"/>
      <c r="YL59" s="113"/>
      <c r="YM59" s="113"/>
      <c r="YN59" s="113"/>
      <c r="YO59" s="113"/>
      <c r="YP59" s="113"/>
      <c r="YQ59" s="113"/>
      <c r="YR59" s="113"/>
      <c r="YS59" s="113"/>
      <c r="YT59" s="113"/>
      <c r="YU59" s="113"/>
      <c r="YV59" s="113"/>
      <c r="YW59" s="113"/>
      <c r="YX59" s="113"/>
      <c r="YY59" s="113"/>
      <c r="YZ59" s="113"/>
      <c r="ZA59" s="113"/>
      <c r="ZB59" s="113"/>
      <c r="ZC59" s="113"/>
      <c r="ZD59" s="113"/>
      <c r="ZE59" s="113"/>
      <c r="ZF59" s="113"/>
      <c r="ZG59" s="113"/>
      <c r="ZH59" s="113"/>
      <c r="ZI59" s="113"/>
      <c r="ZJ59" s="113"/>
      <c r="ZK59" s="113"/>
      <c r="ZL59" s="113"/>
      <c r="ZM59" s="113"/>
      <c r="ZN59" s="113"/>
      <c r="ZO59" s="113"/>
      <c r="ZP59" s="113"/>
      <c r="ZQ59" s="113"/>
      <c r="ZR59" s="113"/>
      <c r="ZS59" s="113"/>
      <c r="ZT59" s="113"/>
      <c r="ZU59" s="113"/>
      <c r="ZV59" s="113"/>
      <c r="ZW59" s="113"/>
      <c r="ZX59" s="113"/>
      <c r="ZY59" s="113"/>
      <c r="ZZ59" s="113"/>
      <c r="AAA59" s="113"/>
      <c r="AAB59" s="113"/>
      <c r="AAC59" s="113"/>
      <c r="AAD59" s="113"/>
      <c r="AAE59" s="113"/>
      <c r="AAF59" s="113"/>
      <c r="AAG59" s="113"/>
      <c r="AAH59" s="113"/>
      <c r="AAI59" s="113"/>
      <c r="AAJ59" s="113"/>
      <c r="AAK59" s="113"/>
      <c r="AAL59" s="113"/>
      <c r="AAM59" s="113"/>
      <c r="AAN59" s="113"/>
      <c r="AAO59" s="113"/>
      <c r="AAP59" s="113"/>
      <c r="AAQ59" s="113"/>
      <c r="AAR59" s="113"/>
      <c r="AAS59" s="113"/>
      <c r="AAT59" s="113"/>
      <c r="AAU59" s="113"/>
      <c r="AAV59" s="113"/>
      <c r="AAW59" s="113"/>
      <c r="AAX59" s="113"/>
      <c r="AAY59" s="113"/>
      <c r="AAZ59" s="113"/>
      <c r="ABA59" s="113"/>
      <c r="ABB59" s="113"/>
      <c r="ABC59" s="113"/>
      <c r="ABD59" s="113"/>
      <c r="ABE59" s="113"/>
      <c r="ABF59" s="113"/>
      <c r="ABG59" s="113"/>
      <c r="ABH59" s="113"/>
      <c r="ABI59" s="113"/>
      <c r="ABJ59" s="113"/>
      <c r="ABK59" s="113"/>
      <c r="ABL59" s="113"/>
      <c r="ABM59" s="113"/>
      <c r="ABN59" s="113"/>
      <c r="ABO59" s="113"/>
      <c r="ABP59" s="113"/>
      <c r="ABQ59" s="113"/>
      <c r="ABR59" s="113"/>
      <c r="ABS59" s="113"/>
      <c r="ABT59" s="113"/>
      <c r="ABU59" s="113"/>
      <c r="ABV59" s="113"/>
      <c r="ABW59" s="113"/>
      <c r="ABX59" s="113"/>
      <c r="ABY59" s="113"/>
      <c r="ABZ59" s="113"/>
      <c r="ACA59" s="113"/>
      <c r="ACB59" s="113"/>
      <c r="ACC59" s="113"/>
      <c r="ACD59" s="113"/>
      <c r="ACE59" s="113"/>
      <c r="ACF59" s="113"/>
      <c r="ACG59" s="113"/>
      <c r="ACH59" s="113"/>
      <c r="ACI59" s="113"/>
      <c r="ACJ59" s="113"/>
      <c r="ACK59" s="113"/>
      <c r="ACL59" s="113"/>
      <c r="ACM59" s="113"/>
      <c r="ACN59" s="113"/>
      <c r="ACO59" s="113"/>
      <c r="ACP59" s="113"/>
      <c r="ACQ59" s="113"/>
      <c r="ACR59" s="113"/>
      <c r="ACS59" s="113"/>
      <c r="ACT59" s="113"/>
      <c r="ACU59" s="113"/>
      <c r="ACV59" s="113"/>
      <c r="ACW59" s="113"/>
      <c r="ACX59" s="113"/>
      <c r="ACY59" s="113"/>
      <c r="ACZ59" s="113"/>
      <c r="ADA59" s="113"/>
      <c r="ADB59" s="113"/>
      <c r="ADC59" s="113"/>
    </row>
    <row r="60" spans="1:783" s="152" customFormat="1" x14ac:dyDescent="0.3">
      <c r="A60" s="149"/>
      <c r="B60" s="150"/>
      <c r="C60" s="151"/>
      <c r="D60" s="151"/>
      <c r="F60" s="153"/>
      <c r="G60" s="153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9"/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9"/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9"/>
      <c r="DF60" s="149"/>
      <c r="DG60" s="149"/>
      <c r="DH60" s="149"/>
      <c r="DI60" s="149"/>
      <c r="DJ60" s="149"/>
      <c r="DK60" s="149"/>
      <c r="DL60" s="149"/>
      <c r="DM60" s="149"/>
      <c r="DN60" s="149"/>
      <c r="DO60" s="149"/>
      <c r="DP60" s="149"/>
      <c r="DQ60" s="149"/>
      <c r="DR60" s="149"/>
      <c r="DS60" s="149"/>
      <c r="DT60" s="149"/>
      <c r="DU60" s="149"/>
      <c r="DV60" s="149"/>
      <c r="DW60" s="149"/>
      <c r="DX60" s="149"/>
      <c r="DY60" s="149"/>
      <c r="DZ60" s="149"/>
      <c r="EA60" s="149"/>
      <c r="EB60" s="149"/>
      <c r="EC60" s="149"/>
      <c r="ED60" s="149"/>
      <c r="EE60" s="149"/>
      <c r="EF60" s="149"/>
      <c r="EG60" s="149"/>
      <c r="EH60" s="149"/>
      <c r="EI60" s="149"/>
      <c r="EJ60" s="149"/>
      <c r="EK60" s="149"/>
      <c r="EL60" s="149"/>
      <c r="EM60" s="149"/>
      <c r="EN60" s="149"/>
      <c r="EO60" s="149"/>
      <c r="EP60" s="149"/>
      <c r="EQ60" s="149"/>
      <c r="ER60" s="149"/>
      <c r="ES60" s="149"/>
      <c r="ET60" s="149"/>
      <c r="EU60" s="149"/>
      <c r="EV60" s="149"/>
      <c r="EW60" s="149"/>
      <c r="EX60" s="149"/>
      <c r="EY60" s="149"/>
      <c r="EZ60" s="149"/>
      <c r="FA60" s="149"/>
      <c r="FB60" s="149"/>
      <c r="FC60" s="149"/>
      <c r="FD60" s="149"/>
      <c r="FE60" s="149"/>
      <c r="FF60" s="149"/>
      <c r="FG60" s="149"/>
      <c r="FH60" s="149"/>
      <c r="FI60" s="149"/>
      <c r="FJ60" s="149"/>
      <c r="FK60" s="149"/>
      <c r="FL60" s="149"/>
      <c r="FM60" s="149"/>
      <c r="FN60" s="149"/>
      <c r="FO60" s="149"/>
      <c r="FP60" s="149"/>
      <c r="FQ60" s="149"/>
      <c r="FR60" s="149"/>
      <c r="FS60" s="149"/>
      <c r="FT60" s="149"/>
      <c r="FU60" s="149"/>
      <c r="FV60" s="149"/>
      <c r="FW60" s="149"/>
      <c r="FX60" s="149"/>
      <c r="FY60" s="149"/>
      <c r="FZ60" s="149"/>
      <c r="GA60" s="149"/>
      <c r="GB60" s="149"/>
      <c r="GC60" s="149"/>
      <c r="GD60" s="149"/>
      <c r="GE60" s="149"/>
      <c r="GF60" s="149"/>
      <c r="GG60" s="149"/>
      <c r="GH60" s="149"/>
      <c r="GI60" s="149"/>
      <c r="GJ60" s="149"/>
      <c r="GK60" s="149"/>
      <c r="GL60" s="149"/>
      <c r="GM60" s="149"/>
      <c r="GN60" s="149"/>
      <c r="GO60" s="149"/>
      <c r="GP60" s="149"/>
      <c r="GQ60" s="149"/>
      <c r="GR60" s="149"/>
      <c r="GS60" s="149"/>
      <c r="GT60" s="149"/>
      <c r="GU60" s="149"/>
      <c r="GV60" s="149"/>
      <c r="GW60" s="149"/>
      <c r="GX60" s="149"/>
      <c r="GY60" s="149"/>
      <c r="GZ60" s="149"/>
      <c r="HA60" s="149"/>
      <c r="HB60" s="149"/>
      <c r="HC60" s="149"/>
      <c r="HD60" s="149"/>
      <c r="HE60" s="149"/>
      <c r="HF60" s="149"/>
      <c r="HG60" s="149"/>
      <c r="HH60" s="149"/>
      <c r="HI60" s="149"/>
      <c r="HJ60" s="149"/>
      <c r="HK60" s="149"/>
      <c r="HL60" s="149"/>
      <c r="HM60" s="149"/>
      <c r="HN60" s="149"/>
      <c r="HO60" s="149"/>
      <c r="HP60" s="149"/>
      <c r="HQ60" s="149"/>
      <c r="HR60" s="149"/>
      <c r="HS60" s="149"/>
      <c r="HT60" s="149"/>
      <c r="HU60" s="149"/>
      <c r="HV60" s="149"/>
      <c r="HW60" s="149"/>
      <c r="HX60" s="149"/>
      <c r="HY60" s="149"/>
      <c r="HZ60" s="149"/>
      <c r="IA60" s="149"/>
      <c r="IB60" s="149"/>
      <c r="IC60" s="149"/>
      <c r="ID60" s="149"/>
      <c r="IE60" s="149"/>
      <c r="IF60" s="149"/>
      <c r="IG60" s="149"/>
      <c r="IH60" s="149"/>
      <c r="II60" s="149"/>
      <c r="IJ60" s="149"/>
      <c r="IK60" s="149"/>
      <c r="IL60" s="149"/>
      <c r="IM60" s="149"/>
      <c r="IN60" s="149"/>
      <c r="IO60" s="149"/>
      <c r="IP60" s="149"/>
      <c r="IQ60" s="149"/>
      <c r="IR60" s="149"/>
      <c r="IS60" s="149"/>
      <c r="IT60" s="149"/>
      <c r="IU60" s="149"/>
      <c r="IV60" s="149"/>
      <c r="IW60" s="149"/>
      <c r="IX60" s="149"/>
      <c r="IY60" s="149"/>
      <c r="IZ60" s="149"/>
      <c r="JA60" s="149"/>
      <c r="JB60" s="149"/>
      <c r="JC60" s="149"/>
      <c r="JD60" s="149"/>
      <c r="JE60" s="149"/>
      <c r="JF60" s="149"/>
      <c r="JG60" s="149"/>
      <c r="JH60" s="149"/>
      <c r="JI60" s="149"/>
      <c r="JJ60" s="149"/>
      <c r="JK60" s="149"/>
      <c r="JL60" s="149"/>
      <c r="JM60" s="149"/>
      <c r="JN60" s="149"/>
      <c r="JO60" s="149"/>
      <c r="JP60" s="149"/>
      <c r="JQ60" s="149"/>
      <c r="JR60" s="149"/>
      <c r="JS60" s="149"/>
      <c r="JT60" s="149"/>
      <c r="JU60" s="149"/>
      <c r="JV60" s="149"/>
      <c r="JW60" s="149"/>
      <c r="JX60" s="149"/>
      <c r="JY60" s="149"/>
      <c r="JZ60" s="149"/>
      <c r="KA60" s="149"/>
      <c r="KB60" s="149"/>
      <c r="KC60" s="149"/>
      <c r="KD60" s="149"/>
      <c r="KE60" s="149"/>
      <c r="KF60" s="149"/>
      <c r="KG60" s="149"/>
      <c r="KH60" s="149"/>
      <c r="KI60" s="149"/>
      <c r="KJ60" s="149"/>
      <c r="KK60" s="149"/>
      <c r="KL60" s="149"/>
      <c r="KM60" s="149"/>
      <c r="KN60" s="149"/>
      <c r="KO60" s="149"/>
      <c r="KP60" s="149"/>
      <c r="KQ60" s="149"/>
      <c r="KR60" s="149"/>
      <c r="KS60" s="149"/>
      <c r="KT60" s="149"/>
      <c r="KU60" s="149"/>
      <c r="KV60" s="149"/>
      <c r="KW60" s="149"/>
      <c r="KX60" s="149"/>
      <c r="KY60" s="149"/>
      <c r="KZ60" s="149"/>
      <c r="LA60" s="149"/>
      <c r="LB60" s="149"/>
      <c r="LC60" s="149"/>
      <c r="LD60" s="149"/>
      <c r="LE60" s="149"/>
      <c r="LF60" s="149"/>
      <c r="LG60" s="149"/>
      <c r="LH60" s="149"/>
      <c r="LI60" s="149"/>
      <c r="LJ60" s="149"/>
      <c r="LK60" s="149"/>
      <c r="LL60" s="149"/>
      <c r="LM60" s="149"/>
      <c r="LN60" s="149"/>
      <c r="LO60" s="149"/>
      <c r="LP60" s="149"/>
      <c r="LQ60" s="149"/>
      <c r="LR60" s="149"/>
      <c r="LS60" s="149"/>
      <c r="LT60" s="149"/>
      <c r="LU60" s="149"/>
      <c r="LV60" s="149"/>
      <c r="LW60" s="149"/>
      <c r="LX60" s="149"/>
      <c r="LY60" s="149"/>
      <c r="LZ60" s="149"/>
      <c r="MA60" s="149"/>
      <c r="MB60" s="149"/>
      <c r="MC60" s="149"/>
      <c r="MD60" s="149"/>
      <c r="ME60" s="149"/>
      <c r="MF60" s="149"/>
      <c r="MG60" s="149"/>
      <c r="MH60" s="149"/>
      <c r="MI60" s="149"/>
      <c r="MJ60" s="149"/>
      <c r="MK60" s="149"/>
      <c r="ML60" s="149"/>
      <c r="MM60" s="149"/>
      <c r="MN60" s="149"/>
      <c r="MO60" s="149"/>
      <c r="MP60" s="149"/>
      <c r="MQ60" s="149"/>
      <c r="MR60" s="149"/>
      <c r="MS60" s="149"/>
      <c r="MT60" s="149"/>
      <c r="MU60" s="149"/>
      <c r="MV60" s="149"/>
      <c r="MW60" s="149"/>
      <c r="MX60" s="149"/>
      <c r="MY60" s="149"/>
      <c r="MZ60" s="149"/>
      <c r="NA60" s="149"/>
      <c r="NB60" s="149"/>
      <c r="NC60" s="149"/>
      <c r="ND60" s="149"/>
      <c r="NE60" s="149"/>
      <c r="NF60" s="149"/>
      <c r="NG60" s="149"/>
      <c r="NH60" s="149"/>
      <c r="NI60" s="149"/>
      <c r="NJ60" s="149"/>
      <c r="NK60" s="149"/>
      <c r="NL60" s="149"/>
      <c r="NM60" s="149"/>
      <c r="NN60" s="149"/>
      <c r="NO60" s="149"/>
      <c r="NP60" s="149"/>
      <c r="NQ60" s="149"/>
      <c r="NR60" s="149"/>
      <c r="NS60" s="149"/>
      <c r="NT60" s="149"/>
      <c r="NU60" s="149"/>
      <c r="NV60" s="149"/>
      <c r="NW60" s="149"/>
      <c r="NX60" s="149"/>
      <c r="NY60" s="149"/>
      <c r="NZ60" s="149"/>
      <c r="OA60" s="149"/>
      <c r="OB60" s="149"/>
      <c r="OC60" s="149"/>
      <c r="OD60" s="149"/>
      <c r="OE60" s="149"/>
      <c r="OF60" s="149"/>
      <c r="OG60" s="149"/>
      <c r="OH60" s="149"/>
      <c r="OI60" s="149"/>
      <c r="OJ60" s="149"/>
      <c r="OK60" s="149"/>
      <c r="OL60" s="149"/>
      <c r="OM60" s="149"/>
      <c r="ON60" s="149"/>
      <c r="OO60" s="149"/>
      <c r="OP60" s="149"/>
      <c r="OQ60" s="149"/>
      <c r="OR60" s="149"/>
      <c r="OS60" s="149"/>
      <c r="OT60" s="149"/>
      <c r="OU60" s="149"/>
      <c r="OV60" s="149"/>
      <c r="OW60" s="149"/>
      <c r="OX60" s="149"/>
      <c r="OY60" s="149"/>
      <c r="OZ60" s="149"/>
      <c r="PA60" s="149"/>
      <c r="PB60" s="149"/>
      <c r="PC60" s="149"/>
      <c r="PD60" s="149"/>
      <c r="PE60" s="149"/>
      <c r="PF60" s="149"/>
      <c r="PG60" s="149"/>
      <c r="PH60" s="149"/>
      <c r="PI60" s="149"/>
      <c r="PJ60" s="149"/>
      <c r="PK60" s="149"/>
      <c r="PL60" s="149"/>
      <c r="PM60" s="149"/>
      <c r="PN60" s="149"/>
      <c r="PO60" s="149"/>
      <c r="PP60" s="149"/>
      <c r="PQ60" s="149"/>
      <c r="PR60" s="149"/>
      <c r="PS60" s="149"/>
      <c r="PT60" s="149"/>
      <c r="PU60" s="149"/>
      <c r="PV60" s="149"/>
      <c r="PW60" s="149"/>
      <c r="PX60" s="149"/>
      <c r="PY60" s="149"/>
      <c r="PZ60" s="149"/>
      <c r="QA60" s="149"/>
      <c r="QB60" s="149"/>
      <c r="QC60" s="149"/>
      <c r="QD60" s="149"/>
      <c r="QE60" s="149"/>
      <c r="QF60" s="149"/>
      <c r="QG60" s="149"/>
      <c r="QH60" s="149"/>
      <c r="QI60" s="149"/>
      <c r="QJ60" s="149"/>
      <c r="QK60" s="149"/>
      <c r="QL60" s="149"/>
      <c r="QM60" s="149"/>
      <c r="QN60" s="149"/>
      <c r="QO60" s="149"/>
      <c r="QP60" s="149"/>
      <c r="QQ60" s="149"/>
      <c r="QR60" s="149"/>
      <c r="QS60" s="149"/>
      <c r="QT60" s="149"/>
      <c r="QU60" s="149"/>
      <c r="QV60" s="149"/>
      <c r="QW60" s="149"/>
      <c r="QX60" s="149"/>
      <c r="QY60" s="149"/>
      <c r="QZ60" s="149"/>
      <c r="RA60" s="149"/>
      <c r="RB60" s="149"/>
      <c r="RC60" s="149"/>
      <c r="RD60" s="149"/>
      <c r="RE60" s="149"/>
      <c r="RF60" s="149"/>
      <c r="RG60" s="149"/>
      <c r="RH60" s="149"/>
      <c r="RI60" s="149"/>
      <c r="RJ60" s="149"/>
      <c r="RK60" s="149"/>
      <c r="RL60" s="149"/>
      <c r="RM60" s="149"/>
      <c r="RN60" s="149"/>
      <c r="RO60" s="149"/>
      <c r="RP60" s="149"/>
      <c r="RQ60" s="149"/>
      <c r="RR60" s="149"/>
      <c r="RS60" s="149"/>
      <c r="RT60" s="149"/>
      <c r="RU60" s="149"/>
      <c r="RV60" s="149"/>
      <c r="RW60" s="149"/>
      <c r="RX60" s="149"/>
      <c r="RY60" s="149"/>
      <c r="RZ60" s="149"/>
      <c r="SA60" s="149"/>
      <c r="SB60" s="149"/>
      <c r="SC60" s="149"/>
      <c r="SD60" s="149"/>
      <c r="SE60" s="149"/>
      <c r="SF60" s="149"/>
      <c r="SG60" s="149"/>
      <c r="SH60" s="149"/>
      <c r="SI60" s="149"/>
      <c r="SJ60" s="149"/>
      <c r="SK60" s="149"/>
      <c r="SL60" s="149"/>
      <c r="SM60" s="149"/>
      <c r="SN60" s="149"/>
      <c r="SO60" s="149"/>
      <c r="SP60" s="149"/>
      <c r="SQ60" s="149"/>
      <c r="SR60" s="149"/>
      <c r="SS60" s="149"/>
      <c r="ST60" s="149"/>
      <c r="SU60" s="149"/>
      <c r="SV60" s="149"/>
      <c r="SW60" s="149"/>
      <c r="SX60" s="149"/>
      <c r="SY60" s="149"/>
      <c r="SZ60" s="149"/>
      <c r="TA60" s="149"/>
      <c r="TB60" s="149"/>
      <c r="TC60" s="149"/>
      <c r="TD60" s="149"/>
      <c r="TE60" s="149"/>
      <c r="TF60" s="149"/>
      <c r="TG60" s="149"/>
      <c r="TH60" s="149"/>
      <c r="TI60" s="149"/>
      <c r="TJ60" s="149"/>
      <c r="TK60" s="149"/>
      <c r="TL60" s="149"/>
      <c r="TM60" s="149"/>
      <c r="TN60" s="149"/>
      <c r="TO60" s="149"/>
      <c r="TP60" s="149"/>
      <c r="TQ60" s="149"/>
      <c r="TR60" s="149"/>
      <c r="TS60" s="149"/>
      <c r="TT60" s="149"/>
      <c r="TU60" s="149"/>
      <c r="TV60" s="149"/>
      <c r="TW60" s="149"/>
      <c r="TX60" s="149"/>
      <c r="TY60" s="149"/>
      <c r="TZ60" s="149"/>
      <c r="UA60" s="149"/>
      <c r="UB60" s="149"/>
      <c r="UC60" s="149"/>
      <c r="UD60" s="149"/>
      <c r="UE60" s="149"/>
      <c r="UF60" s="149"/>
      <c r="UG60" s="149"/>
      <c r="UH60" s="149"/>
      <c r="UI60" s="149"/>
      <c r="UJ60" s="149"/>
      <c r="UK60" s="149"/>
      <c r="UL60" s="149"/>
      <c r="UM60" s="149"/>
      <c r="UN60" s="149"/>
      <c r="UO60" s="149"/>
      <c r="UP60" s="149"/>
      <c r="UQ60" s="149"/>
      <c r="UR60" s="149"/>
      <c r="US60" s="149"/>
      <c r="UT60" s="149"/>
      <c r="UU60" s="149"/>
      <c r="UV60" s="149"/>
      <c r="UW60" s="149"/>
      <c r="UX60" s="149"/>
      <c r="UY60" s="149"/>
      <c r="UZ60" s="149"/>
      <c r="VA60" s="149"/>
      <c r="VB60" s="149"/>
      <c r="VC60" s="149"/>
      <c r="VD60" s="149"/>
      <c r="VE60" s="149"/>
      <c r="VF60" s="149"/>
      <c r="VG60" s="149"/>
      <c r="VH60" s="149"/>
      <c r="VI60" s="149"/>
      <c r="VJ60" s="149"/>
      <c r="VK60" s="149"/>
      <c r="VL60" s="149"/>
      <c r="VM60" s="149"/>
      <c r="VN60" s="149"/>
      <c r="VO60" s="149"/>
      <c r="VP60" s="149"/>
      <c r="VQ60" s="149"/>
      <c r="VR60" s="149"/>
      <c r="VS60" s="149"/>
      <c r="VT60" s="149"/>
      <c r="VU60" s="149"/>
      <c r="VV60" s="149"/>
      <c r="VW60" s="149"/>
      <c r="VX60" s="149"/>
      <c r="VY60" s="149"/>
      <c r="VZ60" s="149"/>
      <c r="WA60" s="149"/>
      <c r="WB60" s="149"/>
      <c r="WC60" s="149"/>
      <c r="WD60" s="149"/>
      <c r="WE60" s="149"/>
      <c r="WF60" s="149"/>
      <c r="WG60" s="149"/>
      <c r="WH60" s="149"/>
      <c r="WI60" s="149"/>
      <c r="WJ60" s="149"/>
      <c r="WK60" s="149"/>
      <c r="WL60" s="149"/>
      <c r="WM60" s="149"/>
      <c r="WN60" s="149"/>
      <c r="WO60" s="149"/>
      <c r="WP60" s="149"/>
      <c r="WQ60" s="149"/>
      <c r="WR60" s="149"/>
      <c r="WS60" s="149"/>
      <c r="WT60" s="149"/>
      <c r="WU60" s="149"/>
      <c r="WV60" s="149"/>
      <c r="WW60" s="149"/>
      <c r="WX60" s="149"/>
      <c r="WY60" s="149"/>
      <c r="WZ60" s="149"/>
      <c r="XA60" s="149"/>
      <c r="XB60" s="149"/>
      <c r="XC60" s="149"/>
      <c r="XD60" s="149"/>
      <c r="XE60" s="149"/>
      <c r="XF60" s="149"/>
      <c r="XG60" s="149"/>
      <c r="XH60" s="149"/>
      <c r="XI60" s="149"/>
      <c r="XJ60" s="149"/>
      <c r="XK60" s="149"/>
      <c r="XL60" s="149"/>
      <c r="XM60" s="149"/>
      <c r="XN60" s="149"/>
      <c r="XO60" s="149"/>
      <c r="XP60" s="149"/>
      <c r="XQ60" s="149"/>
      <c r="XR60" s="149"/>
      <c r="XS60" s="149"/>
      <c r="XT60" s="149"/>
      <c r="XU60" s="149"/>
      <c r="XV60" s="149"/>
      <c r="XW60" s="149"/>
      <c r="XX60" s="149"/>
      <c r="XY60" s="149"/>
      <c r="XZ60" s="149"/>
      <c r="YA60" s="149"/>
      <c r="YB60" s="149"/>
      <c r="YC60" s="149"/>
      <c r="YD60" s="149"/>
      <c r="YE60" s="149"/>
      <c r="YF60" s="149"/>
      <c r="YG60" s="149"/>
      <c r="YH60" s="149"/>
      <c r="YI60" s="149"/>
      <c r="YJ60" s="149"/>
      <c r="YK60" s="149"/>
      <c r="YL60" s="149"/>
      <c r="YM60" s="149"/>
      <c r="YN60" s="149"/>
      <c r="YO60" s="149"/>
      <c r="YP60" s="149"/>
      <c r="YQ60" s="149"/>
      <c r="YR60" s="149"/>
      <c r="YS60" s="149"/>
      <c r="YT60" s="149"/>
      <c r="YU60" s="149"/>
      <c r="YV60" s="149"/>
      <c r="YW60" s="149"/>
      <c r="YX60" s="149"/>
      <c r="YY60" s="149"/>
      <c r="YZ60" s="149"/>
      <c r="ZA60" s="149"/>
      <c r="ZB60" s="149"/>
      <c r="ZC60" s="149"/>
      <c r="ZD60" s="149"/>
      <c r="ZE60" s="149"/>
      <c r="ZF60" s="149"/>
      <c r="ZG60" s="149"/>
      <c r="ZH60" s="149"/>
      <c r="ZI60" s="149"/>
      <c r="ZJ60" s="149"/>
      <c r="ZK60" s="149"/>
      <c r="ZL60" s="149"/>
      <c r="ZM60" s="149"/>
      <c r="ZN60" s="149"/>
      <c r="ZO60" s="149"/>
      <c r="ZP60" s="149"/>
      <c r="ZQ60" s="149"/>
      <c r="ZR60" s="149"/>
      <c r="ZS60" s="149"/>
      <c r="ZT60" s="149"/>
      <c r="ZU60" s="149"/>
      <c r="ZV60" s="149"/>
      <c r="ZW60" s="149"/>
      <c r="ZX60" s="149"/>
      <c r="ZY60" s="149"/>
      <c r="ZZ60" s="149"/>
      <c r="AAA60" s="149"/>
      <c r="AAB60" s="149"/>
      <c r="AAC60" s="149"/>
      <c r="AAD60" s="149"/>
      <c r="AAE60" s="149"/>
      <c r="AAF60" s="149"/>
      <c r="AAG60" s="149"/>
      <c r="AAH60" s="149"/>
      <c r="AAI60" s="149"/>
      <c r="AAJ60" s="149"/>
      <c r="AAK60" s="149"/>
      <c r="AAL60" s="149"/>
      <c r="AAM60" s="149"/>
      <c r="AAN60" s="149"/>
      <c r="AAO60" s="149"/>
      <c r="AAP60" s="149"/>
      <c r="AAQ60" s="149"/>
      <c r="AAR60" s="149"/>
      <c r="AAS60" s="149"/>
      <c r="AAT60" s="149"/>
      <c r="AAU60" s="149"/>
      <c r="AAV60" s="149"/>
      <c r="AAW60" s="149"/>
      <c r="AAX60" s="149"/>
      <c r="AAY60" s="149"/>
      <c r="AAZ60" s="149"/>
      <c r="ABA60" s="149"/>
      <c r="ABB60" s="149"/>
      <c r="ABC60" s="149"/>
      <c r="ABD60" s="149"/>
      <c r="ABE60" s="149"/>
      <c r="ABF60" s="149"/>
      <c r="ABG60" s="149"/>
      <c r="ABH60" s="149"/>
      <c r="ABI60" s="149"/>
      <c r="ABJ60" s="149"/>
      <c r="ABK60" s="149"/>
      <c r="ABL60" s="149"/>
      <c r="ABM60" s="149"/>
      <c r="ABN60" s="149"/>
      <c r="ABO60" s="149"/>
      <c r="ABP60" s="149"/>
      <c r="ABQ60" s="149"/>
      <c r="ABR60" s="149"/>
      <c r="ABS60" s="149"/>
      <c r="ABT60" s="149"/>
      <c r="ABU60" s="149"/>
      <c r="ABV60" s="149"/>
      <c r="ABW60" s="149"/>
      <c r="ABX60" s="149"/>
      <c r="ABY60" s="149"/>
      <c r="ABZ60" s="149"/>
      <c r="ACA60" s="149"/>
      <c r="ACB60" s="149"/>
      <c r="ACC60" s="149"/>
      <c r="ACD60" s="149"/>
      <c r="ACE60" s="149"/>
      <c r="ACF60" s="149"/>
      <c r="ACG60" s="149"/>
      <c r="ACH60" s="149"/>
      <c r="ACI60" s="149"/>
      <c r="ACJ60" s="149"/>
      <c r="ACK60" s="149"/>
      <c r="ACL60" s="149"/>
      <c r="ACM60" s="149"/>
      <c r="ACN60" s="149"/>
      <c r="ACO60" s="149"/>
      <c r="ACP60" s="149"/>
      <c r="ACQ60" s="149"/>
      <c r="ACR60" s="149"/>
      <c r="ACS60" s="149"/>
      <c r="ACT60" s="149"/>
      <c r="ACU60" s="149"/>
      <c r="ACV60" s="149"/>
      <c r="ACW60" s="149"/>
      <c r="ACX60" s="149"/>
      <c r="ACY60" s="149"/>
      <c r="ACZ60" s="149"/>
      <c r="ADA60" s="149"/>
      <c r="ADB60" s="149"/>
      <c r="ADC60" s="149"/>
    </row>
    <row r="61" spans="1:783" s="152" customFormat="1" x14ac:dyDescent="0.3">
      <c r="A61" s="149"/>
      <c r="B61" s="150"/>
      <c r="C61" s="151"/>
      <c r="D61" s="151"/>
      <c r="F61" s="153"/>
      <c r="G61" s="153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9"/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9"/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9"/>
      <c r="DF61" s="149"/>
      <c r="DG61" s="149"/>
      <c r="DH61" s="149"/>
      <c r="DI61" s="149"/>
      <c r="DJ61" s="149"/>
      <c r="DK61" s="149"/>
      <c r="DL61" s="149"/>
      <c r="DM61" s="149"/>
      <c r="DN61" s="149"/>
      <c r="DO61" s="149"/>
      <c r="DP61" s="149"/>
      <c r="DQ61" s="149"/>
      <c r="DR61" s="149"/>
      <c r="DS61" s="149"/>
      <c r="DT61" s="149"/>
      <c r="DU61" s="149"/>
      <c r="DV61" s="149"/>
      <c r="DW61" s="149"/>
      <c r="DX61" s="149"/>
      <c r="DY61" s="149"/>
      <c r="DZ61" s="149"/>
      <c r="EA61" s="149"/>
      <c r="EB61" s="149"/>
      <c r="EC61" s="149"/>
      <c r="ED61" s="149"/>
      <c r="EE61" s="149"/>
      <c r="EF61" s="149"/>
      <c r="EG61" s="149"/>
      <c r="EH61" s="149"/>
      <c r="EI61" s="149"/>
      <c r="EJ61" s="149"/>
      <c r="EK61" s="149"/>
      <c r="EL61" s="149"/>
      <c r="EM61" s="149"/>
      <c r="EN61" s="149"/>
      <c r="EO61" s="149"/>
      <c r="EP61" s="149"/>
      <c r="EQ61" s="149"/>
      <c r="ER61" s="149"/>
      <c r="ES61" s="149"/>
      <c r="ET61" s="149"/>
      <c r="EU61" s="149"/>
      <c r="EV61" s="149"/>
      <c r="EW61" s="149"/>
      <c r="EX61" s="149"/>
      <c r="EY61" s="149"/>
      <c r="EZ61" s="149"/>
      <c r="FA61" s="149"/>
      <c r="FB61" s="149"/>
      <c r="FC61" s="149"/>
      <c r="FD61" s="149"/>
      <c r="FE61" s="149"/>
      <c r="FF61" s="149"/>
      <c r="FG61" s="149"/>
      <c r="FH61" s="149"/>
      <c r="FI61" s="149"/>
      <c r="FJ61" s="149"/>
      <c r="FK61" s="149"/>
      <c r="FL61" s="149"/>
      <c r="FM61" s="149"/>
      <c r="FN61" s="149"/>
      <c r="FO61" s="149"/>
      <c r="FP61" s="149"/>
      <c r="FQ61" s="149"/>
      <c r="FR61" s="149"/>
      <c r="FS61" s="149"/>
      <c r="FT61" s="149"/>
      <c r="FU61" s="149"/>
      <c r="FV61" s="149"/>
      <c r="FW61" s="149"/>
      <c r="FX61" s="149"/>
      <c r="FY61" s="149"/>
      <c r="FZ61" s="149"/>
      <c r="GA61" s="149"/>
      <c r="GB61" s="149"/>
      <c r="GC61" s="149"/>
      <c r="GD61" s="149"/>
      <c r="GE61" s="149"/>
      <c r="GF61" s="149"/>
      <c r="GG61" s="149"/>
      <c r="GH61" s="149"/>
      <c r="GI61" s="149"/>
      <c r="GJ61" s="149"/>
      <c r="GK61" s="149"/>
      <c r="GL61" s="149"/>
      <c r="GM61" s="149"/>
      <c r="GN61" s="149"/>
      <c r="GO61" s="149"/>
      <c r="GP61" s="149"/>
      <c r="GQ61" s="149"/>
      <c r="GR61" s="149"/>
      <c r="GS61" s="149"/>
      <c r="GT61" s="149"/>
      <c r="GU61" s="149"/>
      <c r="GV61" s="149"/>
      <c r="GW61" s="149"/>
      <c r="GX61" s="149"/>
      <c r="GY61" s="149"/>
      <c r="GZ61" s="149"/>
      <c r="HA61" s="149"/>
      <c r="HB61" s="149"/>
      <c r="HC61" s="149"/>
      <c r="HD61" s="149"/>
      <c r="HE61" s="149"/>
      <c r="HF61" s="149"/>
      <c r="HG61" s="149"/>
      <c r="HH61" s="149"/>
      <c r="HI61" s="149"/>
      <c r="HJ61" s="149"/>
      <c r="HK61" s="149"/>
      <c r="HL61" s="149"/>
      <c r="HM61" s="149"/>
      <c r="HN61" s="149"/>
      <c r="HO61" s="149"/>
      <c r="HP61" s="149"/>
      <c r="HQ61" s="149"/>
      <c r="HR61" s="149"/>
      <c r="HS61" s="149"/>
      <c r="HT61" s="149"/>
      <c r="HU61" s="149"/>
      <c r="HV61" s="149"/>
      <c r="HW61" s="149"/>
      <c r="HX61" s="149"/>
      <c r="HY61" s="149"/>
      <c r="HZ61" s="149"/>
      <c r="IA61" s="149"/>
      <c r="IB61" s="149"/>
      <c r="IC61" s="149"/>
      <c r="ID61" s="149"/>
      <c r="IE61" s="149"/>
      <c r="IF61" s="149"/>
      <c r="IG61" s="149"/>
      <c r="IH61" s="149"/>
      <c r="II61" s="149"/>
      <c r="IJ61" s="149"/>
      <c r="IK61" s="149"/>
      <c r="IL61" s="149"/>
      <c r="IM61" s="149"/>
      <c r="IN61" s="149"/>
      <c r="IO61" s="149"/>
      <c r="IP61" s="149"/>
      <c r="IQ61" s="149"/>
      <c r="IR61" s="149"/>
      <c r="IS61" s="149"/>
      <c r="IT61" s="149"/>
      <c r="IU61" s="149"/>
      <c r="IV61" s="149"/>
      <c r="IW61" s="149"/>
      <c r="IX61" s="149"/>
      <c r="IY61" s="149"/>
      <c r="IZ61" s="149"/>
      <c r="JA61" s="149"/>
      <c r="JB61" s="149"/>
      <c r="JC61" s="149"/>
      <c r="JD61" s="149"/>
      <c r="JE61" s="149"/>
      <c r="JF61" s="149"/>
      <c r="JG61" s="149"/>
      <c r="JH61" s="149"/>
      <c r="JI61" s="149"/>
      <c r="JJ61" s="149"/>
      <c r="JK61" s="149"/>
      <c r="JL61" s="149"/>
      <c r="JM61" s="149"/>
      <c r="JN61" s="149"/>
      <c r="JO61" s="149"/>
      <c r="JP61" s="149"/>
      <c r="JQ61" s="149"/>
      <c r="JR61" s="149"/>
      <c r="JS61" s="149"/>
      <c r="JT61" s="149"/>
      <c r="JU61" s="149"/>
      <c r="JV61" s="149"/>
      <c r="JW61" s="149"/>
      <c r="JX61" s="149"/>
      <c r="JY61" s="149"/>
      <c r="JZ61" s="149"/>
      <c r="KA61" s="149"/>
      <c r="KB61" s="149"/>
      <c r="KC61" s="149"/>
      <c r="KD61" s="149"/>
      <c r="KE61" s="149"/>
      <c r="KF61" s="149"/>
      <c r="KG61" s="149"/>
      <c r="KH61" s="149"/>
      <c r="KI61" s="149"/>
      <c r="KJ61" s="149"/>
      <c r="KK61" s="149"/>
      <c r="KL61" s="149"/>
      <c r="KM61" s="149"/>
      <c r="KN61" s="149"/>
      <c r="KO61" s="149"/>
      <c r="KP61" s="149"/>
      <c r="KQ61" s="149"/>
      <c r="KR61" s="149"/>
      <c r="KS61" s="149"/>
      <c r="KT61" s="149"/>
      <c r="KU61" s="149"/>
      <c r="KV61" s="149"/>
      <c r="KW61" s="149"/>
      <c r="KX61" s="149"/>
      <c r="KY61" s="149"/>
      <c r="KZ61" s="149"/>
      <c r="LA61" s="149"/>
      <c r="LB61" s="149"/>
      <c r="LC61" s="149"/>
      <c r="LD61" s="149"/>
      <c r="LE61" s="149"/>
      <c r="LF61" s="149"/>
      <c r="LG61" s="149"/>
      <c r="LH61" s="149"/>
      <c r="LI61" s="149"/>
      <c r="LJ61" s="149"/>
      <c r="LK61" s="149"/>
      <c r="LL61" s="149"/>
      <c r="LM61" s="149"/>
      <c r="LN61" s="149"/>
      <c r="LO61" s="149"/>
      <c r="LP61" s="149"/>
      <c r="LQ61" s="149"/>
      <c r="LR61" s="149"/>
      <c r="LS61" s="149"/>
      <c r="LT61" s="149"/>
      <c r="LU61" s="149"/>
      <c r="LV61" s="149"/>
      <c r="LW61" s="149"/>
      <c r="LX61" s="149"/>
      <c r="LY61" s="149"/>
      <c r="LZ61" s="149"/>
      <c r="MA61" s="149"/>
      <c r="MB61" s="149"/>
      <c r="MC61" s="149"/>
      <c r="MD61" s="149"/>
      <c r="ME61" s="149"/>
      <c r="MF61" s="149"/>
      <c r="MG61" s="149"/>
      <c r="MH61" s="149"/>
      <c r="MI61" s="149"/>
      <c r="MJ61" s="149"/>
      <c r="MK61" s="149"/>
      <c r="ML61" s="149"/>
      <c r="MM61" s="149"/>
      <c r="MN61" s="149"/>
      <c r="MO61" s="149"/>
      <c r="MP61" s="149"/>
      <c r="MQ61" s="149"/>
      <c r="MR61" s="149"/>
      <c r="MS61" s="149"/>
      <c r="MT61" s="149"/>
      <c r="MU61" s="149"/>
      <c r="MV61" s="149"/>
      <c r="MW61" s="149"/>
      <c r="MX61" s="149"/>
      <c r="MY61" s="149"/>
      <c r="MZ61" s="149"/>
      <c r="NA61" s="149"/>
      <c r="NB61" s="149"/>
      <c r="NC61" s="149"/>
      <c r="ND61" s="149"/>
      <c r="NE61" s="149"/>
      <c r="NF61" s="149"/>
      <c r="NG61" s="149"/>
      <c r="NH61" s="149"/>
      <c r="NI61" s="149"/>
      <c r="NJ61" s="149"/>
      <c r="NK61" s="149"/>
      <c r="NL61" s="149"/>
      <c r="NM61" s="149"/>
      <c r="NN61" s="149"/>
      <c r="NO61" s="149"/>
      <c r="NP61" s="149"/>
      <c r="NQ61" s="149"/>
      <c r="NR61" s="149"/>
      <c r="NS61" s="149"/>
      <c r="NT61" s="149"/>
      <c r="NU61" s="149"/>
      <c r="NV61" s="149"/>
      <c r="NW61" s="149"/>
      <c r="NX61" s="149"/>
      <c r="NY61" s="149"/>
      <c r="NZ61" s="149"/>
      <c r="OA61" s="149"/>
      <c r="OB61" s="149"/>
      <c r="OC61" s="149"/>
      <c r="OD61" s="149"/>
      <c r="OE61" s="149"/>
      <c r="OF61" s="149"/>
      <c r="OG61" s="149"/>
      <c r="OH61" s="149"/>
      <c r="OI61" s="149"/>
      <c r="OJ61" s="149"/>
      <c r="OK61" s="149"/>
      <c r="OL61" s="149"/>
      <c r="OM61" s="149"/>
      <c r="ON61" s="149"/>
      <c r="OO61" s="149"/>
      <c r="OP61" s="149"/>
      <c r="OQ61" s="149"/>
      <c r="OR61" s="149"/>
      <c r="OS61" s="149"/>
      <c r="OT61" s="149"/>
      <c r="OU61" s="149"/>
      <c r="OV61" s="149"/>
      <c r="OW61" s="149"/>
      <c r="OX61" s="149"/>
      <c r="OY61" s="149"/>
      <c r="OZ61" s="149"/>
      <c r="PA61" s="149"/>
      <c r="PB61" s="149"/>
      <c r="PC61" s="149"/>
      <c r="PD61" s="149"/>
      <c r="PE61" s="149"/>
      <c r="PF61" s="149"/>
      <c r="PG61" s="149"/>
      <c r="PH61" s="149"/>
      <c r="PI61" s="149"/>
      <c r="PJ61" s="149"/>
      <c r="PK61" s="149"/>
      <c r="PL61" s="149"/>
      <c r="PM61" s="149"/>
      <c r="PN61" s="149"/>
      <c r="PO61" s="149"/>
      <c r="PP61" s="149"/>
      <c r="PQ61" s="149"/>
      <c r="PR61" s="149"/>
      <c r="PS61" s="149"/>
      <c r="PT61" s="149"/>
      <c r="PU61" s="149"/>
      <c r="PV61" s="149"/>
      <c r="PW61" s="149"/>
      <c r="PX61" s="149"/>
      <c r="PY61" s="149"/>
      <c r="PZ61" s="149"/>
      <c r="QA61" s="149"/>
      <c r="QB61" s="149"/>
      <c r="QC61" s="149"/>
      <c r="QD61" s="149"/>
      <c r="QE61" s="149"/>
      <c r="QF61" s="149"/>
      <c r="QG61" s="149"/>
      <c r="QH61" s="149"/>
      <c r="QI61" s="149"/>
      <c r="QJ61" s="149"/>
      <c r="QK61" s="149"/>
      <c r="QL61" s="149"/>
      <c r="QM61" s="149"/>
      <c r="QN61" s="149"/>
      <c r="QO61" s="149"/>
      <c r="QP61" s="149"/>
      <c r="QQ61" s="149"/>
      <c r="QR61" s="149"/>
      <c r="QS61" s="149"/>
      <c r="QT61" s="149"/>
      <c r="QU61" s="149"/>
      <c r="QV61" s="149"/>
      <c r="QW61" s="149"/>
      <c r="QX61" s="149"/>
      <c r="QY61" s="149"/>
      <c r="QZ61" s="149"/>
      <c r="RA61" s="149"/>
      <c r="RB61" s="149"/>
      <c r="RC61" s="149"/>
      <c r="RD61" s="149"/>
      <c r="RE61" s="149"/>
      <c r="RF61" s="149"/>
      <c r="RG61" s="149"/>
      <c r="RH61" s="149"/>
      <c r="RI61" s="149"/>
      <c r="RJ61" s="149"/>
      <c r="RK61" s="149"/>
      <c r="RL61" s="149"/>
      <c r="RM61" s="149"/>
      <c r="RN61" s="149"/>
      <c r="RO61" s="149"/>
      <c r="RP61" s="149"/>
      <c r="RQ61" s="149"/>
      <c r="RR61" s="149"/>
      <c r="RS61" s="149"/>
      <c r="RT61" s="149"/>
      <c r="RU61" s="149"/>
      <c r="RV61" s="149"/>
      <c r="RW61" s="149"/>
      <c r="RX61" s="149"/>
      <c r="RY61" s="149"/>
      <c r="RZ61" s="149"/>
      <c r="SA61" s="149"/>
      <c r="SB61" s="149"/>
      <c r="SC61" s="149"/>
      <c r="SD61" s="149"/>
      <c r="SE61" s="149"/>
      <c r="SF61" s="149"/>
      <c r="SG61" s="149"/>
      <c r="SH61" s="149"/>
      <c r="SI61" s="149"/>
      <c r="SJ61" s="149"/>
      <c r="SK61" s="149"/>
      <c r="SL61" s="149"/>
      <c r="SM61" s="149"/>
      <c r="SN61" s="149"/>
      <c r="SO61" s="149"/>
      <c r="SP61" s="149"/>
      <c r="SQ61" s="149"/>
      <c r="SR61" s="149"/>
      <c r="SS61" s="149"/>
      <c r="ST61" s="149"/>
      <c r="SU61" s="149"/>
      <c r="SV61" s="149"/>
      <c r="SW61" s="149"/>
      <c r="SX61" s="149"/>
      <c r="SY61" s="149"/>
      <c r="SZ61" s="149"/>
      <c r="TA61" s="149"/>
      <c r="TB61" s="149"/>
      <c r="TC61" s="149"/>
      <c r="TD61" s="149"/>
      <c r="TE61" s="149"/>
      <c r="TF61" s="149"/>
      <c r="TG61" s="149"/>
      <c r="TH61" s="149"/>
      <c r="TI61" s="149"/>
      <c r="TJ61" s="149"/>
      <c r="TK61" s="149"/>
      <c r="TL61" s="149"/>
      <c r="TM61" s="149"/>
      <c r="TN61" s="149"/>
      <c r="TO61" s="149"/>
      <c r="TP61" s="149"/>
      <c r="TQ61" s="149"/>
      <c r="TR61" s="149"/>
      <c r="TS61" s="149"/>
      <c r="TT61" s="149"/>
      <c r="TU61" s="149"/>
      <c r="TV61" s="149"/>
      <c r="TW61" s="149"/>
      <c r="TX61" s="149"/>
      <c r="TY61" s="149"/>
      <c r="TZ61" s="149"/>
      <c r="UA61" s="149"/>
      <c r="UB61" s="149"/>
      <c r="UC61" s="149"/>
      <c r="UD61" s="149"/>
      <c r="UE61" s="149"/>
      <c r="UF61" s="149"/>
      <c r="UG61" s="149"/>
      <c r="UH61" s="149"/>
      <c r="UI61" s="149"/>
      <c r="UJ61" s="149"/>
      <c r="UK61" s="149"/>
      <c r="UL61" s="149"/>
      <c r="UM61" s="149"/>
      <c r="UN61" s="149"/>
      <c r="UO61" s="149"/>
      <c r="UP61" s="149"/>
      <c r="UQ61" s="149"/>
      <c r="UR61" s="149"/>
      <c r="US61" s="149"/>
      <c r="UT61" s="149"/>
      <c r="UU61" s="149"/>
      <c r="UV61" s="149"/>
      <c r="UW61" s="149"/>
      <c r="UX61" s="149"/>
      <c r="UY61" s="149"/>
      <c r="UZ61" s="149"/>
      <c r="VA61" s="149"/>
      <c r="VB61" s="149"/>
      <c r="VC61" s="149"/>
      <c r="VD61" s="149"/>
      <c r="VE61" s="149"/>
      <c r="VF61" s="149"/>
      <c r="VG61" s="149"/>
      <c r="VH61" s="149"/>
      <c r="VI61" s="149"/>
      <c r="VJ61" s="149"/>
      <c r="VK61" s="149"/>
      <c r="VL61" s="149"/>
      <c r="VM61" s="149"/>
      <c r="VN61" s="149"/>
      <c r="VO61" s="149"/>
      <c r="VP61" s="149"/>
      <c r="VQ61" s="149"/>
      <c r="VR61" s="149"/>
      <c r="VS61" s="149"/>
      <c r="VT61" s="149"/>
      <c r="VU61" s="149"/>
      <c r="VV61" s="149"/>
      <c r="VW61" s="149"/>
      <c r="VX61" s="149"/>
      <c r="VY61" s="149"/>
      <c r="VZ61" s="149"/>
      <c r="WA61" s="149"/>
      <c r="WB61" s="149"/>
      <c r="WC61" s="149"/>
      <c r="WD61" s="149"/>
      <c r="WE61" s="149"/>
      <c r="WF61" s="149"/>
      <c r="WG61" s="149"/>
      <c r="WH61" s="149"/>
      <c r="WI61" s="149"/>
      <c r="WJ61" s="149"/>
      <c r="WK61" s="149"/>
      <c r="WL61" s="149"/>
      <c r="WM61" s="149"/>
      <c r="WN61" s="149"/>
      <c r="WO61" s="149"/>
      <c r="WP61" s="149"/>
      <c r="WQ61" s="149"/>
      <c r="WR61" s="149"/>
      <c r="WS61" s="149"/>
      <c r="WT61" s="149"/>
      <c r="WU61" s="149"/>
      <c r="WV61" s="149"/>
      <c r="WW61" s="149"/>
      <c r="WX61" s="149"/>
      <c r="WY61" s="149"/>
      <c r="WZ61" s="149"/>
      <c r="XA61" s="149"/>
      <c r="XB61" s="149"/>
      <c r="XC61" s="149"/>
      <c r="XD61" s="149"/>
      <c r="XE61" s="149"/>
      <c r="XF61" s="149"/>
      <c r="XG61" s="149"/>
      <c r="XH61" s="149"/>
      <c r="XI61" s="149"/>
      <c r="XJ61" s="149"/>
      <c r="XK61" s="149"/>
      <c r="XL61" s="149"/>
      <c r="XM61" s="149"/>
      <c r="XN61" s="149"/>
      <c r="XO61" s="149"/>
      <c r="XP61" s="149"/>
      <c r="XQ61" s="149"/>
      <c r="XR61" s="149"/>
      <c r="XS61" s="149"/>
      <c r="XT61" s="149"/>
      <c r="XU61" s="149"/>
      <c r="XV61" s="149"/>
      <c r="XW61" s="149"/>
      <c r="XX61" s="149"/>
      <c r="XY61" s="149"/>
      <c r="XZ61" s="149"/>
      <c r="YA61" s="149"/>
      <c r="YB61" s="149"/>
      <c r="YC61" s="149"/>
      <c r="YD61" s="149"/>
      <c r="YE61" s="149"/>
      <c r="YF61" s="149"/>
      <c r="YG61" s="149"/>
      <c r="YH61" s="149"/>
      <c r="YI61" s="149"/>
      <c r="YJ61" s="149"/>
      <c r="YK61" s="149"/>
      <c r="YL61" s="149"/>
      <c r="YM61" s="149"/>
      <c r="YN61" s="149"/>
      <c r="YO61" s="149"/>
      <c r="YP61" s="149"/>
      <c r="YQ61" s="149"/>
      <c r="YR61" s="149"/>
      <c r="YS61" s="149"/>
      <c r="YT61" s="149"/>
      <c r="YU61" s="149"/>
      <c r="YV61" s="149"/>
      <c r="YW61" s="149"/>
      <c r="YX61" s="149"/>
      <c r="YY61" s="149"/>
      <c r="YZ61" s="149"/>
      <c r="ZA61" s="149"/>
      <c r="ZB61" s="149"/>
      <c r="ZC61" s="149"/>
      <c r="ZD61" s="149"/>
      <c r="ZE61" s="149"/>
      <c r="ZF61" s="149"/>
      <c r="ZG61" s="149"/>
      <c r="ZH61" s="149"/>
      <c r="ZI61" s="149"/>
      <c r="ZJ61" s="149"/>
      <c r="ZK61" s="149"/>
      <c r="ZL61" s="149"/>
      <c r="ZM61" s="149"/>
      <c r="ZN61" s="149"/>
      <c r="ZO61" s="149"/>
      <c r="ZP61" s="149"/>
      <c r="ZQ61" s="149"/>
      <c r="ZR61" s="149"/>
      <c r="ZS61" s="149"/>
      <c r="ZT61" s="149"/>
      <c r="ZU61" s="149"/>
      <c r="ZV61" s="149"/>
      <c r="ZW61" s="149"/>
      <c r="ZX61" s="149"/>
      <c r="ZY61" s="149"/>
      <c r="ZZ61" s="149"/>
      <c r="AAA61" s="149"/>
      <c r="AAB61" s="149"/>
      <c r="AAC61" s="149"/>
      <c r="AAD61" s="149"/>
      <c r="AAE61" s="149"/>
      <c r="AAF61" s="149"/>
      <c r="AAG61" s="149"/>
      <c r="AAH61" s="149"/>
      <c r="AAI61" s="149"/>
      <c r="AAJ61" s="149"/>
      <c r="AAK61" s="149"/>
      <c r="AAL61" s="149"/>
      <c r="AAM61" s="149"/>
      <c r="AAN61" s="149"/>
      <c r="AAO61" s="149"/>
      <c r="AAP61" s="149"/>
      <c r="AAQ61" s="149"/>
      <c r="AAR61" s="149"/>
      <c r="AAS61" s="149"/>
      <c r="AAT61" s="149"/>
      <c r="AAU61" s="149"/>
      <c r="AAV61" s="149"/>
      <c r="AAW61" s="149"/>
      <c r="AAX61" s="149"/>
      <c r="AAY61" s="149"/>
      <c r="AAZ61" s="149"/>
      <c r="ABA61" s="149"/>
      <c r="ABB61" s="149"/>
      <c r="ABC61" s="149"/>
      <c r="ABD61" s="149"/>
      <c r="ABE61" s="149"/>
      <c r="ABF61" s="149"/>
      <c r="ABG61" s="149"/>
      <c r="ABH61" s="149"/>
      <c r="ABI61" s="149"/>
      <c r="ABJ61" s="149"/>
      <c r="ABK61" s="149"/>
      <c r="ABL61" s="149"/>
      <c r="ABM61" s="149"/>
      <c r="ABN61" s="149"/>
      <c r="ABO61" s="149"/>
      <c r="ABP61" s="149"/>
      <c r="ABQ61" s="149"/>
      <c r="ABR61" s="149"/>
      <c r="ABS61" s="149"/>
      <c r="ABT61" s="149"/>
      <c r="ABU61" s="149"/>
      <c r="ABV61" s="149"/>
      <c r="ABW61" s="149"/>
      <c r="ABX61" s="149"/>
      <c r="ABY61" s="149"/>
      <c r="ABZ61" s="149"/>
      <c r="ACA61" s="149"/>
      <c r="ACB61" s="149"/>
      <c r="ACC61" s="149"/>
      <c r="ACD61" s="149"/>
      <c r="ACE61" s="149"/>
      <c r="ACF61" s="149"/>
      <c r="ACG61" s="149"/>
      <c r="ACH61" s="149"/>
      <c r="ACI61" s="149"/>
      <c r="ACJ61" s="149"/>
      <c r="ACK61" s="149"/>
      <c r="ACL61" s="149"/>
      <c r="ACM61" s="149"/>
      <c r="ACN61" s="149"/>
      <c r="ACO61" s="149"/>
      <c r="ACP61" s="149"/>
      <c r="ACQ61" s="149"/>
      <c r="ACR61" s="149"/>
      <c r="ACS61" s="149"/>
      <c r="ACT61" s="149"/>
      <c r="ACU61" s="149"/>
      <c r="ACV61" s="149"/>
      <c r="ACW61" s="149"/>
      <c r="ACX61" s="149"/>
      <c r="ACY61" s="149"/>
      <c r="ACZ61" s="149"/>
      <c r="ADA61" s="149"/>
      <c r="ADB61" s="149"/>
      <c r="ADC61" s="149"/>
    </row>
    <row r="62" spans="1:783" s="152" customFormat="1" x14ac:dyDescent="0.3">
      <c r="A62" s="149"/>
      <c r="B62" s="150"/>
      <c r="C62" s="151"/>
      <c r="D62" s="151"/>
      <c r="F62" s="153"/>
      <c r="G62" s="153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  <c r="CL62" s="149"/>
      <c r="CM62" s="149"/>
      <c r="CN62" s="149"/>
      <c r="CO62" s="149"/>
      <c r="CP62" s="149"/>
      <c r="CQ62" s="149"/>
      <c r="CR62" s="149"/>
      <c r="CS62" s="149"/>
      <c r="CT62" s="149"/>
      <c r="CU62" s="149"/>
      <c r="CV62" s="149"/>
      <c r="CW62" s="149"/>
      <c r="CX62" s="149"/>
      <c r="CY62" s="149"/>
      <c r="CZ62" s="149"/>
      <c r="DA62" s="149"/>
      <c r="DB62" s="149"/>
      <c r="DC62" s="149"/>
      <c r="DD62" s="149"/>
      <c r="DE62" s="149"/>
      <c r="DF62" s="149"/>
      <c r="DG62" s="149"/>
      <c r="DH62" s="149"/>
      <c r="DI62" s="149"/>
      <c r="DJ62" s="149"/>
      <c r="DK62" s="149"/>
      <c r="DL62" s="149"/>
      <c r="DM62" s="149"/>
      <c r="DN62" s="149"/>
      <c r="DO62" s="149"/>
      <c r="DP62" s="149"/>
      <c r="DQ62" s="149"/>
      <c r="DR62" s="149"/>
      <c r="DS62" s="149"/>
      <c r="DT62" s="149"/>
      <c r="DU62" s="149"/>
      <c r="DV62" s="149"/>
      <c r="DW62" s="149"/>
      <c r="DX62" s="149"/>
      <c r="DY62" s="149"/>
      <c r="DZ62" s="149"/>
      <c r="EA62" s="149"/>
      <c r="EB62" s="149"/>
      <c r="EC62" s="149"/>
      <c r="ED62" s="149"/>
      <c r="EE62" s="149"/>
      <c r="EF62" s="149"/>
      <c r="EG62" s="149"/>
      <c r="EH62" s="149"/>
      <c r="EI62" s="149"/>
      <c r="EJ62" s="149"/>
      <c r="EK62" s="149"/>
      <c r="EL62" s="149"/>
      <c r="EM62" s="149"/>
      <c r="EN62" s="149"/>
      <c r="EO62" s="149"/>
      <c r="EP62" s="149"/>
      <c r="EQ62" s="149"/>
      <c r="ER62" s="149"/>
      <c r="ES62" s="149"/>
      <c r="ET62" s="149"/>
      <c r="EU62" s="149"/>
      <c r="EV62" s="149"/>
      <c r="EW62" s="149"/>
      <c r="EX62" s="149"/>
      <c r="EY62" s="149"/>
      <c r="EZ62" s="149"/>
      <c r="FA62" s="149"/>
      <c r="FB62" s="149"/>
      <c r="FC62" s="149"/>
      <c r="FD62" s="149"/>
      <c r="FE62" s="149"/>
      <c r="FF62" s="149"/>
      <c r="FG62" s="149"/>
      <c r="FH62" s="149"/>
      <c r="FI62" s="149"/>
      <c r="FJ62" s="149"/>
      <c r="FK62" s="149"/>
      <c r="FL62" s="149"/>
      <c r="FM62" s="149"/>
      <c r="FN62" s="149"/>
      <c r="FO62" s="149"/>
      <c r="FP62" s="149"/>
      <c r="FQ62" s="149"/>
      <c r="FR62" s="149"/>
      <c r="FS62" s="149"/>
      <c r="FT62" s="149"/>
      <c r="FU62" s="149"/>
      <c r="FV62" s="149"/>
      <c r="FW62" s="149"/>
      <c r="FX62" s="149"/>
      <c r="FY62" s="149"/>
      <c r="FZ62" s="149"/>
      <c r="GA62" s="149"/>
      <c r="GB62" s="149"/>
      <c r="GC62" s="149"/>
      <c r="GD62" s="149"/>
      <c r="GE62" s="149"/>
      <c r="GF62" s="149"/>
      <c r="GG62" s="149"/>
      <c r="GH62" s="149"/>
      <c r="GI62" s="149"/>
      <c r="GJ62" s="149"/>
      <c r="GK62" s="149"/>
      <c r="GL62" s="149"/>
      <c r="GM62" s="149"/>
      <c r="GN62" s="149"/>
      <c r="GO62" s="149"/>
      <c r="GP62" s="149"/>
      <c r="GQ62" s="149"/>
      <c r="GR62" s="149"/>
      <c r="GS62" s="149"/>
      <c r="GT62" s="149"/>
      <c r="GU62" s="149"/>
      <c r="GV62" s="149"/>
      <c r="GW62" s="149"/>
      <c r="GX62" s="149"/>
      <c r="GY62" s="149"/>
      <c r="GZ62" s="149"/>
      <c r="HA62" s="149"/>
      <c r="HB62" s="149"/>
      <c r="HC62" s="149"/>
      <c r="HD62" s="149"/>
      <c r="HE62" s="149"/>
      <c r="HF62" s="149"/>
      <c r="HG62" s="149"/>
      <c r="HH62" s="149"/>
      <c r="HI62" s="149"/>
      <c r="HJ62" s="149"/>
      <c r="HK62" s="149"/>
      <c r="HL62" s="149"/>
      <c r="HM62" s="149"/>
      <c r="HN62" s="149"/>
      <c r="HO62" s="149"/>
      <c r="HP62" s="149"/>
      <c r="HQ62" s="149"/>
      <c r="HR62" s="149"/>
      <c r="HS62" s="149"/>
      <c r="HT62" s="149"/>
      <c r="HU62" s="149"/>
      <c r="HV62" s="149"/>
      <c r="HW62" s="149"/>
      <c r="HX62" s="149"/>
      <c r="HY62" s="149"/>
      <c r="HZ62" s="149"/>
      <c r="IA62" s="149"/>
      <c r="IB62" s="149"/>
      <c r="IC62" s="149"/>
      <c r="ID62" s="149"/>
      <c r="IE62" s="149"/>
      <c r="IF62" s="149"/>
      <c r="IG62" s="149"/>
      <c r="IH62" s="149"/>
      <c r="II62" s="149"/>
      <c r="IJ62" s="149"/>
      <c r="IK62" s="149"/>
      <c r="IL62" s="149"/>
      <c r="IM62" s="149"/>
      <c r="IN62" s="149"/>
      <c r="IO62" s="149"/>
      <c r="IP62" s="149"/>
      <c r="IQ62" s="149"/>
      <c r="IR62" s="149"/>
      <c r="IS62" s="149"/>
      <c r="IT62" s="149"/>
      <c r="IU62" s="149"/>
      <c r="IV62" s="149"/>
      <c r="IW62" s="149"/>
      <c r="IX62" s="149"/>
      <c r="IY62" s="149"/>
      <c r="IZ62" s="149"/>
      <c r="JA62" s="149"/>
      <c r="JB62" s="149"/>
      <c r="JC62" s="149"/>
      <c r="JD62" s="149"/>
      <c r="JE62" s="149"/>
      <c r="JF62" s="149"/>
      <c r="JG62" s="149"/>
      <c r="JH62" s="149"/>
      <c r="JI62" s="149"/>
      <c r="JJ62" s="149"/>
      <c r="JK62" s="149"/>
      <c r="JL62" s="149"/>
      <c r="JM62" s="149"/>
      <c r="JN62" s="149"/>
      <c r="JO62" s="149"/>
      <c r="JP62" s="149"/>
      <c r="JQ62" s="149"/>
      <c r="JR62" s="149"/>
      <c r="JS62" s="149"/>
      <c r="JT62" s="149"/>
      <c r="JU62" s="149"/>
      <c r="JV62" s="149"/>
      <c r="JW62" s="149"/>
      <c r="JX62" s="149"/>
      <c r="JY62" s="149"/>
      <c r="JZ62" s="149"/>
      <c r="KA62" s="149"/>
      <c r="KB62" s="149"/>
      <c r="KC62" s="149"/>
      <c r="KD62" s="149"/>
      <c r="KE62" s="149"/>
      <c r="KF62" s="149"/>
      <c r="KG62" s="149"/>
      <c r="KH62" s="149"/>
      <c r="KI62" s="149"/>
      <c r="KJ62" s="149"/>
      <c r="KK62" s="149"/>
      <c r="KL62" s="149"/>
      <c r="KM62" s="149"/>
      <c r="KN62" s="149"/>
      <c r="KO62" s="149"/>
      <c r="KP62" s="149"/>
      <c r="KQ62" s="149"/>
      <c r="KR62" s="149"/>
      <c r="KS62" s="149"/>
      <c r="KT62" s="149"/>
      <c r="KU62" s="149"/>
      <c r="KV62" s="149"/>
      <c r="KW62" s="149"/>
      <c r="KX62" s="149"/>
      <c r="KY62" s="149"/>
      <c r="KZ62" s="149"/>
      <c r="LA62" s="149"/>
      <c r="LB62" s="149"/>
      <c r="LC62" s="149"/>
      <c r="LD62" s="149"/>
      <c r="LE62" s="149"/>
      <c r="LF62" s="149"/>
      <c r="LG62" s="149"/>
      <c r="LH62" s="149"/>
      <c r="LI62" s="149"/>
      <c r="LJ62" s="149"/>
      <c r="LK62" s="149"/>
      <c r="LL62" s="149"/>
      <c r="LM62" s="149"/>
      <c r="LN62" s="149"/>
      <c r="LO62" s="149"/>
      <c r="LP62" s="149"/>
      <c r="LQ62" s="149"/>
      <c r="LR62" s="149"/>
      <c r="LS62" s="149"/>
      <c r="LT62" s="149"/>
      <c r="LU62" s="149"/>
      <c r="LV62" s="149"/>
      <c r="LW62" s="149"/>
      <c r="LX62" s="149"/>
      <c r="LY62" s="149"/>
      <c r="LZ62" s="149"/>
      <c r="MA62" s="149"/>
      <c r="MB62" s="149"/>
      <c r="MC62" s="149"/>
      <c r="MD62" s="149"/>
      <c r="ME62" s="149"/>
      <c r="MF62" s="149"/>
      <c r="MG62" s="149"/>
      <c r="MH62" s="149"/>
      <c r="MI62" s="149"/>
      <c r="MJ62" s="149"/>
      <c r="MK62" s="149"/>
      <c r="ML62" s="149"/>
      <c r="MM62" s="149"/>
      <c r="MN62" s="149"/>
      <c r="MO62" s="149"/>
      <c r="MP62" s="149"/>
      <c r="MQ62" s="149"/>
      <c r="MR62" s="149"/>
      <c r="MS62" s="149"/>
      <c r="MT62" s="149"/>
      <c r="MU62" s="149"/>
      <c r="MV62" s="149"/>
      <c r="MW62" s="149"/>
      <c r="MX62" s="149"/>
      <c r="MY62" s="149"/>
      <c r="MZ62" s="149"/>
      <c r="NA62" s="149"/>
      <c r="NB62" s="149"/>
      <c r="NC62" s="149"/>
      <c r="ND62" s="149"/>
      <c r="NE62" s="149"/>
      <c r="NF62" s="149"/>
      <c r="NG62" s="149"/>
      <c r="NH62" s="149"/>
      <c r="NI62" s="149"/>
      <c r="NJ62" s="149"/>
      <c r="NK62" s="149"/>
      <c r="NL62" s="149"/>
      <c r="NM62" s="149"/>
      <c r="NN62" s="149"/>
      <c r="NO62" s="149"/>
      <c r="NP62" s="149"/>
      <c r="NQ62" s="149"/>
      <c r="NR62" s="149"/>
      <c r="NS62" s="149"/>
      <c r="NT62" s="149"/>
      <c r="NU62" s="149"/>
      <c r="NV62" s="149"/>
      <c r="NW62" s="149"/>
      <c r="NX62" s="149"/>
      <c r="NY62" s="149"/>
      <c r="NZ62" s="149"/>
      <c r="OA62" s="149"/>
      <c r="OB62" s="149"/>
      <c r="OC62" s="149"/>
      <c r="OD62" s="149"/>
      <c r="OE62" s="149"/>
      <c r="OF62" s="149"/>
      <c r="OG62" s="149"/>
      <c r="OH62" s="149"/>
      <c r="OI62" s="149"/>
      <c r="OJ62" s="149"/>
      <c r="OK62" s="149"/>
      <c r="OL62" s="149"/>
      <c r="OM62" s="149"/>
      <c r="ON62" s="149"/>
      <c r="OO62" s="149"/>
      <c r="OP62" s="149"/>
      <c r="OQ62" s="149"/>
      <c r="OR62" s="149"/>
      <c r="OS62" s="149"/>
      <c r="OT62" s="149"/>
      <c r="OU62" s="149"/>
      <c r="OV62" s="149"/>
      <c r="OW62" s="149"/>
      <c r="OX62" s="149"/>
      <c r="OY62" s="149"/>
      <c r="OZ62" s="149"/>
      <c r="PA62" s="149"/>
      <c r="PB62" s="149"/>
      <c r="PC62" s="149"/>
      <c r="PD62" s="149"/>
      <c r="PE62" s="149"/>
      <c r="PF62" s="149"/>
      <c r="PG62" s="149"/>
      <c r="PH62" s="149"/>
      <c r="PI62" s="149"/>
      <c r="PJ62" s="149"/>
      <c r="PK62" s="149"/>
      <c r="PL62" s="149"/>
      <c r="PM62" s="149"/>
      <c r="PN62" s="149"/>
      <c r="PO62" s="149"/>
      <c r="PP62" s="149"/>
      <c r="PQ62" s="149"/>
      <c r="PR62" s="149"/>
      <c r="PS62" s="149"/>
      <c r="PT62" s="149"/>
      <c r="PU62" s="149"/>
      <c r="PV62" s="149"/>
      <c r="PW62" s="149"/>
      <c r="PX62" s="149"/>
      <c r="PY62" s="149"/>
      <c r="PZ62" s="149"/>
      <c r="QA62" s="149"/>
      <c r="QB62" s="149"/>
      <c r="QC62" s="149"/>
      <c r="QD62" s="149"/>
      <c r="QE62" s="149"/>
      <c r="QF62" s="149"/>
      <c r="QG62" s="149"/>
      <c r="QH62" s="149"/>
      <c r="QI62" s="149"/>
      <c r="QJ62" s="149"/>
      <c r="QK62" s="149"/>
      <c r="QL62" s="149"/>
      <c r="QM62" s="149"/>
      <c r="QN62" s="149"/>
      <c r="QO62" s="149"/>
      <c r="QP62" s="149"/>
      <c r="QQ62" s="149"/>
      <c r="QR62" s="149"/>
      <c r="QS62" s="149"/>
      <c r="QT62" s="149"/>
      <c r="QU62" s="149"/>
      <c r="QV62" s="149"/>
      <c r="QW62" s="149"/>
      <c r="QX62" s="149"/>
      <c r="QY62" s="149"/>
      <c r="QZ62" s="149"/>
      <c r="RA62" s="149"/>
      <c r="RB62" s="149"/>
      <c r="RC62" s="149"/>
      <c r="RD62" s="149"/>
      <c r="RE62" s="149"/>
      <c r="RF62" s="149"/>
      <c r="RG62" s="149"/>
      <c r="RH62" s="149"/>
      <c r="RI62" s="149"/>
      <c r="RJ62" s="149"/>
      <c r="RK62" s="149"/>
      <c r="RL62" s="149"/>
      <c r="RM62" s="149"/>
      <c r="RN62" s="149"/>
      <c r="RO62" s="149"/>
      <c r="RP62" s="149"/>
      <c r="RQ62" s="149"/>
      <c r="RR62" s="149"/>
      <c r="RS62" s="149"/>
      <c r="RT62" s="149"/>
      <c r="RU62" s="149"/>
      <c r="RV62" s="149"/>
      <c r="RW62" s="149"/>
      <c r="RX62" s="149"/>
      <c r="RY62" s="149"/>
      <c r="RZ62" s="149"/>
      <c r="SA62" s="149"/>
      <c r="SB62" s="149"/>
      <c r="SC62" s="149"/>
      <c r="SD62" s="149"/>
      <c r="SE62" s="149"/>
      <c r="SF62" s="149"/>
      <c r="SG62" s="149"/>
      <c r="SH62" s="149"/>
      <c r="SI62" s="149"/>
      <c r="SJ62" s="149"/>
      <c r="SK62" s="149"/>
      <c r="SL62" s="149"/>
      <c r="SM62" s="149"/>
      <c r="SN62" s="149"/>
      <c r="SO62" s="149"/>
      <c r="SP62" s="149"/>
      <c r="SQ62" s="149"/>
      <c r="SR62" s="149"/>
      <c r="SS62" s="149"/>
      <c r="ST62" s="149"/>
      <c r="SU62" s="149"/>
      <c r="SV62" s="149"/>
      <c r="SW62" s="149"/>
      <c r="SX62" s="149"/>
      <c r="SY62" s="149"/>
      <c r="SZ62" s="149"/>
      <c r="TA62" s="149"/>
      <c r="TB62" s="149"/>
      <c r="TC62" s="149"/>
      <c r="TD62" s="149"/>
      <c r="TE62" s="149"/>
      <c r="TF62" s="149"/>
      <c r="TG62" s="149"/>
      <c r="TH62" s="149"/>
      <c r="TI62" s="149"/>
      <c r="TJ62" s="149"/>
      <c r="TK62" s="149"/>
      <c r="TL62" s="149"/>
      <c r="TM62" s="149"/>
      <c r="TN62" s="149"/>
      <c r="TO62" s="149"/>
      <c r="TP62" s="149"/>
      <c r="TQ62" s="149"/>
      <c r="TR62" s="149"/>
      <c r="TS62" s="149"/>
      <c r="TT62" s="149"/>
      <c r="TU62" s="149"/>
      <c r="TV62" s="149"/>
      <c r="TW62" s="149"/>
      <c r="TX62" s="149"/>
      <c r="TY62" s="149"/>
      <c r="TZ62" s="149"/>
      <c r="UA62" s="149"/>
      <c r="UB62" s="149"/>
      <c r="UC62" s="149"/>
      <c r="UD62" s="149"/>
      <c r="UE62" s="149"/>
      <c r="UF62" s="149"/>
      <c r="UG62" s="149"/>
      <c r="UH62" s="149"/>
      <c r="UI62" s="149"/>
      <c r="UJ62" s="149"/>
      <c r="UK62" s="149"/>
      <c r="UL62" s="149"/>
      <c r="UM62" s="149"/>
      <c r="UN62" s="149"/>
      <c r="UO62" s="149"/>
      <c r="UP62" s="149"/>
      <c r="UQ62" s="149"/>
      <c r="UR62" s="149"/>
      <c r="US62" s="149"/>
      <c r="UT62" s="149"/>
      <c r="UU62" s="149"/>
      <c r="UV62" s="149"/>
      <c r="UW62" s="149"/>
      <c r="UX62" s="149"/>
      <c r="UY62" s="149"/>
      <c r="UZ62" s="149"/>
      <c r="VA62" s="149"/>
      <c r="VB62" s="149"/>
      <c r="VC62" s="149"/>
      <c r="VD62" s="149"/>
      <c r="VE62" s="149"/>
      <c r="VF62" s="149"/>
      <c r="VG62" s="149"/>
      <c r="VH62" s="149"/>
      <c r="VI62" s="149"/>
      <c r="VJ62" s="149"/>
      <c r="VK62" s="149"/>
      <c r="VL62" s="149"/>
      <c r="VM62" s="149"/>
      <c r="VN62" s="149"/>
      <c r="VO62" s="149"/>
      <c r="VP62" s="149"/>
      <c r="VQ62" s="149"/>
      <c r="VR62" s="149"/>
      <c r="VS62" s="149"/>
      <c r="VT62" s="149"/>
      <c r="VU62" s="149"/>
      <c r="VV62" s="149"/>
      <c r="VW62" s="149"/>
      <c r="VX62" s="149"/>
      <c r="VY62" s="149"/>
      <c r="VZ62" s="149"/>
      <c r="WA62" s="149"/>
      <c r="WB62" s="149"/>
      <c r="WC62" s="149"/>
      <c r="WD62" s="149"/>
      <c r="WE62" s="149"/>
      <c r="WF62" s="149"/>
      <c r="WG62" s="149"/>
      <c r="WH62" s="149"/>
      <c r="WI62" s="149"/>
      <c r="WJ62" s="149"/>
      <c r="WK62" s="149"/>
      <c r="WL62" s="149"/>
      <c r="WM62" s="149"/>
      <c r="WN62" s="149"/>
      <c r="WO62" s="149"/>
      <c r="WP62" s="149"/>
      <c r="WQ62" s="149"/>
      <c r="WR62" s="149"/>
      <c r="WS62" s="149"/>
      <c r="WT62" s="149"/>
      <c r="WU62" s="149"/>
      <c r="WV62" s="149"/>
      <c r="WW62" s="149"/>
      <c r="WX62" s="149"/>
      <c r="WY62" s="149"/>
      <c r="WZ62" s="149"/>
      <c r="XA62" s="149"/>
      <c r="XB62" s="149"/>
      <c r="XC62" s="149"/>
      <c r="XD62" s="149"/>
      <c r="XE62" s="149"/>
      <c r="XF62" s="149"/>
      <c r="XG62" s="149"/>
      <c r="XH62" s="149"/>
      <c r="XI62" s="149"/>
      <c r="XJ62" s="149"/>
      <c r="XK62" s="149"/>
      <c r="XL62" s="149"/>
      <c r="XM62" s="149"/>
      <c r="XN62" s="149"/>
      <c r="XO62" s="149"/>
      <c r="XP62" s="149"/>
      <c r="XQ62" s="149"/>
      <c r="XR62" s="149"/>
      <c r="XS62" s="149"/>
      <c r="XT62" s="149"/>
      <c r="XU62" s="149"/>
      <c r="XV62" s="149"/>
      <c r="XW62" s="149"/>
      <c r="XX62" s="149"/>
      <c r="XY62" s="149"/>
      <c r="XZ62" s="149"/>
      <c r="YA62" s="149"/>
      <c r="YB62" s="149"/>
      <c r="YC62" s="149"/>
      <c r="YD62" s="149"/>
      <c r="YE62" s="149"/>
      <c r="YF62" s="149"/>
      <c r="YG62" s="149"/>
      <c r="YH62" s="149"/>
      <c r="YI62" s="149"/>
      <c r="YJ62" s="149"/>
      <c r="YK62" s="149"/>
      <c r="YL62" s="149"/>
      <c r="YM62" s="149"/>
      <c r="YN62" s="149"/>
      <c r="YO62" s="149"/>
      <c r="YP62" s="149"/>
      <c r="YQ62" s="149"/>
      <c r="YR62" s="149"/>
      <c r="YS62" s="149"/>
      <c r="YT62" s="149"/>
      <c r="YU62" s="149"/>
      <c r="YV62" s="149"/>
      <c r="YW62" s="149"/>
      <c r="YX62" s="149"/>
      <c r="YY62" s="149"/>
      <c r="YZ62" s="149"/>
      <c r="ZA62" s="149"/>
      <c r="ZB62" s="149"/>
      <c r="ZC62" s="149"/>
      <c r="ZD62" s="149"/>
      <c r="ZE62" s="149"/>
      <c r="ZF62" s="149"/>
      <c r="ZG62" s="149"/>
      <c r="ZH62" s="149"/>
      <c r="ZI62" s="149"/>
      <c r="ZJ62" s="149"/>
      <c r="ZK62" s="149"/>
      <c r="ZL62" s="149"/>
      <c r="ZM62" s="149"/>
      <c r="ZN62" s="149"/>
      <c r="ZO62" s="149"/>
      <c r="ZP62" s="149"/>
      <c r="ZQ62" s="149"/>
      <c r="ZR62" s="149"/>
      <c r="ZS62" s="149"/>
      <c r="ZT62" s="149"/>
      <c r="ZU62" s="149"/>
      <c r="ZV62" s="149"/>
      <c r="ZW62" s="149"/>
      <c r="ZX62" s="149"/>
      <c r="ZY62" s="149"/>
      <c r="ZZ62" s="149"/>
      <c r="AAA62" s="149"/>
      <c r="AAB62" s="149"/>
      <c r="AAC62" s="149"/>
      <c r="AAD62" s="149"/>
      <c r="AAE62" s="149"/>
      <c r="AAF62" s="149"/>
      <c r="AAG62" s="149"/>
      <c r="AAH62" s="149"/>
      <c r="AAI62" s="149"/>
      <c r="AAJ62" s="149"/>
      <c r="AAK62" s="149"/>
      <c r="AAL62" s="149"/>
      <c r="AAM62" s="149"/>
      <c r="AAN62" s="149"/>
      <c r="AAO62" s="149"/>
      <c r="AAP62" s="149"/>
      <c r="AAQ62" s="149"/>
      <c r="AAR62" s="149"/>
      <c r="AAS62" s="149"/>
      <c r="AAT62" s="149"/>
      <c r="AAU62" s="149"/>
      <c r="AAV62" s="149"/>
      <c r="AAW62" s="149"/>
      <c r="AAX62" s="149"/>
      <c r="AAY62" s="149"/>
      <c r="AAZ62" s="149"/>
      <c r="ABA62" s="149"/>
      <c r="ABB62" s="149"/>
      <c r="ABC62" s="149"/>
      <c r="ABD62" s="149"/>
      <c r="ABE62" s="149"/>
      <c r="ABF62" s="149"/>
      <c r="ABG62" s="149"/>
      <c r="ABH62" s="149"/>
      <c r="ABI62" s="149"/>
      <c r="ABJ62" s="149"/>
      <c r="ABK62" s="149"/>
      <c r="ABL62" s="149"/>
      <c r="ABM62" s="149"/>
      <c r="ABN62" s="149"/>
      <c r="ABO62" s="149"/>
      <c r="ABP62" s="149"/>
      <c r="ABQ62" s="149"/>
      <c r="ABR62" s="149"/>
      <c r="ABS62" s="149"/>
      <c r="ABT62" s="149"/>
      <c r="ABU62" s="149"/>
      <c r="ABV62" s="149"/>
      <c r="ABW62" s="149"/>
      <c r="ABX62" s="149"/>
      <c r="ABY62" s="149"/>
      <c r="ABZ62" s="149"/>
      <c r="ACA62" s="149"/>
      <c r="ACB62" s="149"/>
      <c r="ACC62" s="149"/>
      <c r="ACD62" s="149"/>
      <c r="ACE62" s="149"/>
      <c r="ACF62" s="149"/>
      <c r="ACG62" s="149"/>
      <c r="ACH62" s="149"/>
      <c r="ACI62" s="149"/>
      <c r="ACJ62" s="149"/>
      <c r="ACK62" s="149"/>
      <c r="ACL62" s="149"/>
      <c r="ACM62" s="149"/>
      <c r="ACN62" s="149"/>
      <c r="ACO62" s="149"/>
      <c r="ACP62" s="149"/>
      <c r="ACQ62" s="149"/>
      <c r="ACR62" s="149"/>
      <c r="ACS62" s="149"/>
      <c r="ACT62" s="149"/>
      <c r="ACU62" s="149"/>
      <c r="ACV62" s="149"/>
      <c r="ACW62" s="149"/>
      <c r="ACX62" s="149"/>
      <c r="ACY62" s="149"/>
      <c r="ACZ62" s="149"/>
      <c r="ADA62" s="149"/>
      <c r="ADB62" s="149"/>
      <c r="ADC62" s="149"/>
    </row>
    <row r="63" spans="1:783" s="152" customFormat="1" x14ac:dyDescent="0.3">
      <c r="A63" s="149"/>
      <c r="B63" s="150"/>
      <c r="C63" s="151"/>
      <c r="D63" s="151"/>
      <c r="F63" s="153"/>
      <c r="G63" s="153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9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9"/>
      <c r="DF63" s="149"/>
      <c r="DG63" s="149"/>
      <c r="DH63" s="149"/>
      <c r="DI63" s="149"/>
      <c r="DJ63" s="149"/>
      <c r="DK63" s="149"/>
      <c r="DL63" s="149"/>
      <c r="DM63" s="149"/>
      <c r="DN63" s="149"/>
      <c r="DO63" s="149"/>
      <c r="DP63" s="149"/>
      <c r="DQ63" s="149"/>
      <c r="DR63" s="149"/>
      <c r="DS63" s="149"/>
      <c r="DT63" s="149"/>
      <c r="DU63" s="149"/>
      <c r="DV63" s="149"/>
      <c r="DW63" s="149"/>
      <c r="DX63" s="149"/>
      <c r="DY63" s="149"/>
      <c r="DZ63" s="149"/>
      <c r="EA63" s="149"/>
      <c r="EB63" s="149"/>
      <c r="EC63" s="149"/>
      <c r="ED63" s="149"/>
      <c r="EE63" s="149"/>
      <c r="EF63" s="149"/>
      <c r="EG63" s="149"/>
      <c r="EH63" s="149"/>
      <c r="EI63" s="149"/>
      <c r="EJ63" s="149"/>
      <c r="EK63" s="149"/>
      <c r="EL63" s="149"/>
      <c r="EM63" s="149"/>
      <c r="EN63" s="149"/>
      <c r="EO63" s="149"/>
      <c r="EP63" s="149"/>
      <c r="EQ63" s="149"/>
      <c r="ER63" s="149"/>
      <c r="ES63" s="149"/>
      <c r="ET63" s="149"/>
      <c r="EU63" s="149"/>
      <c r="EV63" s="149"/>
      <c r="EW63" s="149"/>
      <c r="EX63" s="149"/>
      <c r="EY63" s="149"/>
      <c r="EZ63" s="149"/>
      <c r="FA63" s="149"/>
      <c r="FB63" s="149"/>
      <c r="FC63" s="149"/>
      <c r="FD63" s="149"/>
      <c r="FE63" s="149"/>
      <c r="FF63" s="149"/>
      <c r="FG63" s="149"/>
      <c r="FH63" s="149"/>
      <c r="FI63" s="149"/>
      <c r="FJ63" s="149"/>
      <c r="FK63" s="149"/>
      <c r="FL63" s="149"/>
      <c r="FM63" s="149"/>
      <c r="FN63" s="149"/>
      <c r="FO63" s="149"/>
      <c r="FP63" s="149"/>
      <c r="FQ63" s="149"/>
      <c r="FR63" s="149"/>
      <c r="FS63" s="149"/>
      <c r="FT63" s="149"/>
      <c r="FU63" s="149"/>
      <c r="FV63" s="149"/>
      <c r="FW63" s="149"/>
      <c r="FX63" s="149"/>
      <c r="FY63" s="149"/>
      <c r="FZ63" s="149"/>
      <c r="GA63" s="149"/>
      <c r="GB63" s="149"/>
      <c r="GC63" s="149"/>
      <c r="GD63" s="149"/>
      <c r="GE63" s="149"/>
      <c r="GF63" s="149"/>
      <c r="GG63" s="149"/>
      <c r="GH63" s="149"/>
      <c r="GI63" s="149"/>
      <c r="GJ63" s="149"/>
      <c r="GK63" s="149"/>
      <c r="GL63" s="149"/>
      <c r="GM63" s="149"/>
      <c r="GN63" s="149"/>
      <c r="GO63" s="149"/>
      <c r="GP63" s="149"/>
      <c r="GQ63" s="149"/>
      <c r="GR63" s="149"/>
      <c r="GS63" s="149"/>
      <c r="GT63" s="149"/>
      <c r="GU63" s="149"/>
      <c r="GV63" s="149"/>
      <c r="GW63" s="149"/>
      <c r="GX63" s="149"/>
      <c r="GY63" s="149"/>
      <c r="GZ63" s="149"/>
      <c r="HA63" s="149"/>
      <c r="HB63" s="149"/>
      <c r="HC63" s="149"/>
      <c r="HD63" s="149"/>
      <c r="HE63" s="149"/>
      <c r="HF63" s="149"/>
      <c r="HG63" s="149"/>
      <c r="HH63" s="149"/>
      <c r="HI63" s="149"/>
      <c r="HJ63" s="149"/>
      <c r="HK63" s="149"/>
      <c r="HL63" s="149"/>
      <c r="HM63" s="149"/>
      <c r="HN63" s="149"/>
      <c r="HO63" s="149"/>
      <c r="HP63" s="149"/>
      <c r="HQ63" s="149"/>
      <c r="HR63" s="149"/>
      <c r="HS63" s="149"/>
      <c r="HT63" s="149"/>
      <c r="HU63" s="149"/>
      <c r="HV63" s="149"/>
      <c r="HW63" s="149"/>
      <c r="HX63" s="149"/>
      <c r="HY63" s="149"/>
      <c r="HZ63" s="149"/>
      <c r="IA63" s="149"/>
      <c r="IB63" s="149"/>
      <c r="IC63" s="149"/>
      <c r="ID63" s="149"/>
      <c r="IE63" s="149"/>
      <c r="IF63" s="149"/>
      <c r="IG63" s="149"/>
      <c r="IH63" s="149"/>
      <c r="II63" s="149"/>
      <c r="IJ63" s="149"/>
      <c r="IK63" s="149"/>
      <c r="IL63" s="149"/>
      <c r="IM63" s="149"/>
      <c r="IN63" s="149"/>
      <c r="IO63" s="149"/>
      <c r="IP63" s="149"/>
      <c r="IQ63" s="149"/>
      <c r="IR63" s="149"/>
      <c r="IS63" s="149"/>
      <c r="IT63" s="149"/>
      <c r="IU63" s="149"/>
      <c r="IV63" s="149"/>
      <c r="IW63" s="149"/>
      <c r="IX63" s="149"/>
      <c r="IY63" s="149"/>
      <c r="IZ63" s="149"/>
      <c r="JA63" s="149"/>
      <c r="JB63" s="149"/>
      <c r="JC63" s="149"/>
      <c r="JD63" s="149"/>
      <c r="JE63" s="149"/>
      <c r="JF63" s="149"/>
      <c r="JG63" s="149"/>
      <c r="JH63" s="149"/>
      <c r="JI63" s="149"/>
      <c r="JJ63" s="149"/>
      <c r="JK63" s="149"/>
      <c r="JL63" s="149"/>
      <c r="JM63" s="149"/>
      <c r="JN63" s="149"/>
      <c r="JO63" s="149"/>
      <c r="JP63" s="149"/>
      <c r="JQ63" s="149"/>
      <c r="JR63" s="149"/>
      <c r="JS63" s="149"/>
      <c r="JT63" s="149"/>
      <c r="JU63" s="149"/>
      <c r="JV63" s="149"/>
      <c r="JW63" s="149"/>
      <c r="JX63" s="149"/>
      <c r="JY63" s="149"/>
      <c r="JZ63" s="149"/>
      <c r="KA63" s="149"/>
      <c r="KB63" s="149"/>
      <c r="KC63" s="149"/>
      <c r="KD63" s="149"/>
      <c r="KE63" s="149"/>
      <c r="KF63" s="149"/>
      <c r="KG63" s="149"/>
      <c r="KH63" s="149"/>
      <c r="KI63" s="149"/>
      <c r="KJ63" s="149"/>
      <c r="KK63" s="149"/>
      <c r="KL63" s="149"/>
      <c r="KM63" s="149"/>
      <c r="KN63" s="149"/>
      <c r="KO63" s="149"/>
      <c r="KP63" s="149"/>
      <c r="KQ63" s="149"/>
      <c r="KR63" s="149"/>
      <c r="KS63" s="149"/>
      <c r="KT63" s="149"/>
      <c r="KU63" s="149"/>
      <c r="KV63" s="149"/>
      <c r="KW63" s="149"/>
      <c r="KX63" s="149"/>
      <c r="KY63" s="149"/>
      <c r="KZ63" s="149"/>
      <c r="LA63" s="149"/>
      <c r="LB63" s="149"/>
      <c r="LC63" s="149"/>
      <c r="LD63" s="149"/>
      <c r="LE63" s="149"/>
      <c r="LF63" s="149"/>
      <c r="LG63" s="149"/>
      <c r="LH63" s="149"/>
      <c r="LI63" s="149"/>
      <c r="LJ63" s="149"/>
      <c r="LK63" s="149"/>
      <c r="LL63" s="149"/>
      <c r="LM63" s="149"/>
      <c r="LN63" s="149"/>
      <c r="LO63" s="149"/>
      <c r="LP63" s="149"/>
      <c r="LQ63" s="149"/>
      <c r="LR63" s="149"/>
      <c r="LS63" s="149"/>
      <c r="LT63" s="149"/>
      <c r="LU63" s="149"/>
      <c r="LV63" s="149"/>
      <c r="LW63" s="149"/>
      <c r="LX63" s="149"/>
      <c r="LY63" s="149"/>
      <c r="LZ63" s="149"/>
      <c r="MA63" s="149"/>
      <c r="MB63" s="149"/>
      <c r="MC63" s="149"/>
      <c r="MD63" s="149"/>
      <c r="ME63" s="149"/>
      <c r="MF63" s="149"/>
      <c r="MG63" s="149"/>
      <c r="MH63" s="149"/>
      <c r="MI63" s="149"/>
      <c r="MJ63" s="149"/>
      <c r="MK63" s="149"/>
      <c r="ML63" s="149"/>
      <c r="MM63" s="149"/>
      <c r="MN63" s="149"/>
      <c r="MO63" s="149"/>
      <c r="MP63" s="149"/>
      <c r="MQ63" s="149"/>
      <c r="MR63" s="149"/>
      <c r="MS63" s="149"/>
      <c r="MT63" s="149"/>
      <c r="MU63" s="149"/>
      <c r="MV63" s="149"/>
      <c r="MW63" s="149"/>
      <c r="MX63" s="149"/>
      <c r="MY63" s="149"/>
      <c r="MZ63" s="149"/>
      <c r="NA63" s="149"/>
      <c r="NB63" s="149"/>
      <c r="NC63" s="149"/>
      <c r="ND63" s="149"/>
      <c r="NE63" s="149"/>
      <c r="NF63" s="149"/>
      <c r="NG63" s="149"/>
      <c r="NH63" s="149"/>
      <c r="NI63" s="149"/>
      <c r="NJ63" s="149"/>
      <c r="NK63" s="149"/>
      <c r="NL63" s="149"/>
      <c r="NM63" s="149"/>
      <c r="NN63" s="149"/>
      <c r="NO63" s="149"/>
      <c r="NP63" s="149"/>
      <c r="NQ63" s="149"/>
      <c r="NR63" s="149"/>
      <c r="NS63" s="149"/>
      <c r="NT63" s="149"/>
      <c r="NU63" s="149"/>
      <c r="NV63" s="149"/>
      <c r="NW63" s="149"/>
      <c r="NX63" s="149"/>
      <c r="NY63" s="149"/>
      <c r="NZ63" s="149"/>
      <c r="OA63" s="149"/>
      <c r="OB63" s="149"/>
      <c r="OC63" s="149"/>
      <c r="OD63" s="149"/>
      <c r="OE63" s="149"/>
      <c r="OF63" s="149"/>
      <c r="OG63" s="149"/>
      <c r="OH63" s="149"/>
      <c r="OI63" s="149"/>
      <c r="OJ63" s="149"/>
      <c r="OK63" s="149"/>
      <c r="OL63" s="149"/>
      <c r="OM63" s="149"/>
      <c r="ON63" s="149"/>
      <c r="OO63" s="149"/>
      <c r="OP63" s="149"/>
      <c r="OQ63" s="149"/>
      <c r="OR63" s="149"/>
      <c r="OS63" s="149"/>
      <c r="OT63" s="149"/>
      <c r="OU63" s="149"/>
      <c r="OV63" s="149"/>
      <c r="OW63" s="149"/>
      <c r="OX63" s="149"/>
      <c r="OY63" s="149"/>
      <c r="OZ63" s="149"/>
      <c r="PA63" s="149"/>
      <c r="PB63" s="149"/>
      <c r="PC63" s="149"/>
      <c r="PD63" s="149"/>
      <c r="PE63" s="149"/>
      <c r="PF63" s="149"/>
      <c r="PG63" s="149"/>
      <c r="PH63" s="149"/>
      <c r="PI63" s="149"/>
      <c r="PJ63" s="149"/>
      <c r="PK63" s="149"/>
      <c r="PL63" s="149"/>
      <c r="PM63" s="149"/>
      <c r="PN63" s="149"/>
      <c r="PO63" s="149"/>
      <c r="PP63" s="149"/>
      <c r="PQ63" s="149"/>
      <c r="PR63" s="149"/>
      <c r="PS63" s="149"/>
      <c r="PT63" s="149"/>
      <c r="PU63" s="149"/>
      <c r="PV63" s="149"/>
      <c r="PW63" s="149"/>
      <c r="PX63" s="149"/>
      <c r="PY63" s="149"/>
      <c r="PZ63" s="149"/>
      <c r="QA63" s="149"/>
      <c r="QB63" s="149"/>
      <c r="QC63" s="149"/>
      <c r="QD63" s="149"/>
      <c r="QE63" s="149"/>
      <c r="QF63" s="149"/>
      <c r="QG63" s="149"/>
      <c r="QH63" s="149"/>
      <c r="QI63" s="149"/>
      <c r="QJ63" s="149"/>
      <c r="QK63" s="149"/>
      <c r="QL63" s="149"/>
      <c r="QM63" s="149"/>
      <c r="QN63" s="149"/>
      <c r="QO63" s="149"/>
      <c r="QP63" s="149"/>
      <c r="QQ63" s="149"/>
      <c r="QR63" s="149"/>
      <c r="QS63" s="149"/>
      <c r="QT63" s="149"/>
      <c r="QU63" s="149"/>
      <c r="QV63" s="149"/>
      <c r="QW63" s="149"/>
      <c r="QX63" s="149"/>
      <c r="QY63" s="149"/>
      <c r="QZ63" s="149"/>
      <c r="RA63" s="149"/>
      <c r="RB63" s="149"/>
      <c r="RC63" s="149"/>
      <c r="RD63" s="149"/>
      <c r="RE63" s="149"/>
      <c r="RF63" s="149"/>
      <c r="RG63" s="149"/>
      <c r="RH63" s="149"/>
      <c r="RI63" s="149"/>
      <c r="RJ63" s="149"/>
      <c r="RK63" s="149"/>
      <c r="RL63" s="149"/>
      <c r="RM63" s="149"/>
      <c r="RN63" s="149"/>
      <c r="RO63" s="149"/>
      <c r="RP63" s="149"/>
      <c r="RQ63" s="149"/>
      <c r="RR63" s="149"/>
      <c r="RS63" s="149"/>
      <c r="RT63" s="149"/>
      <c r="RU63" s="149"/>
      <c r="RV63" s="149"/>
      <c r="RW63" s="149"/>
      <c r="RX63" s="149"/>
      <c r="RY63" s="149"/>
      <c r="RZ63" s="149"/>
      <c r="SA63" s="149"/>
      <c r="SB63" s="149"/>
      <c r="SC63" s="149"/>
      <c r="SD63" s="149"/>
      <c r="SE63" s="149"/>
      <c r="SF63" s="149"/>
      <c r="SG63" s="149"/>
      <c r="SH63" s="149"/>
      <c r="SI63" s="149"/>
      <c r="SJ63" s="149"/>
      <c r="SK63" s="149"/>
      <c r="SL63" s="149"/>
      <c r="SM63" s="149"/>
      <c r="SN63" s="149"/>
      <c r="SO63" s="149"/>
      <c r="SP63" s="149"/>
      <c r="SQ63" s="149"/>
      <c r="SR63" s="149"/>
      <c r="SS63" s="149"/>
      <c r="ST63" s="149"/>
      <c r="SU63" s="149"/>
      <c r="SV63" s="149"/>
      <c r="SW63" s="149"/>
      <c r="SX63" s="149"/>
      <c r="SY63" s="149"/>
      <c r="SZ63" s="149"/>
      <c r="TA63" s="149"/>
      <c r="TB63" s="149"/>
      <c r="TC63" s="149"/>
      <c r="TD63" s="149"/>
      <c r="TE63" s="149"/>
      <c r="TF63" s="149"/>
      <c r="TG63" s="149"/>
      <c r="TH63" s="149"/>
      <c r="TI63" s="149"/>
      <c r="TJ63" s="149"/>
      <c r="TK63" s="149"/>
      <c r="TL63" s="149"/>
      <c r="TM63" s="149"/>
      <c r="TN63" s="149"/>
      <c r="TO63" s="149"/>
      <c r="TP63" s="149"/>
      <c r="TQ63" s="149"/>
      <c r="TR63" s="149"/>
      <c r="TS63" s="149"/>
      <c r="TT63" s="149"/>
      <c r="TU63" s="149"/>
      <c r="TV63" s="149"/>
      <c r="TW63" s="149"/>
      <c r="TX63" s="149"/>
      <c r="TY63" s="149"/>
      <c r="TZ63" s="149"/>
      <c r="UA63" s="149"/>
      <c r="UB63" s="149"/>
      <c r="UC63" s="149"/>
      <c r="UD63" s="149"/>
      <c r="UE63" s="149"/>
      <c r="UF63" s="149"/>
      <c r="UG63" s="149"/>
      <c r="UH63" s="149"/>
      <c r="UI63" s="149"/>
      <c r="UJ63" s="149"/>
      <c r="UK63" s="149"/>
      <c r="UL63" s="149"/>
      <c r="UM63" s="149"/>
      <c r="UN63" s="149"/>
      <c r="UO63" s="149"/>
      <c r="UP63" s="149"/>
      <c r="UQ63" s="149"/>
      <c r="UR63" s="149"/>
      <c r="US63" s="149"/>
      <c r="UT63" s="149"/>
      <c r="UU63" s="149"/>
      <c r="UV63" s="149"/>
      <c r="UW63" s="149"/>
      <c r="UX63" s="149"/>
      <c r="UY63" s="149"/>
      <c r="UZ63" s="149"/>
      <c r="VA63" s="149"/>
      <c r="VB63" s="149"/>
      <c r="VC63" s="149"/>
      <c r="VD63" s="149"/>
      <c r="VE63" s="149"/>
      <c r="VF63" s="149"/>
      <c r="VG63" s="149"/>
      <c r="VH63" s="149"/>
      <c r="VI63" s="149"/>
      <c r="VJ63" s="149"/>
      <c r="VK63" s="149"/>
      <c r="VL63" s="149"/>
      <c r="VM63" s="149"/>
      <c r="VN63" s="149"/>
      <c r="VO63" s="149"/>
      <c r="VP63" s="149"/>
      <c r="VQ63" s="149"/>
      <c r="VR63" s="149"/>
      <c r="VS63" s="149"/>
      <c r="VT63" s="149"/>
      <c r="VU63" s="149"/>
      <c r="VV63" s="149"/>
      <c r="VW63" s="149"/>
      <c r="VX63" s="149"/>
      <c r="VY63" s="149"/>
      <c r="VZ63" s="149"/>
      <c r="WA63" s="149"/>
      <c r="WB63" s="149"/>
      <c r="WC63" s="149"/>
      <c r="WD63" s="149"/>
      <c r="WE63" s="149"/>
      <c r="WF63" s="149"/>
      <c r="WG63" s="149"/>
      <c r="WH63" s="149"/>
      <c r="WI63" s="149"/>
      <c r="WJ63" s="149"/>
      <c r="WK63" s="149"/>
      <c r="WL63" s="149"/>
      <c r="WM63" s="149"/>
      <c r="WN63" s="149"/>
      <c r="WO63" s="149"/>
      <c r="WP63" s="149"/>
      <c r="WQ63" s="149"/>
      <c r="WR63" s="149"/>
      <c r="WS63" s="149"/>
      <c r="WT63" s="149"/>
      <c r="WU63" s="149"/>
      <c r="WV63" s="149"/>
      <c r="WW63" s="149"/>
      <c r="WX63" s="149"/>
      <c r="WY63" s="149"/>
      <c r="WZ63" s="149"/>
      <c r="XA63" s="149"/>
      <c r="XB63" s="149"/>
      <c r="XC63" s="149"/>
      <c r="XD63" s="149"/>
      <c r="XE63" s="149"/>
      <c r="XF63" s="149"/>
      <c r="XG63" s="149"/>
      <c r="XH63" s="149"/>
      <c r="XI63" s="149"/>
      <c r="XJ63" s="149"/>
      <c r="XK63" s="149"/>
      <c r="XL63" s="149"/>
      <c r="XM63" s="149"/>
      <c r="XN63" s="149"/>
      <c r="XO63" s="149"/>
      <c r="XP63" s="149"/>
      <c r="XQ63" s="149"/>
      <c r="XR63" s="149"/>
      <c r="XS63" s="149"/>
      <c r="XT63" s="149"/>
      <c r="XU63" s="149"/>
      <c r="XV63" s="149"/>
      <c r="XW63" s="149"/>
      <c r="XX63" s="149"/>
      <c r="XY63" s="149"/>
      <c r="XZ63" s="149"/>
      <c r="YA63" s="149"/>
      <c r="YB63" s="149"/>
      <c r="YC63" s="149"/>
      <c r="YD63" s="149"/>
      <c r="YE63" s="149"/>
      <c r="YF63" s="149"/>
      <c r="YG63" s="149"/>
      <c r="YH63" s="149"/>
      <c r="YI63" s="149"/>
      <c r="YJ63" s="149"/>
      <c r="YK63" s="149"/>
      <c r="YL63" s="149"/>
      <c r="YM63" s="149"/>
      <c r="YN63" s="149"/>
      <c r="YO63" s="149"/>
      <c r="YP63" s="149"/>
      <c r="YQ63" s="149"/>
      <c r="YR63" s="149"/>
      <c r="YS63" s="149"/>
      <c r="YT63" s="149"/>
      <c r="YU63" s="149"/>
      <c r="YV63" s="149"/>
      <c r="YW63" s="149"/>
      <c r="YX63" s="149"/>
      <c r="YY63" s="149"/>
      <c r="YZ63" s="149"/>
      <c r="ZA63" s="149"/>
      <c r="ZB63" s="149"/>
      <c r="ZC63" s="149"/>
      <c r="ZD63" s="149"/>
      <c r="ZE63" s="149"/>
      <c r="ZF63" s="149"/>
      <c r="ZG63" s="149"/>
      <c r="ZH63" s="149"/>
      <c r="ZI63" s="149"/>
      <c r="ZJ63" s="149"/>
      <c r="ZK63" s="149"/>
      <c r="ZL63" s="149"/>
      <c r="ZM63" s="149"/>
      <c r="ZN63" s="149"/>
      <c r="ZO63" s="149"/>
      <c r="ZP63" s="149"/>
      <c r="ZQ63" s="149"/>
      <c r="ZR63" s="149"/>
      <c r="ZS63" s="149"/>
      <c r="ZT63" s="149"/>
      <c r="ZU63" s="149"/>
      <c r="ZV63" s="149"/>
      <c r="ZW63" s="149"/>
      <c r="ZX63" s="149"/>
      <c r="ZY63" s="149"/>
      <c r="ZZ63" s="149"/>
      <c r="AAA63" s="149"/>
      <c r="AAB63" s="149"/>
      <c r="AAC63" s="149"/>
      <c r="AAD63" s="149"/>
      <c r="AAE63" s="149"/>
      <c r="AAF63" s="149"/>
      <c r="AAG63" s="149"/>
      <c r="AAH63" s="149"/>
      <c r="AAI63" s="149"/>
      <c r="AAJ63" s="149"/>
      <c r="AAK63" s="149"/>
      <c r="AAL63" s="149"/>
      <c r="AAM63" s="149"/>
      <c r="AAN63" s="149"/>
      <c r="AAO63" s="149"/>
      <c r="AAP63" s="149"/>
      <c r="AAQ63" s="149"/>
      <c r="AAR63" s="149"/>
      <c r="AAS63" s="149"/>
      <c r="AAT63" s="149"/>
      <c r="AAU63" s="149"/>
      <c r="AAV63" s="149"/>
      <c r="AAW63" s="149"/>
      <c r="AAX63" s="149"/>
      <c r="AAY63" s="149"/>
      <c r="AAZ63" s="149"/>
      <c r="ABA63" s="149"/>
      <c r="ABB63" s="149"/>
      <c r="ABC63" s="149"/>
      <c r="ABD63" s="149"/>
      <c r="ABE63" s="149"/>
      <c r="ABF63" s="149"/>
      <c r="ABG63" s="149"/>
      <c r="ABH63" s="149"/>
      <c r="ABI63" s="149"/>
      <c r="ABJ63" s="149"/>
      <c r="ABK63" s="149"/>
      <c r="ABL63" s="149"/>
      <c r="ABM63" s="149"/>
      <c r="ABN63" s="149"/>
      <c r="ABO63" s="149"/>
      <c r="ABP63" s="149"/>
      <c r="ABQ63" s="149"/>
      <c r="ABR63" s="149"/>
      <c r="ABS63" s="149"/>
      <c r="ABT63" s="149"/>
      <c r="ABU63" s="149"/>
      <c r="ABV63" s="149"/>
      <c r="ABW63" s="149"/>
      <c r="ABX63" s="149"/>
      <c r="ABY63" s="149"/>
      <c r="ABZ63" s="149"/>
      <c r="ACA63" s="149"/>
      <c r="ACB63" s="149"/>
      <c r="ACC63" s="149"/>
      <c r="ACD63" s="149"/>
      <c r="ACE63" s="149"/>
      <c r="ACF63" s="149"/>
      <c r="ACG63" s="149"/>
      <c r="ACH63" s="149"/>
      <c r="ACI63" s="149"/>
      <c r="ACJ63" s="149"/>
      <c r="ACK63" s="149"/>
      <c r="ACL63" s="149"/>
      <c r="ACM63" s="149"/>
      <c r="ACN63" s="149"/>
      <c r="ACO63" s="149"/>
      <c r="ACP63" s="149"/>
      <c r="ACQ63" s="149"/>
      <c r="ACR63" s="149"/>
      <c r="ACS63" s="149"/>
      <c r="ACT63" s="149"/>
      <c r="ACU63" s="149"/>
      <c r="ACV63" s="149"/>
      <c r="ACW63" s="149"/>
      <c r="ACX63" s="149"/>
      <c r="ACY63" s="149"/>
      <c r="ACZ63" s="149"/>
      <c r="ADA63" s="149"/>
      <c r="ADB63" s="149"/>
      <c r="ADC63" s="149"/>
    </row>
    <row r="64" spans="1:783" s="152" customFormat="1" x14ac:dyDescent="0.3">
      <c r="A64" s="149"/>
      <c r="B64" s="150"/>
      <c r="C64" s="151"/>
      <c r="D64" s="151"/>
      <c r="F64" s="153"/>
      <c r="G64" s="153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9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9"/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9"/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9"/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9"/>
      <c r="ES64" s="149"/>
      <c r="ET64" s="149"/>
      <c r="EU64" s="149"/>
      <c r="EV64" s="149"/>
      <c r="EW64" s="149"/>
      <c r="EX64" s="149"/>
      <c r="EY64" s="149"/>
      <c r="EZ64" s="149"/>
      <c r="FA64" s="149"/>
      <c r="FB64" s="149"/>
      <c r="FC64" s="149"/>
      <c r="FD64" s="149"/>
      <c r="FE64" s="149"/>
      <c r="FF64" s="149"/>
      <c r="FG64" s="149"/>
      <c r="FH64" s="149"/>
      <c r="FI64" s="149"/>
      <c r="FJ64" s="149"/>
      <c r="FK64" s="149"/>
      <c r="FL64" s="149"/>
      <c r="FM64" s="149"/>
      <c r="FN64" s="149"/>
      <c r="FO64" s="149"/>
      <c r="FP64" s="149"/>
      <c r="FQ64" s="149"/>
      <c r="FR64" s="149"/>
      <c r="FS64" s="149"/>
      <c r="FT64" s="149"/>
      <c r="FU64" s="149"/>
      <c r="FV64" s="149"/>
      <c r="FW64" s="149"/>
      <c r="FX64" s="149"/>
      <c r="FY64" s="149"/>
      <c r="FZ64" s="149"/>
      <c r="GA64" s="149"/>
      <c r="GB64" s="149"/>
      <c r="GC64" s="149"/>
      <c r="GD64" s="149"/>
      <c r="GE64" s="149"/>
      <c r="GF64" s="149"/>
      <c r="GG64" s="149"/>
      <c r="GH64" s="149"/>
      <c r="GI64" s="149"/>
      <c r="GJ64" s="149"/>
      <c r="GK64" s="149"/>
      <c r="GL64" s="149"/>
      <c r="GM64" s="149"/>
      <c r="GN64" s="149"/>
      <c r="GO64" s="149"/>
      <c r="GP64" s="149"/>
      <c r="GQ64" s="149"/>
      <c r="GR64" s="149"/>
      <c r="GS64" s="149"/>
      <c r="GT64" s="149"/>
      <c r="GU64" s="149"/>
      <c r="GV64" s="149"/>
      <c r="GW64" s="149"/>
      <c r="GX64" s="149"/>
      <c r="GY64" s="149"/>
      <c r="GZ64" s="149"/>
      <c r="HA64" s="149"/>
      <c r="HB64" s="149"/>
      <c r="HC64" s="149"/>
      <c r="HD64" s="149"/>
      <c r="HE64" s="149"/>
      <c r="HF64" s="149"/>
      <c r="HG64" s="149"/>
      <c r="HH64" s="149"/>
      <c r="HI64" s="149"/>
      <c r="HJ64" s="149"/>
      <c r="HK64" s="149"/>
      <c r="HL64" s="149"/>
      <c r="HM64" s="149"/>
      <c r="HN64" s="149"/>
      <c r="HO64" s="149"/>
      <c r="HP64" s="149"/>
      <c r="HQ64" s="149"/>
      <c r="HR64" s="149"/>
      <c r="HS64" s="149"/>
      <c r="HT64" s="149"/>
      <c r="HU64" s="149"/>
      <c r="HV64" s="149"/>
      <c r="HW64" s="149"/>
      <c r="HX64" s="149"/>
      <c r="HY64" s="149"/>
      <c r="HZ64" s="149"/>
      <c r="IA64" s="149"/>
      <c r="IB64" s="149"/>
      <c r="IC64" s="149"/>
      <c r="ID64" s="149"/>
      <c r="IE64" s="149"/>
      <c r="IF64" s="149"/>
      <c r="IG64" s="149"/>
      <c r="IH64" s="149"/>
      <c r="II64" s="149"/>
      <c r="IJ64" s="149"/>
      <c r="IK64" s="149"/>
      <c r="IL64" s="149"/>
      <c r="IM64" s="149"/>
      <c r="IN64" s="149"/>
      <c r="IO64" s="149"/>
      <c r="IP64" s="149"/>
      <c r="IQ64" s="149"/>
      <c r="IR64" s="149"/>
      <c r="IS64" s="149"/>
      <c r="IT64" s="149"/>
      <c r="IU64" s="149"/>
      <c r="IV64" s="149"/>
      <c r="IW64" s="149"/>
      <c r="IX64" s="149"/>
      <c r="IY64" s="149"/>
      <c r="IZ64" s="149"/>
      <c r="JA64" s="149"/>
      <c r="JB64" s="149"/>
      <c r="JC64" s="149"/>
      <c r="JD64" s="149"/>
      <c r="JE64" s="149"/>
      <c r="JF64" s="149"/>
      <c r="JG64" s="149"/>
      <c r="JH64" s="149"/>
      <c r="JI64" s="149"/>
      <c r="JJ64" s="149"/>
      <c r="JK64" s="149"/>
      <c r="JL64" s="149"/>
      <c r="JM64" s="149"/>
      <c r="JN64" s="149"/>
      <c r="JO64" s="149"/>
      <c r="JP64" s="149"/>
      <c r="JQ64" s="149"/>
      <c r="JR64" s="149"/>
      <c r="JS64" s="149"/>
      <c r="JT64" s="149"/>
      <c r="JU64" s="149"/>
      <c r="JV64" s="149"/>
      <c r="JW64" s="149"/>
      <c r="JX64" s="149"/>
      <c r="JY64" s="149"/>
      <c r="JZ64" s="149"/>
      <c r="KA64" s="149"/>
      <c r="KB64" s="149"/>
      <c r="KC64" s="149"/>
      <c r="KD64" s="149"/>
      <c r="KE64" s="149"/>
      <c r="KF64" s="149"/>
      <c r="KG64" s="149"/>
      <c r="KH64" s="149"/>
      <c r="KI64" s="149"/>
      <c r="KJ64" s="149"/>
      <c r="KK64" s="149"/>
      <c r="KL64" s="149"/>
      <c r="KM64" s="149"/>
      <c r="KN64" s="149"/>
      <c r="KO64" s="149"/>
      <c r="KP64" s="149"/>
      <c r="KQ64" s="149"/>
      <c r="KR64" s="149"/>
      <c r="KS64" s="149"/>
      <c r="KT64" s="149"/>
      <c r="KU64" s="149"/>
      <c r="KV64" s="149"/>
      <c r="KW64" s="149"/>
      <c r="KX64" s="149"/>
      <c r="KY64" s="149"/>
      <c r="KZ64" s="149"/>
      <c r="LA64" s="149"/>
      <c r="LB64" s="149"/>
      <c r="LC64" s="149"/>
      <c r="LD64" s="149"/>
      <c r="LE64" s="149"/>
      <c r="LF64" s="149"/>
      <c r="LG64" s="149"/>
      <c r="LH64" s="149"/>
      <c r="LI64" s="149"/>
      <c r="LJ64" s="149"/>
      <c r="LK64" s="149"/>
      <c r="LL64" s="149"/>
      <c r="LM64" s="149"/>
      <c r="LN64" s="149"/>
      <c r="LO64" s="149"/>
      <c r="LP64" s="149"/>
      <c r="LQ64" s="149"/>
      <c r="LR64" s="149"/>
      <c r="LS64" s="149"/>
      <c r="LT64" s="149"/>
      <c r="LU64" s="149"/>
      <c r="LV64" s="149"/>
      <c r="LW64" s="149"/>
      <c r="LX64" s="149"/>
      <c r="LY64" s="149"/>
      <c r="LZ64" s="149"/>
      <c r="MA64" s="149"/>
      <c r="MB64" s="149"/>
      <c r="MC64" s="149"/>
      <c r="MD64" s="149"/>
      <c r="ME64" s="149"/>
      <c r="MF64" s="149"/>
      <c r="MG64" s="149"/>
      <c r="MH64" s="149"/>
      <c r="MI64" s="149"/>
      <c r="MJ64" s="149"/>
      <c r="MK64" s="149"/>
      <c r="ML64" s="149"/>
      <c r="MM64" s="149"/>
      <c r="MN64" s="149"/>
      <c r="MO64" s="149"/>
      <c r="MP64" s="149"/>
      <c r="MQ64" s="149"/>
      <c r="MR64" s="149"/>
      <c r="MS64" s="149"/>
      <c r="MT64" s="149"/>
      <c r="MU64" s="149"/>
      <c r="MV64" s="149"/>
      <c r="MW64" s="149"/>
      <c r="MX64" s="149"/>
      <c r="MY64" s="149"/>
      <c r="MZ64" s="149"/>
      <c r="NA64" s="149"/>
      <c r="NB64" s="149"/>
      <c r="NC64" s="149"/>
      <c r="ND64" s="149"/>
      <c r="NE64" s="149"/>
      <c r="NF64" s="149"/>
      <c r="NG64" s="149"/>
      <c r="NH64" s="149"/>
      <c r="NI64" s="149"/>
      <c r="NJ64" s="149"/>
      <c r="NK64" s="149"/>
      <c r="NL64" s="149"/>
      <c r="NM64" s="149"/>
      <c r="NN64" s="149"/>
      <c r="NO64" s="149"/>
      <c r="NP64" s="149"/>
      <c r="NQ64" s="149"/>
      <c r="NR64" s="149"/>
      <c r="NS64" s="149"/>
      <c r="NT64" s="149"/>
      <c r="NU64" s="149"/>
      <c r="NV64" s="149"/>
      <c r="NW64" s="149"/>
      <c r="NX64" s="149"/>
      <c r="NY64" s="149"/>
      <c r="NZ64" s="149"/>
      <c r="OA64" s="149"/>
      <c r="OB64" s="149"/>
      <c r="OC64" s="149"/>
      <c r="OD64" s="149"/>
      <c r="OE64" s="149"/>
      <c r="OF64" s="149"/>
      <c r="OG64" s="149"/>
      <c r="OH64" s="149"/>
      <c r="OI64" s="149"/>
      <c r="OJ64" s="149"/>
      <c r="OK64" s="149"/>
      <c r="OL64" s="149"/>
      <c r="OM64" s="149"/>
      <c r="ON64" s="149"/>
      <c r="OO64" s="149"/>
      <c r="OP64" s="149"/>
      <c r="OQ64" s="149"/>
      <c r="OR64" s="149"/>
      <c r="OS64" s="149"/>
      <c r="OT64" s="149"/>
      <c r="OU64" s="149"/>
      <c r="OV64" s="149"/>
      <c r="OW64" s="149"/>
      <c r="OX64" s="149"/>
      <c r="OY64" s="149"/>
      <c r="OZ64" s="149"/>
      <c r="PA64" s="149"/>
      <c r="PB64" s="149"/>
      <c r="PC64" s="149"/>
      <c r="PD64" s="149"/>
      <c r="PE64" s="149"/>
      <c r="PF64" s="149"/>
      <c r="PG64" s="149"/>
      <c r="PH64" s="149"/>
      <c r="PI64" s="149"/>
      <c r="PJ64" s="149"/>
      <c r="PK64" s="149"/>
      <c r="PL64" s="149"/>
      <c r="PM64" s="149"/>
      <c r="PN64" s="149"/>
      <c r="PO64" s="149"/>
      <c r="PP64" s="149"/>
      <c r="PQ64" s="149"/>
      <c r="PR64" s="149"/>
      <c r="PS64" s="149"/>
      <c r="PT64" s="149"/>
      <c r="PU64" s="149"/>
      <c r="PV64" s="149"/>
      <c r="PW64" s="149"/>
      <c r="PX64" s="149"/>
      <c r="PY64" s="149"/>
      <c r="PZ64" s="149"/>
      <c r="QA64" s="149"/>
      <c r="QB64" s="149"/>
      <c r="QC64" s="149"/>
      <c r="QD64" s="149"/>
      <c r="QE64" s="149"/>
      <c r="QF64" s="149"/>
      <c r="QG64" s="149"/>
      <c r="QH64" s="149"/>
      <c r="QI64" s="149"/>
      <c r="QJ64" s="149"/>
      <c r="QK64" s="149"/>
      <c r="QL64" s="149"/>
      <c r="QM64" s="149"/>
      <c r="QN64" s="149"/>
      <c r="QO64" s="149"/>
      <c r="QP64" s="149"/>
      <c r="QQ64" s="149"/>
      <c r="QR64" s="149"/>
      <c r="QS64" s="149"/>
      <c r="QT64" s="149"/>
      <c r="QU64" s="149"/>
      <c r="QV64" s="149"/>
      <c r="QW64" s="149"/>
      <c r="QX64" s="149"/>
      <c r="QY64" s="149"/>
      <c r="QZ64" s="149"/>
      <c r="RA64" s="149"/>
      <c r="RB64" s="149"/>
      <c r="RC64" s="149"/>
      <c r="RD64" s="149"/>
      <c r="RE64" s="149"/>
      <c r="RF64" s="149"/>
      <c r="RG64" s="149"/>
      <c r="RH64" s="149"/>
      <c r="RI64" s="149"/>
      <c r="RJ64" s="149"/>
      <c r="RK64" s="149"/>
      <c r="RL64" s="149"/>
      <c r="RM64" s="149"/>
      <c r="RN64" s="149"/>
      <c r="RO64" s="149"/>
      <c r="RP64" s="149"/>
      <c r="RQ64" s="149"/>
      <c r="RR64" s="149"/>
      <c r="RS64" s="149"/>
      <c r="RT64" s="149"/>
      <c r="RU64" s="149"/>
      <c r="RV64" s="149"/>
      <c r="RW64" s="149"/>
      <c r="RX64" s="149"/>
      <c r="RY64" s="149"/>
      <c r="RZ64" s="149"/>
      <c r="SA64" s="149"/>
      <c r="SB64" s="149"/>
      <c r="SC64" s="149"/>
      <c r="SD64" s="149"/>
      <c r="SE64" s="149"/>
      <c r="SF64" s="149"/>
      <c r="SG64" s="149"/>
      <c r="SH64" s="149"/>
      <c r="SI64" s="149"/>
      <c r="SJ64" s="149"/>
      <c r="SK64" s="149"/>
      <c r="SL64" s="149"/>
      <c r="SM64" s="149"/>
      <c r="SN64" s="149"/>
      <c r="SO64" s="149"/>
      <c r="SP64" s="149"/>
      <c r="SQ64" s="149"/>
      <c r="SR64" s="149"/>
      <c r="SS64" s="149"/>
      <c r="ST64" s="149"/>
      <c r="SU64" s="149"/>
      <c r="SV64" s="149"/>
      <c r="SW64" s="149"/>
      <c r="SX64" s="149"/>
      <c r="SY64" s="149"/>
      <c r="SZ64" s="149"/>
      <c r="TA64" s="149"/>
      <c r="TB64" s="149"/>
      <c r="TC64" s="149"/>
      <c r="TD64" s="149"/>
      <c r="TE64" s="149"/>
      <c r="TF64" s="149"/>
      <c r="TG64" s="149"/>
      <c r="TH64" s="149"/>
      <c r="TI64" s="149"/>
      <c r="TJ64" s="149"/>
      <c r="TK64" s="149"/>
      <c r="TL64" s="149"/>
      <c r="TM64" s="149"/>
      <c r="TN64" s="149"/>
      <c r="TO64" s="149"/>
      <c r="TP64" s="149"/>
      <c r="TQ64" s="149"/>
      <c r="TR64" s="149"/>
      <c r="TS64" s="149"/>
      <c r="TT64" s="149"/>
      <c r="TU64" s="149"/>
      <c r="TV64" s="149"/>
      <c r="TW64" s="149"/>
      <c r="TX64" s="149"/>
      <c r="TY64" s="149"/>
      <c r="TZ64" s="149"/>
      <c r="UA64" s="149"/>
      <c r="UB64" s="149"/>
      <c r="UC64" s="149"/>
      <c r="UD64" s="149"/>
      <c r="UE64" s="149"/>
      <c r="UF64" s="149"/>
      <c r="UG64" s="149"/>
      <c r="UH64" s="149"/>
      <c r="UI64" s="149"/>
      <c r="UJ64" s="149"/>
      <c r="UK64" s="149"/>
      <c r="UL64" s="149"/>
      <c r="UM64" s="149"/>
      <c r="UN64" s="149"/>
      <c r="UO64" s="149"/>
      <c r="UP64" s="149"/>
      <c r="UQ64" s="149"/>
      <c r="UR64" s="149"/>
      <c r="US64" s="149"/>
      <c r="UT64" s="149"/>
      <c r="UU64" s="149"/>
      <c r="UV64" s="149"/>
      <c r="UW64" s="149"/>
      <c r="UX64" s="149"/>
      <c r="UY64" s="149"/>
      <c r="UZ64" s="149"/>
      <c r="VA64" s="149"/>
      <c r="VB64" s="149"/>
      <c r="VC64" s="149"/>
      <c r="VD64" s="149"/>
      <c r="VE64" s="149"/>
      <c r="VF64" s="149"/>
      <c r="VG64" s="149"/>
      <c r="VH64" s="149"/>
      <c r="VI64" s="149"/>
      <c r="VJ64" s="149"/>
      <c r="VK64" s="149"/>
      <c r="VL64" s="149"/>
      <c r="VM64" s="149"/>
      <c r="VN64" s="149"/>
      <c r="VO64" s="149"/>
      <c r="VP64" s="149"/>
      <c r="VQ64" s="149"/>
      <c r="VR64" s="149"/>
      <c r="VS64" s="149"/>
      <c r="VT64" s="149"/>
      <c r="VU64" s="149"/>
      <c r="VV64" s="149"/>
      <c r="VW64" s="149"/>
      <c r="VX64" s="149"/>
      <c r="VY64" s="149"/>
      <c r="VZ64" s="149"/>
      <c r="WA64" s="149"/>
      <c r="WB64" s="149"/>
      <c r="WC64" s="149"/>
      <c r="WD64" s="149"/>
      <c r="WE64" s="149"/>
      <c r="WF64" s="149"/>
      <c r="WG64" s="149"/>
      <c r="WH64" s="149"/>
      <c r="WI64" s="149"/>
      <c r="WJ64" s="149"/>
      <c r="WK64" s="149"/>
      <c r="WL64" s="149"/>
      <c r="WM64" s="149"/>
      <c r="WN64" s="149"/>
      <c r="WO64" s="149"/>
      <c r="WP64" s="149"/>
      <c r="WQ64" s="149"/>
      <c r="WR64" s="149"/>
      <c r="WS64" s="149"/>
      <c r="WT64" s="149"/>
      <c r="WU64" s="149"/>
      <c r="WV64" s="149"/>
      <c r="WW64" s="149"/>
      <c r="WX64" s="149"/>
      <c r="WY64" s="149"/>
      <c r="WZ64" s="149"/>
      <c r="XA64" s="149"/>
      <c r="XB64" s="149"/>
      <c r="XC64" s="149"/>
      <c r="XD64" s="149"/>
      <c r="XE64" s="149"/>
      <c r="XF64" s="149"/>
      <c r="XG64" s="149"/>
      <c r="XH64" s="149"/>
      <c r="XI64" s="149"/>
      <c r="XJ64" s="149"/>
      <c r="XK64" s="149"/>
      <c r="XL64" s="149"/>
      <c r="XM64" s="149"/>
      <c r="XN64" s="149"/>
      <c r="XO64" s="149"/>
      <c r="XP64" s="149"/>
      <c r="XQ64" s="149"/>
      <c r="XR64" s="149"/>
      <c r="XS64" s="149"/>
      <c r="XT64" s="149"/>
      <c r="XU64" s="149"/>
      <c r="XV64" s="149"/>
      <c r="XW64" s="149"/>
      <c r="XX64" s="149"/>
      <c r="XY64" s="149"/>
      <c r="XZ64" s="149"/>
      <c r="YA64" s="149"/>
      <c r="YB64" s="149"/>
      <c r="YC64" s="149"/>
      <c r="YD64" s="149"/>
      <c r="YE64" s="149"/>
      <c r="YF64" s="149"/>
      <c r="YG64" s="149"/>
      <c r="YH64" s="149"/>
      <c r="YI64" s="149"/>
      <c r="YJ64" s="149"/>
      <c r="YK64" s="149"/>
      <c r="YL64" s="149"/>
      <c r="YM64" s="149"/>
      <c r="YN64" s="149"/>
      <c r="YO64" s="149"/>
      <c r="YP64" s="149"/>
      <c r="YQ64" s="149"/>
      <c r="YR64" s="149"/>
      <c r="YS64" s="149"/>
      <c r="YT64" s="149"/>
      <c r="YU64" s="149"/>
      <c r="YV64" s="149"/>
      <c r="YW64" s="149"/>
      <c r="YX64" s="149"/>
      <c r="YY64" s="149"/>
      <c r="YZ64" s="149"/>
      <c r="ZA64" s="149"/>
      <c r="ZB64" s="149"/>
      <c r="ZC64" s="149"/>
      <c r="ZD64" s="149"/>
      <c r="ZE64" s="149"/>
      <c r="ZF64" s="149"/>
      <c r="ZG64" s="149"/>
      <c r="ZH64" s="149"/>
      <c r="ZI64" s="149"/>
      <c r="ZJ64" s="149"/>
      <c r="ZK64" s="149"/>
      <c r="ZL64" s="149"/>
      <c r="ZM64" s="149"/>
      <c r="ZN64" s="149"/>
      <c r="ZO64" s="149"/>
      <c r="ZP64" s="149"/>
      <c r="ZQ64" s="149"/>
      <c r="ZR64" s="149"/>
      <c r="ZS64" s="149"/>
      <c r="ZT64" s="149"/>
      <c r="ZU64" s="149"/>
      <c r="ZV64" s="149"/>
      <c r="ZW64" s="149"/>
      <c r="ZX64" s="149"/>
      <c r="ZY64" s="149"/>
      <c r="ZZ64" s="149"/>
      <c r="AAA64" s="149"/>
      <c r="AAB64" s="149"/>
      <c r="AAC64" s="149"/>
      <c r="AAD64" s="149"/>
      <c r="AAE64" s="149"/>
      <c r="AAF64" s="149"/>
      <c r="AAG64" s="149"/>
      <c r="AAH64" s="149"/>
      <c r="AAI64" s="149"/>
      <c r="AAJ64" s="149"/>
      <c r="AAK64" s="149"/>
      <c r="AAL64" s="149"/>
      <c r="AAM64" s="149"/>
      <c r="AAN64" s="149"/>
      <c r="AAO64" s="149"/>
      <c r="AAP64" s="149"/>
      <c r="AAQ64" s="149"/>
      <c r="AAR64" s="149"/>
      <c r="AAS64" s="149"/>
      <c r="AAT64" s="149"/>
      <c r="AAU64" s="149"/>
      <c r="AAV64" s="149"/>
      <c r="AAW64" s="149"/>
      <c r="AAX64" s="149"/>
      <c r="AAY64" s="149"/>
      <c r="AAZ64" s="149"/>
      <c r="ABA64" s="149"/>
      <c r="ABB64" s="149"/>
      <c r="ABC64" s="149"/>
      <c r="ABD64" s="149"/>
      <c r="ABE64" s="149"/>
      <c r="ABF64" s="149"/>
      <c r="ABG64" s="149"/>
      <c r="ABH64" s="149"/>
      <c r="ABI64" s="149"/>
      <c r="ABJ64" s="149"/>
      <c r="ABK64" s="149"/>
      <c r="ABL64" s="149"/>
      <c r="ABM64" s="149"/>
      <c r="ABN64" s="149"/>
      <c r="ABO64" s="149"/>
      <c r="ABP64" s="149"/>
      <c r="ABQ64" s="149"/>
      <c r="ABR64" s="149"/>
      <c r="ABS64" s="149"/>
      <c r="ABT64" s="149"/>
      <c r="ABU64" s="149"/>
      <c r="ABV64" s="149"/>
      <c r="ABW64" s="149"/>
      <c r="ABX64" s="149"/>
      <c r="ABY64" s="149"/>
      <c r="ABZ64" s="149"/>
      <c r="ACA64" s="149"/>
      <c r="ACB64" s="149"/>
      <c r="ACC64" s="149"/>
      <c r="ACD64" s="149"/>
      <c r="ACE64" s="149"/>
      <c r="ACF64" s="149"/>
      <c r="ACG64" s="149"/>
      <c r="ACH64" s="149"/>
      <c r="ACI64" s="149"/>
      <c r="ACJ64" s="149"/>
      <c r="ACK64" s="149"/>
      <c r="ACL64" s="149"/>
      <c r="ACM64" s="149"/>
      <c r="ACN64" s="149"/>
      <c r="ACO64" s="149"/>
      <c r="ACP64" s="149"/>
      <c r="ACQ64" s="149"/>
      <c r="ACR64" s="149"/>
      <c r="ACS64" s="149"/>
      <c r="ACT64" s="149"/>
      <c r="ACU64" s="149"/>
      <c r="ACV64" s="149"/>
      <c r="ACW64" s="149"/>
      <c r="ACX64" s="149"/>
      <c r="ACY64" s="149"/>
      <c r="ACZ64" s="149"/>
      <c r="ADA64" s="149"/>
      <c r="ADB64" s="149"/>
      <c r="ADC64" s="149"/>
    </row>
    <row r="65" spans="1:783" s="152" customFormat="1" x14ac:dyDescent="0.3">
      <c r="A65" s="149"/>
      <c r="B65" s="150"/>
      <c r="C65" s="151"/>
      <c r="D65" s="151"/>
      <c r="F65" s="153"/>
      <c r="G65" s="153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  <c r="EC65" s="149"/>
      <c r="ED65" s="149"/>
      <c r="EE65" s="149"/>
      <c r="EF65" s="149"/>
      <c r="EG65" s="149"/>
      <c r="EH65" s="149"/>
      <c r="EI65" s="149"/>
      <c r="EJ65" s="149"/>
      <c r="EK65" s="149"/>
      <c r="EL65" s="149"/>
      <c r="EM65" s="149"/>
      <c r="EN65" s="149"/>
      <c r="EO65" s="149"/>
      <c r="EP65" s="149"/>
      <c r="EQ65" s="149"/>
      <c r="ER65" s="149"/>
      <c r="ES65" s="149"/>
      <c r="ET65" s="149"/>
      <c r="EU65" s="149"/>
      <c r="EV65" s="149"/>
      <c r="EW65" s="149"/>
      <c r="EX65" s="149"/>
      <c r="EY65" s="149"/>
      <c r="EZ65" s="149"/>
      <c r="FA65" s="149"/>
      <c r="FB65" s="149"/>
      <c r="FC65" s="149"/>
      <c r="FD65" s="149"/>
      <c r="FE65" s="149"/>
      <c r="FF65" s="149"/>
      <c r="FG65" s="149"/>
      <c r="FH65" s="149"/>
      <c r="FI65" s="149"/>
      <c r="FJ65" s="149"/>
      <c r="FK65" s="149"/>
      <c r="FL65" s="149"/>
      <c r="FM65" s="149"/>
      <c r="FN65" s="149"/>
      <c r="FO65" s="149"/>
      <c r="FP65" s="149"/>
      <c r="FQ65" s="149"/>
      <c r="FR65" s="149"/>
      <c r="FS65" s="149"/>
      <c r="FT65" s="149"/>
      <c r="FU65" s="149"/>
      <c r="FV65" s="149"/>
      <c r="FW65" s="149"/>
      <c r="FX65" s="149"/>
      <c r="FY65" s="149"/>
      <c r="FZ65" s="149"/>
      <c r="GA65" s="149"/>
      <c r="GB65" s="149"/>
      <c r="GC65" s="149"/>
      <c r="GD65" s="149"/>
      <c r="GE65" s="149"/>
      <c r="GF65" s="149"/>
      <c r="GG65" s="149"/>
      <c r="GH65" s="149"/>
      <c r="GI65" s="149"/>
      <c r="GJ65" s="149"/>
      <c r="GK65" s="149"/>
      <c r="GL65" s="149"/>
      <c r="GM65" s="149"/>
      <c r="GN65" s="149"/>
      <c r="GO65" s="149"/>
      <c r="GP65" s="149"/>
      <c r="GQ65" s="149"/>
      <c r="GR65" s="149"/>
      <c r="GS65" s="149"/>
      <c r="GT65" s="149"/>
      <c r="GU65" s="149"/>
      <c r="GV65" s="149"/>
      <c r="GW65" s="149"/>
      <c r="GX65" s="149"/>
      <c r="GY65" s="149"/>
      <c r="GZ65" s="149"/>
      <c r="HA65" s="149"/>
      <c r="HB65" s="149"/>
      <c r="HC65" s="149"/>
      <c r="HD65" s="149"/>
      <c r="HE65" s="149"/>
      <c r="HF65" s="149"/>
      <c r="HG65" s="149"/>
      <c r="HH65" s="149"/>
      <c r="HI65" s="149"/>
      <c r="HJ65" s="149"/>
      <c r="HK65" s="149"/>
      <c r="HL65" s="149"/>
      <c r="HM65" s="149"/>
      <c r="HN65" s="149"/>
      <c r="HO65" s="149"/>
      <c r="HP65" s="149"/>
      <c r="HQ65" s="149"/>
      <c r="HR65" s="149"/>
      <c r="HS65" s="149"/>
      <c r="HT65" s="149"/>
      <c r="HU65" s="149"/>
      <c r="HV65" s="149"/>
      <c r="HW65" s="149"/>
      <c r="HX65" s="149"/>
      <c r="HY65" s="149"/>
      <c r="HZ65" s="149"/>
      <c r="IA65" s="149"/>
      <c r="IB65" s="149"/>
      <c r="IC65" s="149"/>
      <c r="ID65" s="149"/>
      <c r="IE65" s="149"/>
      <c r="IF65" s="149"/>
      <c r="IG65" s="149"/>
      <c r="IH65" s="149"/>
      <c r="II65" s="149"/>
      <c r="IJ65" s="149"/>
      <c r="IK65" s="149"/>
      <c r="IL65" s="149"/>
      <c r="IM65" s="149"/>
      <c r="IN65" s="149"/>
      <c r="IO65" s="149"/>
      <c r="IP65" s="149"/>
      <c r="IQ65" s="149"/>
      <c r="IR65" s="149"/>
      <c r="IS65" s="149"/>
      <c r="IT65" s="149"/>
      <c r="IU65" s="149"/>
      <c r="IV65" s="149"/>
      <c r="IW65" s="149"/>
      <c r="IX65" s="149"/>
      <c r="IY65" s="149"/>
      <c r="IZ65" s="149"/>
      <c r="JA65" s="149"/>
      <c r="JB65" s="149"/>
      <c r="JC65" s="149"/>
      <c r="JD65" s="149"/>
      <c r="JE65" s="149"/>
      <c r="JF65" s="149"/>
      <c r="JG65" s="149"/>
      <c r="JH65" s="149"/>
      <c r="JI65" s="149"/>
      <c r="JJ65" s="149"/>
      <c r="JK65" s="149"/>
      <c r="JL65" s="149"/>
      <c r="JM65" s="149"/>
      <c r="JN65" s="149"/>
      <c r="JO65" s="149"/>
      <c r="JP65" s="149"/>
      <c r="JQ65" s="149"/>
      <c r="JR65" s="149"/>
      <c r="JS65" s="149"/>
      <c r="JT65" s="149"/>
      <c r="JU65" s="149"/>
      <c r="JV65" s="149"/>
      <c r="JW65" s="149"/>
      <c r="JX65" s="149"/>
      <c r="JY65" s="149"/>
      <c r="JZ65" s="149"/>
      <c r="KA65" s="149"/>
      <c r="KB65" s="149"/>
      <c r="KC65" s="149"/>
      <c r="KD65" s="149"/>
      <c r="KE65" s="149"/>
      <c r="KF65" s="149"/>
      <c r="KG65" s="149"/>
      <c r="KH65" s="149"/>
      <c r="KI65" s="149"/>
      <c r="KJ65" s="149"/>
      <c r="KK65" s="149"/>
      <c r="KL65" s="149"/>
      <c r="KM65" s="149"/>
      <c r="KN65" s="149"/>
      <c r="KO65" s="149"/>
      <c r="KP65" s="149"/>
      <c r="KQ65" s="149"/>
      <c r="KR65" s="149"/>
      <c r="KS65" s="149"/>
      <c r="KT65" s="149"/>
      <c r="KU65" s="149"/>
      <c r="KV65" s="149"/>
      <c r="KW65" s="149"/>
      <c r="KX65" s="149"/>
      <c r="KY65" s="149"/>
      <c r="KZ65" s="149"/>
      <c r="LA65" s="149"/>
      <c r="LB65" s="149"/>
      <c r="LC65" s="149"/>
      <c r="LD65" s="149"/>
      <c r="LE65" s="149"/>
      <c r="LF65" s="149"/>
      <c r="LG65" s="149"/>
      <c r="LH65" s="149"/>
      <c r="LI65" s="149"/>
      <c r="LJ65" s="149"/>
      <c r="LK65" s="149"/>
      <c r="LL65" s="149"/>
      <c r="LM65" s="149"/>
      <c r="LN65" s="149"/>
      <c r="LO65" s="149"/>
      <c r="LP65" s="149"/>
      <c r="LQ65" s="149"/>
      <c r="LR65" s="149"/>
      <c r="LS65" s="149"/>
      <c r="LT65" s="149"/>
      <c r="LU65" s="149"/>
      <c r="LV65" s="149"/>
      <c r="LW65" s="149"/>
      <c r="LX65" s="149"/>
      <c r="LY65" s="149"/>
      <c r="LZ65" s="149"/>
      <c r="MA65" s="149"/>
      <c r="MB65" s="149"/>
      <c r="MC65" s="149"/>
      <c r="MD65" s="149"/>
      <c r="ME65" s="149"/>
      <c r="MF65" s="149"/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  <c r="ZL65" s="149"/>
      <c r="ZM65" s="149"/>
      <c r="ZN65" s="149"/>
      <c r="ZO65" s="149"/>
      <c r="ZP65" s="149"/>
      <c r="ZQ65" s="149"/>
      <c r="ZR65" s="149"/>
      <c r="ZS65" s="149"/>
      <c r="ZT65" s="149"/>
      <c r="ZU65" s="149"/>
      <c r="ZV65" s="149"/>
      <c r="ZW65" s="149"/>
      <c r="ZX65" s="149"/>
      <c r="ZY65" s="149"/>
      <c r="ZZ65" s="149"/>
      <c r="AAA65" s="149"/>
      <c r="AAB65" s="149"/>
      <c r="AAC65" s="149"/>
      <c r="AAD65" s="149"/>
      <c r="AAE65" s="149"/>
      <c r="AAF65" s="149"/>
      <c r="AAG65" s="149"/>
      <c r="AAH65" s="149"/>
      <c r="AAI65" s="149"/>
      <c r="AAJ65" s="149"/>
      <c r="AAK65" s="149"/>
      <c r="AAL65" s="149"/>
      <c r="AAM65" s="149"/>
      <c r="AAN65" s="149"/>
      <c r="AAO65" s="149"/>
      <c r="AAP65" s="149"/>
      <c r="AAQ65" s="149"/>
      <c r="AAR65" s="149"/>
      <c r="AAS65" s="149"/>
      <c r="AAT65" s="149"/>
      <c r="AAU65" s="149"/>
      <c r="AAV65" s="149"/>
      <c r="AAW65" s="149"/>
      <c r="AAX65" s="149"/>
      <c r="AAY65" s="149"/>
      <c r="AAZ65" s="149"/>
      <c r="ABA65" s="149"/>
      <c r="ABB65" s="149"/>
      <c r="ABC65" s="149"/>
      <c r="ABD65" s="149"/>
      <c r="ABE65" s="149"/>
      <c r="ABF65" s="149"/>
      <c r="ABG65" s="149"/>
      <c r="ABH65" s="149"/>
      <c r="ABI65" s="149"/>
      <c r="ABJ65" s="149"/>
      <c r="ABK65" s="149"/>
      <c r="ABL65" s="149"/>
      <c r="ABM65" s="149"/>
      <c r="ABN65" s="149"/>
      <c r="ABO65" s="149"/>
      <c r="ABP65" s="149"/>
      <c r="ABQ65" s="149"/>
      <c r="ABR65" s="149"/>
      <c r="ABS65" s="149"/>
      <c r="ABT65" s="149"/>
      <c r="ABU65" s="149"/>
      <c r="ABV65" s="149"/>
      <c r="ABW65" s="149"/>
      <c r="ABX65" s="149"/>
      <c r="ABY65" s="149"/>
      <c r="ABZ65" s="149"/>
      <c r="ACA65" s="149"/>
      <c r="ACB65" s="149"/>
      <c r="ACC65" s="149"/>
      <c r="ACD65" s="149"/>
      <c r="ACE65" s="149"/>
      <c r="ACF65" s="149"/>
      <c r="ACG65" s="149"/>
      <c r="ACH65" s="149"/>
      <c r="ACI65" s="149"/>
      <c r="ACJ65" s="149"/>
      <c r="ACK65" s="149"/>
      <c r="ACL65" s="149"/>
      <c r="ACM65" s="149"/>
      <c r="ACN65" s="149"/>
      <c r="ACO65" s="149"/>
      <c r="ACP65" s="149"/>
      <c r="ACQ65" s="149"/>
      <c r="ACR65" s="149"/>
      <c r="ACS65" s="149"/>
      <c r="ACT65" s="149"/>
      <c r="ACU65" s="149"/>
      <c r="ACV65" s="149"/>
      <c r="ACW65" s="149"/>
      <c r="ACX65" s="149"/>
      <c r="ACY65" s="149"/>
      <c r="ACZ65" s="149"/>
      <c r="ADA65" s="149"/>
      <c r="ADB65" s="149"/>
      <c r="ADC65" s="149"/>
    </row>
    <row r="66" spans="1:783" s="152" customFormat="1" x14ac:dyDescent="0.3">
      <c r="A66" s="149"/>
      <c r="B66" s="150"/>
      <c r="C66" s="151"/>
      <c r="D66" s="151"/>
      <c r="F66" s="153"/>
      <c r="G66" s="153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  <c r="EC66" s="149"/>
      <c r="ED66" s="149"/>
      <c r="EE66" s="149"/>
      <c r="EF66" s="149"/>
      <c r="EG66" s="149"/>
      <c r="EH66" s="149"/>
      <c r="EI66" s="149"/>
      <c r="EJ66" s="149"/>
      <c r="EK66" s="149"/>
      <c r="EL66" s="149"/>
      <c r="EM66" s="149"/>
      <c r="EN66" s="149"/>
      <c r="EO66" s="149"/>
      <c r="EP66" s="149"/>
      <c r="EQ66" s="149"/>
      <c r="ER66" s="149"/>
      <c r="ES66" s="149"/>
      <c r="ET66" s="149"/>
      <c r="EU66" s="149"/>
      <c r="EV66" s="149"/>
      <c r="EW66" s="149"/>
      <c r="EX66" s="149"/>
      <c r="EY66" s="149"/>
      <c r="EZ66" s="149"/>
      <c r="FA66" s="149"/>
      <c r="FB66" s="149"/>
      <c r="FC66" s="149"/>
      <c r="FD66" s="149"/>
      <c r="FE66" s="149"/>
      <c r="FF66" s="149"/>
      <c r="FG66" s="149"/>
      <c r="FH66" s="149"/>
      <c r="FI66" s="149"/>
      <c r="FJ66" s="149"/>
      <c r="FK66" s="149"/>
      <c r="FL66" s="149"/>
      <c r="FM66" s="149"/>
      <c r="FN66" s="149"/>
      <c r="FO66" s="149"/>
      <c r="FP66" s="149"/>
      <c r="FQ66" s="149"/>
      <c r="FR66" s="149"/>
      <c r="FS66" s="149"/>
      <c r="FT66" s="149"/>
      <c r="FU66" s="149"/>
      <c r="FV66" s="149"/>
      <c r="FW66" s="149"/>
      <c r="FX66" s="149"/>
      <c r="FY66" s="149"/>
      <c r="FZ66" s="149"/>
      <c r="GA66" s="149"/>
      <c r="GB66" s="149"/>
      <c r="GC66" s="149"/>
      <c r="GD66" s="149"/>
      <c r="GE66" s="149"/>
      <c r="GF66" s="149"/>
      <c r="GG66" s="149"/>
      <c r="GH66" s="149"/>
      <c r="GI66" s="149"/>
      <c r="GJ66" s="149"/>
      <c r="GK66" s="149"/>
      <c r="GL66" s="149"/>
      <c r="GM66" s="149"/>
      <c r="GN66" s="149"/>
      <c r="GO66" s="149"/>
      <c r="GP66" s="149"/>
      <c r="GQ66" s="149"/>
      <c r="GR66" s="149"/>
      <c r="GS66" s="149"/>
      <c r="GT66" s="149"/>
      <c r="GU66" s="149"/>
      <c r="GV66" s="149"/>
      <c r="GW66" s="149"/>
      <c r="GX66" s="149"/>
      <c r="GY66" s="149"/>
      <c r="GZ66" s="149"/>
      <c r="HA66" s="149"/>
      <c r="HB66" s="149"/>
      <c r="HC66" s="149"/>
      <c r="HD66" s="149"/>
      <c r="HE66" s="149"/>
      <c r="HF66" s="149"/>
      <c r="HG66" s="149"/>
      <c r="HH66" s="149"/>
      <c r="HI66" s="149"/>
      <c r="HJ66" s="149"/>
      <c r="HK66" s="149"/>
      <c r="HL66" s="149"/>
      <c r="HM66" s="149"/>
      <c r="HN66" s="149"/>
      <c r="HO66" s="149"/>
      <c r="HP66" s="149"/>
      <c r="HQ66" s="149"/>
      <c r="HR66" s="149"/>
      <c r="HS66" s="149"/>
      <c r="HT66" s="149"/>
      <c r="HU66" s="149"/>
      <c r="HV66" s="149"/>
      <c r="HW66" s="149"/>
      <c r="HX66" s="149"/>
      <c r="HY66" s="149"/>
      <c r="HZ66" s="149"/>
      <c r="IA66" s="149"/>
      <c r="IB66" s="149"/>
      <c r="IC66" s="149"/>
      <c r="ID66" s="149"/>
      <c r="IE66" s="149"/>
      <c r="IF66" s="149"/>
      <c r="IG66" s="149"/>
      <c r="IH66" s="149"/>
      <c r="II66" s="149"/>
      <c r="IJ66" s="149"/>
      <c r="IK66" s="149"/>
      <c r="IL66" s="149"/>
      <c r="IM66" s="149"/>
      <c r="IN66" s="149"/>
      <c r="IO66" s="149"/>
      <c r="IP66" s="149"/>
      <c r="IQ66" s="149"/>
      <c r="IR66" s="149"/>
      <c r="IS66" s="149"/>
      <c r="IT66" s="149"/>
      <c r="IU66" s="149"/>
      <c r="IV66" s="149"/>
      <c r="IW66" s="149"/>
      <c r="IX66" s="149"/>
      <c r="IY66" s="149"/>
      <c r="IZ66" s="149"/>
      <c r="JA66" s="149"/>
      <c r="JB66" s="149"/>
      <c r="JC66" s="149"/>
      <c r="JD66" s="149"/>
      <c r="JE66" s="149"/>
      <c r="JF66" s="149"/>
      <c r="JG66" s="149"/>
      <c r="JH66" s="149"/>
      <c r="JI66" s="149"/>
      <c r="JJ66" s="149"/>
      <c r="JK66" s="149"/>
      <c r="JL66" s="149"/>
      <c r="JM66" s="149"/>
      <c r="JN66" s="149"/>
      <c r="JO66" s="149"/>
      <c r="JP66" s="149"/>
      <c r="JQ66" s="149"/>
      <c r="JR66" s="149"/>
      <c r="JS66" s="149"/>
      <c r="JT66" s="149"/>
      <c r="JU66" s="149"/>
      <c r="JV66" s="149"/>
      <c r="JW66" s="149"/>
      <c r="JX66" s="149"/>
      <c r="JY66" s="149"/>
      <c r="JZ66" s="149"/>
      <c r="KA66" s="149"/>
      <c r="KB66" s="149"/>
      <c r="KC66" s="149"/>
      <c r="KD66" s="149"/>
      <c r="KE66" s="149"/>
      <c r="KF66" s="149"/>
      <c r="KG66" s="149"/>
      <c r="KH66" s="149"/>
      <c r="KI66" s="149"/>
      <c r="KJ66" s="149"/>
      <c r="KK66" s="149"/>
      <c r="KL66" s="149"/>
      <c r="KM66" s="149"/>
      <c r="KN66" s="149"/>
      <c r="KO66" s="149"/>
      <c r="KP66" s="149"/>
      <c r="KQ66" s="149"/>
      <c r="KR66" s="149"/>
      <c r="KS66" s="149"/>
      <c r="KT66" s="149"/>
      <c r="KU66" s="149"/>
      <c r="KV66" s="149"/>
      <c r="KW66" s="149"/>
      <c r="KX66" s="149"/>
      <c r="KY66" s="149"/>
      <c r="KZ66" s="149"/>
      <c r="LA66" s="149"/>
      <c r="LB66" s="149"/>
      <c r="LC66" s="149"/>
      <c r="LD66" s="149"/>
      <c r="LE66" s="149"/>
      <c r="LF66" s="149"/>
      <c r="LG66" s="149"/>
      <c r="LH66" s="149"/>
      <c r="LI66" s="149"/>
      <c r="LJ66" s="149"/>
      <c r="LK66" s="149"/>
      <c r="LL66" s="149"/>
      <c r="LM66" s="149"/>
      <c r="LN66" s="149"/>
      <c r="LO66" s="149"/>
      <c r="LP66" s="149"/>
      <c r="LQ66" s="149"/>
      <c r="LR66" s="149"/>
      <c r="LS66" s="149"/>
      <c r="LT66" s="149"/>
      <c r="LU66" s="149"/>
      <c r="LV66" s="149"/>
      <c r="LW66" s="149"/>
      <c r="LX66" s="149"/>
      <c r="LY66" s="149"/>
      <c r="LZ66" s="149"/>
      <c r="MA66" s="149"/>
      <c r="MB66" s="149"/>
      <c r="MC66" s="149"/>
      <c r="MD66" s="149"/>
      <c r="ME66" s="149"/>
      <c r="MF66" s="149"/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  <c r="ZL66" s="149"/>
      <c r="ZM66" s="149"/>
      <c r="ZN66" s="149"/>
      <c r="ZO66" s="149"/>
      <c r="ZP66" s="149"/>
      <c r="ZQ66" s="149"/>
      <c r="ZR66" s="149"/>
      <c r="ZS66" s="149"/>
      <c r="ZT66" s="149"/>
      <c r="ZU66" s="149"/>
      <c r="ZV66" s="149"/>
      <c r="ZW66" s="149"/>
      <c r="ZX66" s="149"/>
      <c r="ZY66" s="149"/>
      <c r="ZZ66" s="149"/>
      <c r="AAA66" s="149"/>
      <c r="AAB66" s="149"/>
      <c r="AAC66" s="149"/>
      <c r="AAD66" s="149"/>
      <c r="AAE66" s="149"/>
      <c r="AAF66" s="149"/>
      <c r="AAG66" s="149"/>
      <c r="AAH66" s="149"/>
      <c r="AAI66" s="149"/>
      <c r="AAJ66" s="149"/>
      <c r="AAK66" s="149"/>
      <c r="AAL66" s="149"/>
      <c r="AAM66" s="149"/>
      <c r="AAN66" s="149"/>
      <c r="AAO66" s="149"/>
      <c r="AAP66" s="149"/>
      <c r="AAQ66" s="149"/>
      <c r="AAR66" s="149"/>
      <c r="AAS66" s="149"/>
      <c r="AAT66" s="149"/>
      <c r="AAU66" s="149"/>
      <c r="AAV66" s="149"/>
      <c r="AAW66" s="149"/>
      <c r="AAX66" s="149"/>
      <c r="AAY66" s="149"/>
      <c r="AAZ66" s="149"/>
      <c r="ABA66" s="149"/>
      <c r="ABB66" s="149"/>
      <c r="ABC66" s="149"/>
      <c r="ABD66" s="149"/>
      <c r="ABE66" s="149"/>
      <c r="ABF66" s="149"/>
      <c r="ABG66" s="149"/>
      <c r="ABH66" s="149"/>
      <c r="ABI66" s="149"/>
      <c r="ABJ66" s="149"/>
      <c r="ABK66" s="149"/>
      <c r="ABL66" s="149"/>
      <c r="ABM66" s="149"/>
      <c r="ABN66" s="149"/>
      <c r="ABO66" s="149"/>
      <c r="ABP66" s="149"/>
      <c r="ABQ66" s="149"/>
      <c r="ABR66" s="149"/>
      <c r="ABS66" s="149"/>
      <c r="ABT66" s="149"/>
      <c r="ABU66" s="149"/>
      <c r="ABV66" s="149"/>
      <c r="ABW66" s="149"/>
      <c r="ABX66" s="149"/>
      <c r="ABY66" s="149"/>
      <c r="ABZ66" s="149"/>
      <c r="ACA66" s="149"/>
      <c r="ACB66" s="149"/>
      <c r="ACC66" s="149"/>
      <c r="ACD66" s="149"/>
      <c r="ACE66" s="149"/>
      <c r="ACF66" s="149"/>
      <c r="ACG66" s="149"/>
      <c r="ACH66" s="149"/>
      <c r="ACI66" s="149"/>
      <c r="ACJ66" s="149"/>
      <c r="ACK66" s="149"/>
      <c r="ACL66" s="149"/>
      <c r="ACM66" s="149"/>
      <c r="ACN66" s="149"/>
      <c r="ACO66" s="149"/>
      <c r="ACP66" s="149"/>
      <c r="ACQ66" s="149"/>
      <c r="ACR66" s="149"/>
      <c r="ACS66" s="149"/>
      <c r="ACT66" s="149"/>
      <c r="ACU66" s="149"/>
      <c r="ACV66" s="149"/>
      <c r="ACW66" s="149"/>
      <c r="ACX66" s="149"/>
      <c r="ACY66" s="149"/>
      <c r="ACZ66" s="149"/>
      <c r="ADA66" s="149"/>
      <c r="ADB66" s="149"/>
      <c r="ADC66" s="149"/>
    </row>
    <row r="67" spans="1:783" s="152" customFormat="1" x14ac:dyDescent="0.3">
      <c r="A67" s="149"/>
      <c r="B67" s="150"/>
      <c r="C67" s="151"/>
      <c r="D67" s="151"/>
      <c r="F67" s="153"/>
      <c r="G67" s="153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9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9"/>
      <c r="ES67" s="149"/>
      <c r="ET67" s="149"/>
      <c r="EU67" s="149"/>
      <c r="EV67" s="149"/>
      <c r="EW67" s="149"/>
      <c r="EX67" s="149"/>
      <c r="EY67" s="149"/>
      <c r="EZ67" s="149"/>
      <c r="FA67" s="149"/>
      <c r="FB67" s="149"/>
      <c r="FC67" s="149"/>
      <c r="FD67" s="149"/>
      <c r="FE67" s="149"/>
      <c r="FF67" s="149"/>
      <c r="FG67" s="149"/>
      <c r="FH67" s="149"/>
      <c r="FI67" s="149"/>
      <c r="FJ67" s="149"/>
      <c r="FK67" s="149"/>
      <c r="FL67" s="149"/>
      <c r="FM67" s="149"/>
      <c r="FN67" s="149"/>
      <c r="FO67" s="149"/>
      <c r="FP67" s="149"/>
      <c r="FQ67" s="149"/>
      <c r="FR67" s="149"/>
      <c r="FS67" s="149"/>
      <c r="FT67" s="149"/>
      <c r="FU67" s="149"/>
      <c r="FV67" s="149"/>
      <c r="FW67" s="149"/>
      <c r="FX67" s="149"/>
      <c r="FY67" s="149"/>
      <c r="FZ67" s="149"/>
      <c r="GA67" s="149"/>
      <c r="GB67" s="149"/>
      <c r="GC67" s="149"/>
      <c r="GD67" s="149"/>
      <c r="GE67" s="149"/>
      <c r="GF67" s="149"/>
      <c r="GG67" s="149"/>
      <c r="GH67" s="149"/>
      <c r="GI67" s="149"/>
      <c r="GJ67" s="149"/>
      <c r="GK67" s="149"/>
      <c r="GL67" s="149"/>
      <c r="GM67" s="149"/>
      <c r="GN67" s="149"/>
      <c r="GO67" s="149"/>
      <c r="GP67" s="149"/>
      <c r="GQ67" s="149"/>
      <c r="GR67" s="149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9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9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9"/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9"/>
      <c r="IS67" s="149"/>
      <c r="IT67" s="149"/>
      <c r="IU67" s="149"/>
      <c r="IV67" s="149"/>
      <c r="IW67" s="149"/>
      <c r="IX67" s="149"/>
      <c r="IY67" s="149"/>
      <c r="IZ67" s="149"/>
      <c r="JA67" s="149"/>
      <c r="JB67" s="149"/>
      <c r="JC67" s="149"/>
      <c r="JD67" s="149"/>
      <c r="JE67" s="149"/>
      <c r="JF67" s="149"/>
      <c r="JG67" s="149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9"/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9"/>
      <c r="KF67" s="149"/>
      <c r="KG67" s="149"/>
      <c r="KH67" s="149"/>
      <c r="KI67" s="149"/>
      <c r="KJ67" s="149"/>
      <c r="KK67" s="149"/>
      <c r="KL67" s="149"/>
      <c r="KM67" s="149"/>
      <c r="KN67" s="149"/>
      <c r="KO67" s="149"/>
      <c r="KP67" s="149"/>
      <c r="KQ67" s="149"/>
      <c r="KR67" s="149"/>
      <c r="KS67" s="149"/>
      <c r="KT67" s="149"/>
      <c r="KU67" s="149"/>
      <c r="KV67" s="149"/>
      <c r="KW67" s="149"/>
      <c r="KX67" s="149"/>
      <c r="KY67" s="149"/>
      <c r="KZ67" s="149"/>
      <c r="LA67" s="149"/>
      <c r="LB67" s="149"/>
      <c r="LC67" s="149"/>
      <c r="LD67" s="149"/>
      <c r="LE67" s="149"/>
      <c r="LF67" s="149"/>
      <c r="LG67" s="149"/>
      <c r="LH67" s="149"/>
      <c r="LI67" s="149"/>
      <c r="LJ67" s="149"/>
      <c r="LK67" s="149"/>
      <c r="LL67" s="149"/>
      <c r="LM67" s="149"/>
      <c r="LN67" s="149"/>
      <c r="LO67" s="149"/>
      <c r="LP67" s="149"/>
      <c r="LQ67" s="149"/>
      <c r="LR67" s="149"/>
      <c r="LS67" s="149"/>
      <c r="LT67" s="149"/>
      <c r="LU67" s="149"/>
      <c r="LV67" s="149"/>
      <c r="LW67" s="149"/>
      <c r="LX67" s="149"/>
      <c r="LY67" s="149"/>
      <c r="LZ67" s="149"/>
      <c r="MA67" s="149"/>
      <c r="MB67" s="149"/>
      <c r="MC67" s="149"/>
      <c r="MD67" s="149"/>
      <c r="ME67" s="149"/>
      <c r="MF67" s="149"/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  <c r="ZL67" s="149"/>
      <c r="ZM67" s="149"/>
      <c r="ZN67" s="149"/>
      <c r="ZO67" s="149"/>
      <c r="ZP67" s="149"/>
      <c r="ZQ67" s="149"/>
      <c r="ZR67" s="149"/>
      <c r="ZS67" s="149"/>
      <c r="ZT67" s="149"/>
      <c r="ZU67" s="149"/>
      <c r="ZV67" s="149"/>
      <c r="ZW67" s="149"/>
      <c r="ZX67" s="149"/>
      <c r="ZY67" s="149"/>
      <c r="ZZ67" s="149"/>
      <c r="AAA67" s="149"/>
      <c r="AAB67" s="149"/>
      <c r="AAC67" s="149"/>
      <c r="AAD67" s="149"/>
      <c r="AAE67" s="149"/>
      <c r="AAF67" s="149"/>
      <c r="AAG67" s="149"/>
      <c r="AAH67" s="149"/>
      <c r="AAI67" s="149"/>
      <c r="AAJ67" s="149"/>
      <c r="AAK67" s="149"/>
      <c r="AAL67" s="149"/>
      <c r="AAM67" s="149"/>
      <c r="AAN67" s="149"/>
      <c r="AAO67" s="149"/>
      <c r="AAP67" s="149"/>
      <c r="AAQ67" s="149"/>
      <c r="AAR67" s="149"/>
      <c r="AAS67" s="149"/>
      <c r="AAT67" s="149"/>
      <c r="AAU67" s="149"/>
      <c r="AAV67" s="149"/>
      <c r="AAW67" s="149"/>
      <c r="AAX67" s="149"/>
      <c r="AAY67" s="149"/>
      <c r="AAZ67" s="149"/>
      <c r="ABA67" s="149"/>
      <c r="ABB67" s="149"/>
      <c r="ABC67" s="149"/>
      <c r="ABD67" s="149"/>
      <c r="ABE67" s="149"/>
      <c r="ABF67" s="149"/>
      <c r="ABG67" s="149"/>
      <c r="ABH67" s="149"/>
      <c r="ABI67" s="149"/>
      <c r="ABJ67" s="149"/>
      <c r="ABK67" s="149"/>
      <c r="ABL67" s="149"/>
      <c r="ABM67" s="149"/>
      <c r="ABN67" s="149"/>
      <c r="ABO67" s="149"/>
      <c r="ABP67" s="149"/>
      <c r="ABQ67" s="149"/>
      <c r="ABR67" s="149"/>
      <c r="ABS67" s="149"/>
      <c r="ABT67" s="149"/>
      <c r="ABU67" s="149"/>
      <c r="ABV67" s="149"/>
      <c r="ABW67" s="149"/>
      <c r="ABX67" s="149"/>
      <c r="ABY67" s="149"/>
      <c r="ABZ67" s="149"/>
      <c r="ACA67" s="149"/>
      <c r="ACB67" s="149"/>
      <c r="ACC67" s="149"/>
      <c r="ACD67" s="149"/>
      <c r="ACE67" s="149"/>
      <c r="ACF67" s="149"/>
      <c r="ACG67" s="149"/>
      <c r="ACH67" s="149"/>
      <c r="ACI67" s="149"/>
      <c r="ACJ67" s="149"/>
      <c r="ACK67" s="149"/>
      <c r="ACL67" s="149"/>
      <c r="ACM67" s="149"/>
      <c r="ACN67" s="149"/>
      <c r="ACO67" s="149"/>
      <c r="ACP67" s="149"/>
      <c r="ACQ67" s="149"/>
      <c r="ACR67" s="149"/>
      <c r="ACS67" s="149"/>
      <c r="ACT67" s="149"/>
      <c r="ACU67" s="149"/>
      <c r="ACV67" s="149"/>
      <c r="ACW67" s="149"/>
      <c r="ACX67" s="149"/>
      <c r="ACY67" s="149"/>
      <c r="ACZ67" s="149"/>
      <c r="ADA67" s="149"/>
      <c r="ADB67" s="149"/>
      <c r="ADC67" s="149"/>
    </row>
    <row r="68" spans="1:783" s="152" customFormat="1" x14ac:dyDescent="0.3">
      <c r="A68" s="149"/>
      <c r="B68" s="150"/>
      <c r="C68" s="151"/>
      <c r="D68" s="151"/>
      <c r="F68" s="153"/>
      <c r="G68" s="153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9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9"/>
      <c r="ES68" s="149"/>
      <c r="ET68" s="149"/>
      <c r="EU68" s="149"/>
      <c r="EV68" s="149"/>
      <c r="EW68" s="149"/>
      <c r="EX68" s="149"/>
      <c r="EY68" s="149"/>
      <c r="EZ68" s="149"/>
      <c r="FA68" s="149"/>
      <c r="FB68" s="149"/>
      <c r="FC68" s="149"/>
      <c r="FD68" s="149"/>
      <c r="FE68" s="149"/>
      <c r="FF68" s="149"/>
      <c r="FG68" s="149"/>
      <c r="FH68" s="149"/>
      <c r="FI68" s="149"/>
      <c r="FJ68" s="149"/>
      <c r="FK68" s="149"/>
      <c r="FL68" s="149"/>
      <c r="FM68" s="149"/>
      <c r="FN68" s="149"/>
      <c r="FO68" s="149"/>
      <c r="FP68" s="149"/>
      <c r="FQ68" s="149"/>
      <c r="FR68" s="149"/>
      <c r="FS68" s="149"/>
      <c r="FT68" s="149"/>
      <c r="FU68" s="149"/>
      <c r="FV68" s="149"/>
      <c r="FW68" s="149"/>
      <c r="FX68" s="149"/>
      <c r="FY68" s="149"/>
      <c r="FZ68" s="149"/>
      <c r="GA68" s="149"/>
      <c r="GB68" s="149"/>
      <c r="GC68" s="149"/>
      <c r="GD68" s="149"/>
      <c r="GE68" s="149"/>
      <c r="GF68" s="149"/>
      <c r="GG68" s="149"/>
      <c r="GH68" s="149"/>
      <c r="GI68" s="149"/>
      <c r="GJ68" s="149"/>
      <c r="GK68" s="149"/>
      <c r="GL68" s="149"/>
      <c r="GM68" s="149"/>
      <c r="GN68" s="149"/>
      <c r="GO68" s="149"/>
      <c r="GP68" s="149"/>
      <c r="GQ68" s="149"/>
      <c r="GR68" s="149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9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9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9"/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9"/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9"/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9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9"/>
      <c r="KF68" s="149"/>
      <c r="KG68" s="149"/>
      <c r="KH68" s="149"/>
      <c r="KI68" s="149"/>
      <c r="KJ68" s="149"/>
      <c r="KK68" s="149"/>
      <c r="KL68" s="149"/>
      <c r="KM68" s="149"/>
      <c r="KN68" s="149"/>
      <c r="KO68" s="149"/>
      <c r="KP68" s="149"/>
      <c r="KQ68" s="149"/>
      <c r="KR68" s="149"/>
      <c r="KS68" s="149"/>
      <c r="KT68" s="149"/>
      <c r="KU68" s="149"/>
      <c r="KV68" s="149"/>
      <c r="KW68" s="149"/>
      <c r="KX68" s="149"/>
      <c r="KY68" s="149"/>
      <c r="KZ68" s="149"/>
      <c r="LA68" s="149"/>
      <c r="LB68" s="149"/>
      <c r="LC68" s="149"/>
      <c r="LD68" s="149"/>
      <c r="LE68" s="149"/>
      <c r="LF68" s="149"/>
      <c r="LG68" s="149"/>
      <c r="LH68" s="149"/>
      <c r="LI68" s="149"/>
      <c r="LJ68" s="149"/>
      <c r="LK68" s="149"/>
      <c r="LL68" s="149"/>
      <c r="LM68" s="149"/>
      <c r="LN68" s="149"/>
      <c r="LO68" s="149"/>
      <c r="LP68" s="149"/>
      <c r="LQ68" s="149"/>
      <c r="LR68" s="149"/>
      <c r="LS68" s="149"/>
      <c r="LT68" s="149"/>
      <c r="LU68" s="149"/>
      <c r="LV68" s="149"/>
      <c r="LW68" s="149"/>
      <c r="LX68" s="149"/>
      <c r="LY68" s="149"/>
      <c r="LZ68" s="149"/>
      <c r="MA68" s="149"/>
      <c r="MB68" s="149"/>
      <c r="MC68" s="149"/>
      <c r="MD68" s="149"/>
      <c r="ME68" s="149"/>
      <c r="MF68" s="149"/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  <c r="ZL68" s="149"/>
      <c r="ZM68" s="149"/>
      <c r="ZN68" s="149"/>
      <c r="ZO68" s="149"/>
      <c r="ZP68" s="149"/>
      <c r="ZQ68" s="149"/>
      <c r="ZR68" s="149"/>
      <c r="ZS68" s="149"/>
      <c r="ZT68" s="149"/>
      <c r="ZU68" s="149"/>
      <c r="ZV68" s="149"/>
      <c r="ZW68" s="149"/>
      <c r="ZX68" s="149"/>
      <c r="ZY68" s="149"/>
      <c r="ZZ68" s="149"/>
      <c r="AAA68" s="149"/>
      <c r="AAB68" s="149"/>
      <c r="AAC68" s="149"/>
      <c r="AAD68" s="149"/>
      <c r="AAE68" s="149"/>
      <c r="AAF68" s="149"/>
      <c r="AAG68" s="149"/>
      <c r="AAH68" s="149"/>
      <c r="AAI68" s="149"/>
      <c r="AAJ68" s="149"/>
      <c r="AAK68" s="149"/>
      <c r="AAL68" s="149"/>
      <c r="AAM68" s="149"/>
      <c r="AAN68" s="149"/>
      <c r="AAO68" s="149"/>
      <c r="AAP68" s="149"/>
      <c r="AAQ68" s="149"/>
      <c r="AAR68" s="149"/>
      <c r="AAS68" s="149"/>
      <c r="AAT68" s="149"/>
      <c r="AAU68" s="149"/>
      <c r="AAV68" s="149"/>
      <c r="AAW68" s="149"/>
      <c r="AAX68" s="149"/>
      <c r="AAY68" s="149"/>
      <c r="AAZ68" s="149"/>
      <c r="ABA68" s="149"/>
      <c r="ABB68" s="149"/>
      <c r="ABC68" s="149"/>
      <c r="ABD68" s="149"/>
      <c r="ABE68" s="149"/>
      <c r="ABF68" s="149"/>
      <c r="ABG68" s="149"/>
      <c r="ABH68" s="149"/>
      <c r="ABI68" s="149"/>
      <c r="ABJ68" s="149"/>
      <c r="ABK68" s="149"/>
      <c r="ABL68" s="149"/>
      <c r="ABM68" s="149"/>
      <c r="ABN68" s="149"/>
      <c r="ABO68" s="149"/>
      <c r="ABP68" s="149"/>
      <c r="ABQ68" s="149"/>
      <c r="ABR68" s="149"/>
      <c r="ABS68" s="149"/>
      <c r="ABT68" s="149"/>
      <c r="ABU68" s="149"/>
      <c r="ABV68" s="149"/>
      <c r="ABW68" s="149"/>
      <c r="ABX68" s="149"/>
      <c r="ABY68" s="149"/>
      <c r="ABZ68" s="149"/>
      <c r="ACA68" s="149"/>
      <c r="ACB68" s="149"/>
      <c r="ACC68" s="149"/>
      <c r="ACD68" s="149"/>
      <c r="ACE68" s="149"/>
      <c r="ACF68" s="149"/>
      <c r="ACG68" s="149"/>
      <c r="ACH68" s="149"/>
      <c r="ACI68" s="149"/>
      <c r="ACJ68" s="149"/>
      <c r="ACK68" s="149"/>
      <c r="ACL68" s="149"/>
      <c r="ACM68" s="149"/>
      <c r="ACN68" s="149"/>
      <c r="ACO68" s="149"/>
      <c r="ACP68" s="149"/>
      <c r="ACQ68" s="149"/>
      <c r="ACR68" s="149"/>
      <c r="ACS68" s="149"/>
      <c r="ACT68" s="149"/>
      <c r="ACU68" s="149"/>
      <c r="ACV68" s="149"/>
      <c r="ACW68" s="149"/>
      <c r="ACX68" s="149"/>
      <c r="ACY68" s="149"/>
      <c r="ACZ68" s="149"/>
      <c r="ADA68" s="149"/>
      <c r="ADB68" s="149"/>
      <c r="ADC68" s="149"/>
    </row>
  </sheetData>
  <mergeCells count="1">
    <mergeCell ref="A1:D1"/>
  </mergeCells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B1499-C2D7-4910-A087-8A85B6D17E24}">
  <dimension ref="A1:L29"/>
  <sheetViews>
    <sheetView workbookViewId="0">
      <selection activeCell="H24" sqref="H24"/>
    </sheetView>
  </sheetViews>
  <sheetFormatPr baseColWidth="10" defaultColWidth="10" defaultRowHeight="15.5" x14ac:dyDescent="0.35"/>
  <cols>
    <col min="1" max="1" width="9.765625" style="238" customWidth="1"/>
    <col min="2" max="2" width="39.3828125" style="239" customWidth="1"/>
    <col min="3" max="3" width="14.61328125" style="240" customWidth="1"/>
    <col min="4" max="4" width="14.61328125" style="237" customWidth="1"/>
    <col min="5" max="5" width="14.61328125" style="176" customWidth="1"/>
    <col min="6" max="6" width="14.61328125" style="234" customWidth="1"/>
    <col min="7" max="7" width="20.4609375" style="234" customWidth="1"/>
    <col min="8" max="16384" width="10" style="234"/>
  </cols>
  <sheetData>
    <row r="1" spans="1:12" s="213" customFormat="1" ht="16" thickBot="1" x14ac:dyDescent="0.35">
      <c r="A1" s="579" t="s">
        <v>189</v>
      </c>
      <c r="B1" s="580"/>
      <c r="C1" s="580"/>
      <c r="D1" s="580"/>
      <c r="E1" s="180"/>
      <c r="F1" s="181"/>
    </row>
    <row r="2" spans="1:12" s="218" customFormat="1" ht="28.5" thickBot="1" x14ac:dyDescent="0.35">
      <c r="A2" s="182" t="s">
        <v>118</v>
      </c>
      <c r="B2" s="183" t="s">
        <v>119</v>
      </c>
      <c r="C2" s="214" t="s">
        <v>120</v>
      </c>
      <c r="D2" s="185" t="s">
        <v>121</v>
      </c>
      <c r="E2" s="582" t="s">
        <v>122</v>
      </c>
      <c r="F2" s="583"/>
      <c r="G2" s="157"/>
      <c r="H2" s="215"/>
      <c r="I2" s="216"/>
      <c r="J2" s="160"/>
      <c r="K2" s="160"/>
      <c r="L2" s="217"/>
    </row>
    <row r="3" spans="1:12" s="217" customFormat="1" ht="14" x14ac:dyDescent="0.3">
      <c r="A3" s="186">
        <v>62100</v>
      </c>
      <c r="B3" s="319" t="s">
        <v>190</v>
      </c>
      <c r="C3" s="320">
        <v>0</v>
      </c>
      <c r="D3" s="188">
        <v>0</v>
      </c>
      <c r="E3" s="267"/>
      <c r="F3" s="268" t="s">
        <v>184</v>
      </c>
      <c r="G3" s="225"/>
      <c r="H3" s="215"/>
      <c r="I3" s="216"/>
      <c r="J3" s="165"/>
      <c r="K3" s="165"/>
    </row>
    <row r="4" spans="1:12" s="217" customFormat="1" ht="14" x14ac:dyDescent="0.3">
      <c r="A4" s="191">
        <v>60300</v>
      </c>
      <c r="B4" s="321" t="s">
        <v>191</v>
      </c>
      <c r="C4" s="227">
        <v>0</v>
      </c>
      <c r="D4" s="193">
        <v>0</v>
      </c>
      <c r="E4" s="269"/>
      <c r="F4" s="268" t="s">
        <v>184</v>
      </c>
      <c r="G4" s="225"/>
      <c r="H4" s="215"/>
      <c r="I4" s="216"/>
      <c r="J4" s="165"/>
      <c r="K4" s="165"/>
    </row>
    <row r="5" spans="1:12" s="217" customFormat="1" ht="14" x14ac:dyDescent="0.3">
      <c r="A5" s="191">
        <v>60600</v>
      </c>
      <c r="B5" s="321" t="s">
        <v>192</v>
      </c>
      <c r="C5" s="227">
        <v>0</v>
      </c>
      <c r="D5" s="193">
        <v>0</v>
      </c>
      <c r="E5" s="269"/>
      <c r="F5" s="268" t="s">
        <v>184</v>
      </c>
      <c r="G5" s="225"/>
      <c r="H5" s="215"/>
      <c r="I5" s="216"/>
      <c r="J5" s="165"/>
      <c r="K5" s="165"/>
    </row>
    <row r="6" spans="1:12" s="217" customFormat="1" ht="14" x14ac:dyDescent="0.3">
      <c r="A6" s="191">
        <v>62200</v>
      </c>
      <c r="B6" s="321" t="s">
        <v>193</v>
      </c>
      <c r="C6" s="227">
        <v>0</v>
      </c>
      <c r="D6" s="193">
        <v>0</v>
      </c>
      <c r="E6" s="269"/>
      <c r="F6" s="268" t="s">
        <v>184</v>
      </c>
      <c r="G6" s="225"/>
      <c r="H6" s="215"/>
      <c r="I6" s="216"/>
      <c r="J6" s="165"/>
      <c r="K6" s="165"/>
    </row>
    <row r="7" spans="1:12" s="217" customFormat="1" ht="14" x14ac:dyDescent="0.3">
      <c r="A7" s="191">
        <v>61000</v>
      </c>
      <c r="B7" s="321" t="s">
        <v>194</v>
      </c>
      <c r="C7" s="227">
        <v>0</v>
      </c>
      <c r="D7" s="193">
        <v>0</v>
      </c>
      <c r="E7" s="269"/>
      <c r="F7" s="268" t="s">
        <v>184</v>
      </c>
      <c r="G7" s="225"/>
      <c r="H7" s="215"/>
      <c r="I7" s="216"/>
      <c r="J7" s="165"/>
      <c r="K7" s="165"/>
    </row>
    <row r="8" spans="1:12" s="217" customFormat="1" ht="14" x14ac:dyDescent="0.3">
      <c r="A8" s="191">
        <v>61100</v>
      </c>
      <c r="B8" s="321" t="s">
        <v>195</v>
      </c>
      <c r="C8" s="227">
        <v>0</v>
      </c>
      <c r="D8" s="193">
        <v>0</v>
      </c>
      <c r="E8" s="269"/>
      <c r="F8" s="268" t="s">
        <v>184</v>
      </c>
      <c r="H8" s="215"/>
      <c r="I8" s="216"/>
      <c r="J8" s="165"/>
      <c r="K8" s="165"/>
    </row>
    <row r="9" spans="1:12" s="217" customFormat="1" ht="14" x14ac:dyDescent="0.3">
      <c r="A9" s="191">
        <v>61200</v>
      </c>
      <c r="B9" s="321" t="s">
        <v>196</v>
      </c>
      <c r="C9" s="227">
        <v>0</v>
      </c>
      <c r="D9" s="193">
        <v>0</v>
      </c>
      <c r="E9" s="269"/>
      <c r="F9" s="268" t="s">
        <v>184</v>
      </c>
      <c r="H9" s="215"/>
      <c r="I9" s="216"/>
      <c r="J9" s="165"/>
      <c r="K9" s="165"/>
    </row>
    <row r="10" spans="1:12" s="217" customFormat="1" ht="14" x14ac:dyDescent="0.3">
      <c r="A10" s="191">
        <v>62000</v>
      </c>
      <c r="B10" s="321" t="s">
        <v>197</v>
      </c>
      <c r="C10" s="227">
        <v>0</v>
      </c>
      <c r="D10" s="193">
        <v>0</v>
      </c>
      <c r="E10" s="269"/>
      <c r="F10" s="268" t="s">
        <v>184</v>
      </c>
      <c r="G10" s="216"/>
      <c r="H10" s="215"/>
      <c r="I10" s="216"/>
      <c r="J10" s="165"/>
      <c r="K10" s="165"/>
    </row>
    <row r="11" spans="1:12" s="217" customFormat="1" ht="14" x14ac:dyDescent="0.3">
      <c r="A11" s="191">
        <v>61400</v>
      </c>
      <c r="B11" s="321" t="s">
        <v>198</v>
      </c>
      <c r="C11" s="227">
        <v>0</v>
      </c>
      <c r="D11" s="193">
        <v>0</v>
      </c>
      <c r="E11" s="269"/>
      <c r="F11" s="268" t="s">
        <v>184</v>
      </c>
      <c r="G11" s="216"/>
      <c r="H11" s="215"/>
      <c r="I11" s="216"/>
      <c r="J11" s="165"/>
      <c r="K11" s="165"/>
    </row>
    <row r="12" spans="1:12" s="217" customFormat="1" ht="14" x14ac:dyDescent="0.3">
      <c r="A12" s="191">
        <v>62300</v>
      </c>
      <c r="B12" s="321" t="s">
        <v>199</v>
      </c>
      <c r="C12" s="227">
        <v>0</v>
      </c>
      <c r="D12" s="193">
        <v>0</v>
      </c>
      <c r="E12" s="269"/>
      <c r="F12" s="268" t="s">
        <v>184</v>
      </c>
      <c r="G12" s="216"/>
      <c r="H12" s="215"/>
      <c r="I12" s="216"/>
      <c r="J12" s="165"/>
      <c r="K12" s="165"/>
    </row>
    <row r="13" spans="1:12" s="217" customFormat="1" ht="14" x14ac:dyDescent="0.3">
      <c r="A13" s="191">
        <v>61600</v>
      </c>
      <c r="B13" s="321" t="s">
        <v>200</v>
      </c>
      <c r="C13" s="227">
        <v>0</v>
      </c>
      <c r="D13" s="193">
        <v>0</v>
      </c>
      <c r="E13" s="269"/>
      <c r="F13" s="268" t="s">
        <v>184</v>
      </c>
      <c r="G13" s="216"/>
      <c r="H13" s="215"/>
      <c r="I13" s="216"/>
      <c r="J13" s="165"/>
      <c r="K13" s="165"/>
    </row>
    <row r="14" spans="1:12" s="217" customFormat="1" ht="14" x14ac:dyDescent="0.3">
      <c r="A14" s="191">
        <v>61700</v>
      </c>
      <c r="B14" s="321" t="s">
        <v>201</v>
      </c>
      <c r="C14" s="227">
        <v>0</v>
      </c>
      <c r="D14" s="193">
        <v>0</v>
      </c>
      <c r="E14" s="269"/>
      <c r="F14" s="268" t="s">
        <v>184</v>
      </c>
      <c r="G14" s="216"/>
      <c r="H14" s="215"/>
      <c r="I14" s="216"/>
      <c r="J14" s="165"/>
      <c r="K14" s="165"/>
    </row>
    <row r="15" spans="1:12" s="217" customFormat="1" ht="14.5" thickBot="1" x14ac:dyDescent="0.35">
      <c r="A15" s="288"/>
      <c r="B15" s="322"/>
      <c r="C15" s="227">
        <v>0</v>
      </c>
      <c r="D15" s="193">
        <v>0</v>
      </c>
      <c r="E15" s="323"/>
      <c r="F15" s="324"/>
      <c r="G15" s="216"/>
    </row>
    <row r="16" spans="1:12" s="326" customFormat="1" ht="14.5" thickBot="1" x14ac:dyDescent="0.35">
      <c r="A16" s="197"/>
      <c r="B16" s="198" t="s">
        <v>131</v>
      </c>
      <c r="C16" s="230">
        <f>SUM(C3:C15)</f>
        <v>0</v>
      </c>
      <c r="D16" s="200">
        <f>SUM(D3:D15)</f>
        <v>0</v>
      </c>
      <c r="E16" s="201"/>
      <c r="F16" s="202"/>
      <c r="G16" s="325"/>
    </row>
    <row r="17" spans="1:7" s="217" customFormat="1" ht="14" x14ac:dyDescent="0.3">
      <c r="A17" s="266"/>
      <c r="B17" s="225"/>
      <c r="C17" s="215"/>
      <c r="D17" s="216"/>
      <c r="E17" s="160"/>
      <c r="G17" s="216"/>
    </row>
    <row r="18" spans="1:7" s="216" customFormat="1" ht="14" x14ac:dyDescent="0.3">
      <c r="B18" s="273"/>
      <c r="D18" s="274"/>
      <c r="E18" s="165"/>
    </row>
    <row r="19" spans="1:7" s="216" customFormat="1" ht="15" x14ac:dyDescent="0.3">
      <c r="B19" s="483" t="s">
        <v>233</v>
      </c>
      <c r="C19"/>
      <c r="D19" s="274"/>
      <c r="E19" s="165"/>
    </row>
    <row r="20" spans="1:7" s="216" customFormat="1" ht="15" x14ac:dyDescent="0.3">
      <c r="B20" s="484"/>
      <c r="C20"/>
      <c r="D20" s="274"/>
      <c r="E20" s="165"/>
    </row>
    <row r="21" spans="1:7" s="216" customFormat="1" ht="15" x14ac:dyDescent="0.3">
      <c r="B21" s="485" t="s">
        <v>215</v>
      </c>
      <c r="C21" s="485" t="s">
        <v>234</v>
      </c>
      <c r="D21" s="274"/>
      <c r="E21" s="165"/>
    </row>
    <row r="22" spans="1:7" s="216" customFormat="1" ht="15" x14ac:dyDescent="0.3">
      <c r="B22" s="485"/>
      <c r="C22"/>
      <c r="D22" s="274"/>
      <c r="E22" s="165"/>
    </row>
    <row r="23" spans="1:7" s="216" customFormat="1" ht="15" x14ac:dyDescent="0.3">
      <c r="B23" s="485" t="s">
        <v>217</v>
      </c>
      <c r="C23" s="485" t="s">
        <v>235</v>
      </c>
      <c r="D23" s="274"/>
      <c r="E23" s="165"/>
    </row>
    <row r="24" spans="1:7" s="216" customFormat="1" ht="15" x14ac:dyDescent="0.3">
      <c r="B24" s="485"/>
      <c r="C24"/>
      <c r="D24" s="274"/>
      <c r="E24" s="165"/>
    </row>
    <row r="25" spans="1:7" x14ac:dyDescent="0.35">
      <c r="A25" s="234"/>
      <c r="B25" s="236"/>
      <c r="C25" s="234"/>
    </row>
    <row r="26" spans="1:7" x14ac:dyDescent="0.35">
      <c r="A26" s="234"/>
      <c r="B26" s="236"/>
      <c r="C26" s="234"/>
    </row>
    <row r="27" spans="1:7" x14ac:dyDescent="0.35">
      <c r="A27" s="234"/>
      <c r="B27" s="236"/>
      <c r="C27" s="234"/>
    </row>
    <row r="28" spans="1:7" x14ac:dyDescent="0.35">
      <c r="A28" s="234"/>
      <c r="B28" s="236"/>
      <c r="C28" s="234"/>
    </row>
    <row r="29" spans="1:7" x14ac:dyDescent="0.35">
      <c r="A29" s="234"/>
      <c r="B29" s="236"/>
      <c r="C29" s="234"/>
    </row>
  </sheetData>
  <mergeCells count="2">
    <mergeCell ref="A1:D1"/>
    <mergeCell ref="E2:F2"/>
  </mergeCell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1E5C7-3DC3-44E5-A39D-69FBA6745E44}">
  <dimension ref="A1:ADC70"/>
  <sheetViews>
    <sheetView topLeftCell="A25" workbookViewId="0">
      <selection activeCell="F14" sqref="F14"/>
    </sheetView>
  </sheetViews>
  <sheetFormatPr baseColWidth="10" defaultColWidth="10.15234375" defaultRowHeight="15.5" x14ac:dyDescent="0.3"/>
  <cols>
    <col min="1" max="1" width="5" style="154" customWidth="1"/>
    <col min="2" max="2" width="56.3828125" style="155" customWidth="1"/>
    <col min="3" max="4" width="11.765625" style="151" customWidth="1"/>
    <col min="5" max="5" width="14.765625" style="152" customWidth="1"/>
    <col min="6" max="6" width="14.765625" style="153" customWidth="1"/>
    <col min="7" max="7" width="11.3828125" style="153" customWidth="1"/>
    <col min="8" max="8" width="11.3828125" style="149" customWidth="1"/>
    <col min="9" max="9" width="16.84375" style="149" customWidth="1"/>
    <col min="10" max="16384" width="10.15234375" style="149"/>
  </cols>
  <sheetData>
    <row r="1" spans="1:9" s="107" customFormat="1" ht="41.5" customHeight="1" thickBot="1" x14ac:dyDescent="0.35">
      <c r="A1" s="587" t="str">
        <f>"Die Grünen Tirol - LANDESORGANISATION
Angaben für den Rechenschaftsbericht für das Jahr "&amp;Jahrakt</f>
        <v>Die Grünen Tirol - LANDESORGANISATION
Angaben für den Rechenschaftsbericht für das Jahr 2024</v>
      </c>
      <c r="B1" s="588"/>
      <c r="C1" s="588"/>
      <c r="D1" s="589"/>
    </row>
    <row r="2" spans="1:9" s="333" customFormat="1" ht="33.65" customHeight="1" thickBot="1" x14ac:dyDescent="0.35">
      <c r="A2" s="108" t="s">
        <v>35</v>
      </c>
      <c r="B2" s="109" t="s">
        <v>36</v>
      </c>
      <c r="C2" s="110" t="str">
        <f>"ERTRAG
" &amp;Jahrakt</f>
        <v>ERTRAG
2024</v>
      </c>
      <c r="D2" s="110" t="s">
        <v>37</v>
      </c>
      <c r="E2" s="330"/>
      <c r="F2" s="331"/>
      <c r="G2" s="149"/>
      <c r="H2" s="332"/>
      <c r="I2" s="332"/>
    </row>
    <row r="3" spans="1:9" s="333" customFormat="1" x14ac:dyDescent="0.3">
      <c r="A3" s="116" t="s">
        <v>38</v>
      </c>
      <c r="B3" s="117" t="s">
        <v>39</v>
      </c>
      <c r="C3" s="118">
        <v>837521.76</v>
      </c>
      <c r="D3" s="119">
        <v>771713.4</v>
      </c>
      <c r="E3" s="338"/>
      <c r="F3" s="331"/>
      <c r="G3" s="149"/>
      <c r="H3" s="153"/>
      <c r="I3" s="153"/>
    </row>
    <row r="4" spans="1:9" s="333" customFormat="1" x14ac:dyDescent="0.3">
      <c r="A4" s="122" t="s">
        <v>40</v>
      </c>
      <c r="B4" s="123" t="s">
        <v>41</v>
      </c>
      <c r="C4" s="118">
        <v>13127.45</v>
      </c>
      <c r="D4" s="119">
        <v>13045.439999999999</v>
      </c>
      <c r="E4" s="338"/>
      <c r="F4" s="331"/>
      <c r="G4" s="149"/>
      <c r="H4" s="153"/>
      <c r="I4" s="153"/>
    </row>
    <row r="5" spans="1:9" s="333" customFormat="1" x14ac:dyDescent="0.3">
      <c r="A5" s="122" t="s">
        <v>42</v>
      </c>
      <c r="B5" s="123" t="s">
        <v>43</v>
      </c>
      <c r="C5" s="118">
        <v>324335.58999999997</v>
      </c>
      <c r="D5" s="119">
        <v>196392.88</v>
      </c>
      <c r="E5" s="338"/>
      <c r="F5" s="331"/>
      <c r="G5" s="149"/>
      <c r="H5" s="153"/>
      <c r="I5" s="153"/>
    </row>
    <row r="6" spans="1:9" s="333" customFormat="1" x14ac:dyDescent="0.3">
      <c r="A6" s="122" t="s">
        <v>44</v>
      </c>
      <c r="B6" s="123" t="s">
        <v>45</v>
      </c>
      <c r="C6" s="118">
        <v>4440</v>
      </c>
      <c r="D6" s="119">
        <v>4440</v>
      </c>
      <c r="E6" s="338"/>
      <c r="F6" s="151"/>
      <c r="G6" s="151"/>
      <c r="H6" s="153"/>
      <c r="I6" s="153"/>
    </row>
    <row r="7" spans="1:9" s="333" customFormat="1" ht="28" x14ac:dyDescent="0.3">
      <c r="A7" s="122" t="s">
        <v>46</v>
      </c>
      <c r="B7" s="123" t="s">
        <v>47</v>
      </c>
      <c r="C7" s="118">
        <v>11000</v>
      </c>
      <c r="D7" s="119">
        <v>11000</v>
      </c>
      <c r="E7" s="338"/>
      <c r="F7" s="331"/>
      <c r="G7" s="149"/>
      <c r="H7" s="153"/>
      <c r="I7" s="153"/>
    </row>
    <row r="8" spans="1:9" s="333" customFormat="1" x14ac:dyDescent="0.3">
      <c r="A8" s="122" t="s">
        <v>48</v>
      </c>
      <c r="B8" s="123" t="s">
        <v>49</v>
      </c>
      <c r="C8" s="118">
        <v>5880</v>
      </c>
      <c r="D8" s="119">
        <v>5390</v>
      </c>
      <c r="E8" s="155"/>
      <c r="F8" s="339"/>
      <c r="G8" s="149"/>
      <c r="H8" s="153"/>
      <c r="I8" s="153"/>
    </row>
    <row r="9" spans="1:9" s="333" customFormat="1" x14ac:dyDescent="0.3">
      <c r="A9" s="122" t="s">
        <v>50</v>
      </c>
      <c r="B9" s="123" t="s">
        <v>51</v>
      </c>
      <c r="C9" s="118">
        <v>0</v>
      </c>
      <c r="D9" s="119">
        <v>0</v>
      </c>
      <c r="E9" s="340"/>
      <c r="G9" s="149"/>
      <c r="H9" s="153"/>
      <c r="I9" s="153"/>
    </row>
    <row r="10" spans="1:9" s="333" customFormat="1" x14ac:dyDescent="0.3">
      <c r="A10" s="122" t="s">
        <v>52</v>
      </c>
      <c r="B10" s="123" t="s">
        <v>53</v>
      </c>
      <c r="C10" s="118">
        <v>10100.41</v>
      </c>
      <c r="D10" s="119">
        <v>27856.13</v>
      </c>
      <c r="E10" s="150"/>
      <c r="F10" s="149"/>
      <c r="G10" s="149"/>
      <c r="H10" s="153"/>
      <c r="I10" s="153"/>
    </row>
    <row r="11" spans="1:9" s="333" customFormat="1" ht="42" x14ac:dyDescent="0.3">
      <c r="A11" s="122" t="s">
        <v>54</v>
      </c>
      <c r="B11" s="123" t="s">
        <v>55</v>
      </c>
      <c r="C11" s="118">
        <v>80</v>
      </c>
      <c r="D11" s="119">
        <v>1317.3400000000001</v>
      </c>
      <c r="E11" s="150"/>
      <c r="F11" s="149"/>
      <c r="G11" s="149"/>
      <c r="H11" s="153"/>
      <c r="I11" s="153"/>
    </row>
    <row r="12" spans="1:9" s="333" customFormat="1" x14ac:dyDescent="0.3">
      <c r="A12" s="122" t="s">
        <v>56</v>
      </c>
      <c r="B12" s="123" t="s">
        <v>57</v>
      </c>
      <c r="C12" s="118">
        <v>0</v>
      </c>
      <c r="D12" s="119">
        <v>0</v>
      </c>
      <c r="E12" s="150"/>
      <c r="F12" s="149"/>
      <c r="G12" s="149"/>
      <c r="H12" s="153"/>
      <c r="I12" s="153"/>
    </row>
    <row r="13" spans="1:9" s="333" customFormat="1" x14ac:dyDescent="0.3">
      <c r="A13" s="122" t="s">
        <v>58</v>
      </c>
      <c r="B13" s="123" t="s">
        <v>59</v>
      </c>
      <c r="C13" s="118">
        <v>0</v>
      </c>
      <c r="D13" s="119">
        <v>0</v>
      </c>
      <c r="E13" s="150"/>
      <c r="F13" s="149"/>
      <c r="G13" s="149"/>
      <c r="H13" s="153"/>
      <c r="I13" s="153"/>
    </row>
    <row r="14" spans="1:9" s="333" customFormat="1" x14ac:dyDescent="0.3">
      <c r="A14" s="122" t="s">
        <v>60</v>
      </c>
      <c r="B14" s="123" t="s">
        <v>61</v>
      </c>
      <c r="C14" s="118">
        <v>0</v>
      </c>
      <c r="D14" s="119">
        <v>0</v>
      </c>
      <c r="E14" s="150"/>
      <c r="F14" s="149"/>
      <c r="G14" s="149"/>
      <c r="H14" s="153"/>
      <c r="I14" s="153"/>
    </row>
    <row r="15" spans="1:9" s="333" customFormat="1" x14ac:dyDescent="0.3">
      <c r="A15" s="122" t="s">
        <v>62</v>
      </c>
      <c r="B15" s="123" t="s">
        <v>63</v>
      </c>
      <c r="C15" s="118">
        <v>0</v>
      </c>
      <c r="D15" s="119">
        <v>0</v>
      </c>
      <c r="E15" s="150"/>
      <c r="F15" s="149"/>
      <c r="G15" s="149"/>
      <c r="H15" s="153"/>
      <c r="I15" s="153"/>
    </row>
    <row r="16" spans="1:9" s="333" customFormat="1" x14ac:dyDescent="0.3">
      <c r="A16" s="122" t="s">
        <v>64</v>
      </c>
      <c r="B16" s="123" t="s">
        <v>65</v>
      </c>
      <c r="C16" s="118">
        <v>0</v>
      </c>
      <c r="D16" s="119">
        <v>0</v>
      </c>
    </row>
    <row r="17" spans="1:4" s="333" customFormat="1" x14ac:dyDescent="0.3">
      <c r="A17" s="122" t="s">
        <v>66</v>
      </c>
      <c r="B17" s="123" t="s">
        <v>67</v>
      </c>
      <c r="C17" s="118">
        <v>0</v>
      </c>
      <c r="D17" s="119">
        <v>0</v>
      </c>
    </row>
    <row r="18" spans="1:4" s="333" customFormat="1" x14ac:dyDescent="0.3">
      <c r="A18" s="122" t="s">
        <v>68</v>
      </c>
      <c r="B18" s="123" t="s">
        <v>69</v>
      </c>
      <c r="C18" s="118">
        <v>9909.2999999999993</v>
      </c>
      <c r="D18" s="119">
        <v>3790</v>
      </c>
    </row>
    <row r="19" spans="1:4" s="333" customFormat="1" x14ac:dyDescent="0.3">
      <c r="A19" s="122" t="s">
        <v>70</v>
      </c>
      <c r="B19" s="123" t="s">
        <v>71</v>
      </c>
      <c r="C19" s="118">
        <v>247615.3</v>
      </c>
      <c r="D19" s="119">
        <v>213293.82</v>
      </c>
    </row>
    <row r="20" spans="1:4" s="333" customFormat="1" x14ac:dyDescent="0.3">
      <c r="A20" s="122" t="s">
        <v>72</v>
      </c>
      <c r="B20" s="123" t="s">
        <v>73</v>
      </c>
      <c r="C20" s="118">
        <v>48</v>
      </c>
      <c r="D20" s="119">
        <v>0</v>
      </c>
    </row>
    <row r="21" spans="1:4" s="333" customFormat="1" x14ac:dyDescent="0.3">
      <c r="A21" s="122" t="s">
        <v>74</v>
      </c>
      <c r="B21" s="123" t="s">
        <v>75</v>
      </c>
      <c r="C21" s="118">
        <v>15850.279999999999</v>
      </c>
      <c r="D21" s="119">
        <v>19213.419999999998</v>
      </c>
    </row>
    <row r="22" spans="1:4" s="333" customFormat="1" ht="16" thickBot="1" x14ac:dyDescent="0.35">
      <c r="A22" s="122" t="s">
        <v>76</v>
      </c>
      <c r="B22" s="123" t="s">
        <v>77</v>
      </c>
      <c r="C22" s="118">
        <v>5757.57</v>
      </c>
      <c r="D22" s="119">
        <v>0</v>
      </c>
    </row>
    <row r="23" spans="1:4" s="341" customFormat="1" ht="25.9" customHeight="1" thickBot="1" x14ac:dyDescent="0.35">
      <c r="A23" s="128"/>
      <c r="B23" s="129" t="s">
        <v>78</v>
      </c>
      <c r="C23" s="130">
        <f>SUM(C3:C22)</f>
        <v>1485665.66</v>
      </c>
      <c r="D23" s="130">
        <v>1267452.43</v>
      </c>
    </row>
    <row r="24" spans="1:4" s="333" customFormat="1" ht="16" thickBot="1" x14ac:dyDescent="0.35">
      <c r="A24" s="342"/>
      <c r="B24" s="155"/>
      <c r="C24" s="151"/>
      <c r="D24" s="151"/>
    </row>
    <row r="25" spans="1:4" s="333" customFormat="1" ht="33.65" customHeight="1" thickBot="1" x14ac:dyDescent="0.35">
      <c r="A25" s="327" t="s">
        <v>35</v>
      </c>
      <c r="B25" s="328" t="s">
        <v>79</v>
      </c>
      <c r="C25" s="329" t="str">
        <f>"AUFWAND
"&amp;Jahrakt</f>
        <v>AUFWAND
2024</v>
      </c>
      <c r="D25" s="329" t="s">
        <v>80</v>
      </c>
    </row>
    <row r="26" spans="1:4" s="333" customFormat="1" x14ac:dyDescent="0.3">
      <c r="A26" s="116" t="s">
        <v>38</v>
      </c>
      <c r="B26" s="133" t="s">
        <v>81</v>
      </c>
      <c r="C26" s="118">
        <v>369030.90000000008</v>
      </c>
      <c r="D26" s="119">
        <v>282600.05</v>
      </c>
    </row>
    <row r="27" spans="1:4" s="333" customFormat="1" x14ac:dyDescent="0.3">
      <c r="A27" s="122" t="s">
        <v>40</v>
      </c>
      <c r="B27" s="134" t="s">
        <v>82</v>
      </c>
      <c r="C27" s="118">
        <v>114521.54999999999</v>
      </c>
      <c r="D27" s="119">
        <v>106948.52999999998</v>
      </c>
    </row>
    <row r="28" spans="1:4" s="333" customFormat="1" x14ac:dyDescent="0.3">
      <c r="A28" s="122" t="s">
        <v>42</v>
      </c>
      <c r="B28" s="134" t="s">
        <v>83</v>
      </c>
      <c r="C28" s="118">
        <v>44631.95</v>
      </c>
      <c r="D28" s="119">
        <v>0</v>
      </c>
    </row>
    <row r="29" spans="1:4" s="333" customFormat="1" x14ac:dyDescent="0.3">
      <c r="A29" s="122" t="s">
        <v>44</v>
      </c>
      <c r="B29" s="134" t="s">
        <v>84</v>
      </c>
      <c r="C29" s="118">
        <v>12771.11</v>
      </c>
      <c r="D29" s="119">
        <v>1946.92</v>
      </c>
    </row>
    <row r="30" spans="1:4" s="333" customFormat="1" x14ac:dyDescent="0.3">
      <c r="A30" s="122" t="s">
        <v>46</v>
      </c>
      <c r="B30" s="134" t="s">
        <v>85</v>
      </c>
      <c r="C30" s="118">
        <v>19209.95</v>
      </c>
      <c r="D30" s="119">
        <v>1414.04</v>
      </c>
    </row>
    <row r="31" spans="1:4" s="333" customFormat="1" x14ac:dyDescent="0.3">
      <c r="A31" s="122" t="s">
        <v>48</v>
      </c>
      <c r="B31" s="134" t="s">
        <v>86</v>
      </c>
      <c r="C31" s="118">
        <v>210978.98</v>
      </c>
      <c r="D31" s="119">
        <v>13583.159999999998</v>
      </c>
    </row>
    <row r="32" spans="1:4" s="333" customFormat="1" x14ac:dyDescent="0.3">
      <c r="A32" s="122" t="s">
        <v>50</v>
      </c>
      <c r="B32" s="134" t="s">
        <v>87</v>
      </c>
      <c r="C32" s="118">
        <v>57763.14</v>
      </c>
      <c r="D32" s="119">
        <v>47959.57</v>
      </c>
    </row>
    <row r="33" spans="1:4" s="333" customFormat="1" x14ac:dyDescent="0.3">
      <c r="A33" s="122" t="s">
        <v>52</v>
      </c>
      <c r="B33" s="134" t="s">
        <v>88</v>
      </c>
      <c r="C33" s="118">
        <v>469.83</v>
      </c>
      <c r="D33" s="119">
        <v>0</v>
      </c>
    </row>
    <row r="34" spans="1:4" s="333" customFormat="1" x14ac:dyDescent="0.3">
      <c r="A34" s="122" t="s">
        <v>54</v>
      </c>
      <c r="B34" s="134" t="s">
        <v>89</v>
      </c>
      <c r="C34" s="118">
        <v>22110.13</v>
      </c>
      <c r="D34" s="119">
        <v>14292.18</v>
      </c>
    </row>
    <row r="35" spans="1:4" s="333" customFormat="1" x14ac:dyDescent="0.3">
      <c r="A35" s="122" t="s">
        <v>56</v>
      </c>
      <c r="B35" s="134" t="s">
        <v>90</v>
      </c>
      <c r="C35" s="118">
        <v>0</v>
      </c>
      <c r="D35" s="119">
        <v>109.72</v>
      </c>
    </row>
    <row r="36" spans="1:4" s="333" customFormat="1" x14ac:dyDescent="0.3">
      <c r="A36" s="122" t="s">
        <v>58</v>
      </c>
      <c r="B36" s="134" t="s">
        <v>91</v>
      </c>
      <c r="C36" s="118">
        <v>6092.96</v>
      </c>
      <c r="D36" s="119">
        <v>9089</v>
      </c>
    </row>
    <row r="37" spans="1:4" s="333" customFormat="1" x14ac:dyDescent="0.3">
      <c r="A37" s="122" t="s">
        <v>60</v>
      </c>
      <c r="B37" s="134" t="s">
        <v>92</v>
      </c>
      <c r="C37" s="118">
        <v>0</v>
      </c>
      <c r="D37" s="119">
        <v>0</v>
      </c>
    </row>
    <row r="38" spans="1:4" s="333" customFormat="1" x14ac:dyDescent="0.3">
      <c r="A38" s="122" t="s">
        <v>62</v>
      </c>
      <c r="B38" s="134" t="s">
        <v>93</v>
      </c>
      <c r="C38" s="118">
        <v>208.5</v>
      </c>
      <c r="D38" s="119">
        <v>550.75</v>
      </c>
    </row>
    <row r="39" spans="1:4" s="333" customFormat="1" ht="28" x14ac:dyDescent="0.3">
      <c r="A39" s="122" t="s">
        <v>64</v>
      </c>
      <c r="B39" s="134" t="s">
        <v>94</v>
      </c>
      <c r="C39" s="118">
        <v>0</v>
      </c>
      <c r="D39" s="119">
        <v>0</v>
      </c>
    </row>
    <row r="40" spans="1:4" s="333" customFormat="1" x14ac:dyDescent="0.3">
      <c r="A40" s="122" t="s">
        <v>66</v>
      </c>
      <c r="B40" s="134" t="s">
        <v>95</v>
      </c>
      <c r="C40" s="118">
        <v>19915.169999999998</v>
      </c>
      <c r="D40" s="119">
        <v>4720.8900000000003</v>
      </c>
    </row>
    <row r="41" spans="1:4" s="333" customFormat="1" x14ac:dyDescent="0.3">
      <c r="A41" s="122" t="s">
        <v>96</v>
      </c>
      <c r="B41" s="134" t="s">
        <v>97</v>
      </c>
      <c r="C41" s="118">
        <v>425811.43</v>
      </c>
      <c r="D41" s="119">
        <v>242309.01</v>
      </c>
    </row>
    <row r="42" spans="1:4" s="333" customFormat="1" ht="28" x14ac:dyDescent="0.3">
      <c r="A42" s="122" t="s">
        <v>98</v>
      </c>
      <c r="B42" s="134" t="s">
        <v>99</v>
      </c>
      <c r="C42" s="118">
        <v>0</v>
      </c>
      <c r="D42" s="119">
        <v>0</v>
      </c>
    </row>
    <row r="43" spans="1:4" s="333" customFormat="1" ht="28" x14ac:dyDescent="0.3">
      <c r="A43" s="122" t="s">
        <v>100</v>
      </c>
      <c r="B43" s="134" t="s">
        <v>101</v>
      </c>
      <c r="C43" s="118">
        <v>15</v>
      </c>
      <c r="D43" s="119">
        <v>15</v>
      </c>
    </row>
    <row r="44" spans="1:4" s="333" customFormat="1" ht="28" x14ac:dyDescent="0.3">
      <c r="A44" s="122" t="s">
        <v>102</v>
      </c>
      <c r="B44" s="134" t="s">
        <v>103</v>
      </c>
      <c r="C44" s="118">
        <v>247615.3</v>
      </c>
      <c r="D44" s="119">
        <v>213293.82</v>
      </c>
    </row>
    <row r="45" spans="1:4" s="333" customFormat="1" ht="28" x14ac:dyDescent="0.3">
      <c r="A45" s="122" t="s">
        <v>104</v>
      </c>
      <c r="B45" s="134" t="s">
        <v>105</v>
      </c>
      <c r="C45" s="118">
        <v>4831.5</v>
      </c>
      <c r="D45" s="119">
        <v>4440</v>
      </c>
    </row>
    <row r="46" spans="1:4" s="333" customFormat="1" ht="28" x14ac:dyDescent="0.3">
      <c r="A46" s="122" t="s">
        <v>106</v>
      </c>
      <c r="B46" s="134" t="s">
        <v>107</v>
      </c>
      <c r="C46" s="118">
        <v>7074.72</v>
      </c>
      <c r="D46" s="119">
        <v>19213.419999999998</v>
      </c>
    </row>
    <row r="47" spans="1:4" s="333" customFormat="1" ht="16" thickBot="1" x14ac:dyDescent="0.35">
      <c r="A47" s="122" t="s">
        <v>108</v>
      </c>
      <c r="B47" s="134" t="s">
        <v>109</v>
      </c>
      <c r="C47" s="118">
        <v>5757.57</v>
      </c>
      <c r="D47" s="119">
        <v>0</v>
      </c>
    </row>
    <row r="48" spans="1:4" s="341" customFormat="1" ht="27" customHeight="1" thickBot="1" x14ac:dyDescent="0.35">
      <c r="A48" s="128"/>
      <c r="B48" s="135" t="s">
        <v>110</v>
      </c>
      <c r="C48" s="136">
        <f>SUM(C26:C47)</f>
        <v>1568809.69</v>
      </c>
      <c r="D48" s="136">
        <v>962486.06</v>
      </c>
    </row>
    <row r="49" spans="1:783" s="333" customFormat="1" ht="16" thickBot="1" x14ac:dyDescent="0.35">
      <c r="A49" s="137"/>
      <c r="B49" s="120"/>
      <c r="C49" s="138"/>
      <c r="D49" s="138"/>
      <c r="E49" s="149"/>
      <c r="F49" s="332"/>
      <c r="G49" s="332"/>
    </row>
    <row r="50" spans="1:783" s="333" customFormat="1" ht="36" customHeight="1" thickBot="1" x14ac:dyDescent="0.35">
      <c r="A50" s="108" t="s">
        <v>35</v>
      </c>
      <c r="B50" s="139" t="s">
        <v>202</v>
      </c>
      <c r="C50" s="140">
        <f>Jahrakt</f>
        <v>2024</v>
      </c>
      <c r="D50" s="140" t="s">
        <v>2</v>
      </c>
    </row>
    <row r="51" spans="1:783" s="333" customFormat="1" x14ac:dyDescent="0.3">
      <c r="A51" s="116" t="s">
        <v>38</v>
      </c>
      <c r="B51" s="141" t="s">
        <v>112</v>
      </c>
      <c r="C51" s="348"/>
      <c r="D51" s="205">
        <v>0</v>
      </c>
    </row>
    <row r="52" spans="1:783" s="152" customFormat="1" x14ac:dyDescent="0.3">
      <c r="A52" s="122" t="s">
        <v>40</v>
      </c>
      <c r="B52" s="143" t="s">
        <v>113</v>
      </c>
      <c r="C52" s="297"/>
      <c r="D52" s="207">
        <v>0</v>
      </c>
      <c r="F52" s="153"/>
      <c r="G52" s="153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9"/>
      <c r="BS52" s="149"/>
      <c r="BT52" s="149"/>
      <c r="BU52" s="149"/>
      <c r="BV52" s="149"/>
      <c r="BW52" s="149"/>
      <c r="BX52" s="149"/>
      <c r="BY52" s="149"/>
      <c r="BZ52" s="149"/>
      <c r="CA52" s="149"/>
      <c r="CB52" s="149"/>
      <c r="CC52" s="149"/>
      <c r="CD52" s="149"/>
      <c r="CE52" s="149"/>
      <c r="CF52" s="149"/>
      <c r="CG52" s="149"/>
      <c r="CH52" s="149"/>
      <c r="CI52" s="149"/>
      <c r="CJ52" s="149"/>
      <c r="CK52" s="149"/>
      <c r="CL52" s="149"/>
      <c r="CM52" s="149"/>
      <c r="CN52" s="149"/>
      <c r="CO52" s="149"/>
      <c r="CP52" s="149"/>
      <c r="CQ52" s="149"/>
      <c r="CR52" s="149"/>
      <c r="CS52" s="149"/>
      <c r="CT52" s="149"/>
      <c r="CU52" s="149"/>
      <c r="CV52" s="149"/>
      <c r="CW52" s="149"/>
      <c r="CX52" s="149"/>
      <c r="CY52" s="149"/>
      <c r="CZ52" s="149"/>
      <c r="DA52" s="149"/>
      <c r="DB52" s="149"/>
      <c r="DC52" s="149"/>
      <c r="DD52" s="149"/>
      <c r="DE52" s="149"/>
      <c r="DF52" s="149"/>
      <c r="DG52" s="149"/>
      <c r="DH52" s="149"/>
      <c r="DI52" s="149"/>
      <c r="DJ52" s="149"/>
      <c r="DK52" s="149"/>
      <c r="DL52" s="149"/>
      <c r="DM52" s="149"/>
      <c r="DN52" s="149"/>
      <c r="DO52" s="149"/>
      <c r="DP52" s="149"/>
      <c r="DQ52" s="149"/>
      <c r="DR52" s="149"/>
      <c r="DS52" s="149"/>
      <c r="DT52" s="149"/>
      <c r="DU52" s="149"/>
      <c r="DV52" s="149"/>
      <c r="DW52" s="149"/>
      <c r="DX52" s="149"/>
      <c r="DY52" s="149"/>
      <c r="DZ52" s="149"/>
      <c r="EA52" s="149"/>
      <c r="EB52" s="149"/>
      <c r="EC52" s="149"/>
      <c r="ED52" s="149"/>
      <c r="EE52" s="149"/>
      <c r="EF52" s="149"/>
      <c r="EG52" s="149"/>
      <c r="EH52" s="149"/>
      <c r="EI52" s="149"/>
      <c r="EJ52" s="149"/>
      <c r="EK52" s="149"/>
      <c r="EL52" s="149"/>
      <c r="EM52" s="149"/>
      <c r="EN52" s="149"/>
      <c r="EO52" s="149"/>
      <c r="EP52" s="149"/>
      <c r="EQ52" s="149"/>
      <c r="ER52" s="149"/>
      <c r="ES52" s="149"/>
      <c r="ET52" s="149"/>
      <c r="EU52" s="149"/>
      <c r="EV52" s="149"/>
      <c r="EW52" s="149"/>
      <c r="EX52" s="149"/>
      <c r="EY52" s="149"/>
      <c r="EZ52" s="149"/>
      <c r="FA52" s="149"/>
      <c r="FB52" s="149"/>
      <c r="FC52" s="149"/>
      <c r="FD52" s="149"/>
      <c r="FE52" s="149"/>
      <c r="FF52" s="149"/>
      <c r="FG52" s="149"/>
      <c r="FH52" s="149"/>
      <c r="FI52" s="149"/>
      <c r="FJ52" s="149"/>
      <c r="FK52" s="149"/>
      <c r="FL52" s="149"/>
      <c r="FM52" s="149"/>
      <c r="FN52" s="149"/>
      <c r="FO52" s="149"/>
      <c r="FP52" s="149"/>
      <c r="FQ52" s="149"/>
      <c r="FR52" s="149"/>
      <c r="FS52" s="149"/>
      <c r="FT52" s="149"/>
      <c r="FU52" s="149"/>
      <c r="FV52" s="149"/>
      <c r="FW52" s="149"/>
      <c r="FX52" s="149"/>
      <c r="FY52" s="149"/>
      <c r="FZ52" s="149"/>
      <c r="GA52" s="149"/>
      <c r="GB52" s="149"/>
      <c r="GC52" s="149"/>
      <c r="GD52" s="149"/>
      <c r="GE52" s="149"/>
      <c r="GF52" s="149"/>
      <c r="GG52" s="149"/>
      <c r="GH52" s="149"/>
      <c r="GI52" s="149"/>
      <c r="GJ52" s="149"/>
      <c r="GK52" s="149"/>
      <c r="GL52" s="149"/>
      <c r="GM52" s="149"/>
      <c r="GN52" s="149"/>
      <c r="GO52" s="149"/>
      <c r="GP52" s="149"/>
      <c r="GQ52" s="149"/>
      <c r="GR52" s="149"/>
      <c r="GS52" s="149"/>
      <c r="GT52" s="149"/>
      <c r="GU52" s="149"/>
      <c r="GV52" s="149"/>
      <c r="GW52" s="149"/>
      <c r="GX52" s="149"/>
      <c r="GY52" s="149"/>
      <c r="GZ52" s="149"/>
      <c r="HA52" s="149"/>
      <c r="HB52" s="149"/>
      <c r="HC52" s="149"/>
      <c r="HD52" s="149"/>
      <c r="HE52" s="149"/>
      <c r="HF52" s="149"/>
      <c r="HG52" s="149"/>
      <c r="HH52" s="149"/>
      <c r="HI52" s="149"/>
      <c r="HJ52" s="149"/>
      <c r="HK52" s="149"/>
      <c r="HL52" s="149"/>
      <c r="HM52" s="149"/>
      <c r="HN52" s="149"/>
      <c r="HO52" s="149"/>
      <c r="HP52" s="149"/>
      <c r="HQ52" s="149"/>
      <c r="HR52" s="149"/>
      <c r="HS52" s="149"/>
      <c r="HT52" s="149"/>
      <c r="HU52" s="149"/>
      <c r="HV52" s="149"/>
      <c r="HW52" s="149"/>
      <c r="HX52" s="149"/>
      <c r="HY52" s="149"/>
      <c r="HZ52" s="149"/>
      <c r="IA52" s="149"/>
      <c r="IB52" s="149"/>
      <c r="IC52" s="149"/>
      <c r="ID52" s="149"/>
      <c r="IE52" s="149"/>
      <c r="IF52" s="149"/>
      <c r="IG52" s="149"/>
      <c r="IH52" s="149"/>
      <c r="II52" s="149"/>
      <c r="IJ52" s="149"/>
      <c r="IK52" s="149"/>
      <c r="IL52" s="149"/>
      <c r="IM52" s="149"/>
      <c r="IN52" s="149"/>
      <c r="IO52" s="149"/>
      <c r="IP52" s="149"/>
      <c r="IQ52" s="149"/>
      <c r="IR52" s="149"/>
      <c r="IS52" s="149"/>
      <c r="IT52" s="149"/>
      <c r="IU52" s="149"/>
      <c r="IV52" s="149"/>
      <c r="IW52" s="149"/>
      <c r="IX52" s="149"/>
      <c r="IY52" s="149"/>
      <c r="IZ52" s="149"/>
      <c r="JA52" s="149"/>
      <c r="JB52" s="149"/>
      <c r="JC52" s="149"/>
      <c r="JD52" s="149"/>
      <c r="JE52" s="149"/>
      <c r="JF52" s="149"/>
      <c r="JG52" s="149"/>
      <c r="JH52" s="149"/>
      <c r="JI52" s="149"/>
      <c r="JJ52" s="149"/>
      <c r="JK52" s="149"/>
      <c r="JL52" s="149"/>
      <c r="JM52" s="149"/>
      <c r="JN52" s="149"/>
      <c r="JO52" s="149"/>
      <c r="JP52" s="149"/>
      <c r="JQ52" s="149"/>
      <c r="JR52" s="149"/>
      <c r="JS52" s="149"/>
      <c r="JT52" s="149"/>
      <c r="JU52" s="149"/>
      <c r="JV52" s="149"/>
      <c r="JW52" s="149"/>
      <c r="JX52" s="149"/>
      <c r="JY52" s="149"/>
      <c r="JZ52" s="149"/>
      <c r="KA52" s="149"/>
      <c r="KB52" s="149"/>
      <c r="KC52" s="149"/>
      <c r="KD52" s="149"/>
      <c r="KE52" s="149"/>
      <c r="KF52" s="149"/>
      <c r="KG52" s="149"/>
      <c r="KH52" s="149"/>
      <c r="KI52" s="149"/>
      <c r="KJ52" s="149"/>
      <c r="KK52" s="149"/>
      <c r="KL52" s="149"/>
      <c r="KM52" s="149"/>
      <c r="KN52" s="149"/>
      <c r="KO52" s="149"/>
      <c r="KP52" s="149"/>
      <c r="KQ52" s="149"/>
      <c r="KR52" s="149"/>
      <c r="KS52" s="149"/>
      <c r="KT52" s="149"/>
      <c r="KU52" s="149"/>
      <c r="KV52" s="149"/>
      <c r="KW52" s="149"/>
      <c r="KX52" s="149"/>
      <c r="KY52" s="149"/>
      <c r="KZ52" s="149"/>
      <c r="LA52" s="149"/>
      <c r="LB52" s="149"/>
      <c r="LC52" s="149"/>
      <c r="LD52" s="149"/>
      <c r="LE52" s="149"/>
      <c r="LF52" s="149"/>
      <c r="LG52" s="149"/>
      <c r="LH52" s="149"/>
      <c r="LI52" s="149"/>
      <c r="LJ52" s="149"/>
      <c r="LK52" s="149"/>
      <c r="LL52" s="149"/>
      <c r="LM52" s="149"/>
      <c r="LN52" s="149"/>
      <c r="LO52" s="149"/>
      <c r="LP52" s="149"/>
      <c r="LQ52" s="149"/>
      <c r="LR52" s="149"/>
      <c r="LS52" s="149"/>
      <c r="LT52" s="149"/>
      <c r="LU52" s="149"/>
      <c r="LV52" s="149"/>
      <c r="LW52" s="149"/>
      <c r="LX52" s="149"/>
      <c r="LY52" s="149"/>
      <c r="LZ52" s="149"/>
      <c r="MA52" s="149"/>
      <c r="MB52" s="149"/>
      <c r="MC52" s="149"/>
      <c r="MD52" s="149"/>
      <c r="ME52" s="149"/>
      <c r="MF52" s="149"/>
      <c r="MG52" s="149"/>
      <c r="MH52" s="149"/>
      <c r="MI52" s="149"/>
      <c r="MJ52" s="149"/>
      <c r="MK52" s="149"/>
      <c r="ML52" s="149"/>
      <c r="MM52" s="149"/>
      <c r="MN52" s="149"/>
      <c r="MO52" s="149"/>
      <c r="MP52" s="149"/>
      <c r="MQ52" s="149"/>
      <c r="MR52" s="149"/>
      <c r="MS52" s="149"/>
      <c r="MT52" s="149"/>
      <c r="MU52" s="149"/>
      <c r="MV52" s="149"/>
      <c r="MW52" s="149"/>
      <c r="MX52" s="149"/>
      <c r="MY52" s="149"/>
      <c r="MZ52" s="149"/>
      <c r="NA52" s="149"/>
      <c r="NB52" s="149"/>
      <c r="NC52" s="149"/>
      <c r="ND52" s="149"/>
      <c r="NE52" s="149"/>
      <c r="NF52" s="149"/>
      <c r="NG52" s="149"/>
      <c r="NH52" s="149"/>
      <c r="NI52" s="149"/>
      <c r="NJ52" s="149"/>
      <c r="NK52" s="149"/>
      <c r="NL52" s="149"/>
      <c r="NM52" s="149"/>
      <c r="NN52" s="149"/>
      <c r="NO52" s="149"/>
      <c r="NP52" s="149"/>
      <c r="NQ52" s="149"/>
      <c r="NR52" s="149"/>
      <c r="NS52" s="149"/>
      <c r="NT52" s="149"/>
      <c r="NU52" s="149"/>
      <c r="NV52" s="149"/>
      <c r="NW52" s="149"/>
      <c r="NX52" s="149"/>
      <c r="NY52" s="149"/>
      <c r="NZ52" s="149"/>
      <c r="OA52" s="149"/>
      <c r="OB52" s="149"/>
      <c r="OC52" s="149"/>
      <c r="OD52" s="149"/>
      <c r="OE52" s="149"/>
      <c r="OF52" s="149"/>
      <c r="OG52" s="149"/>
      <c r="OH52" s="149"/>
      <c r="OI52" s="149"/>
      <c r="OJ52" s="149"/>
      <c r="OK52" s="149"/>
      <c r="OL52" s="149"/>
      <c r="OM52" s="149"/>
      <c r="ON52" s="149"/>
      <c r="OO52" s="149"/>
      <c r="OP52" s="149"/>
      <c r="OQ52" s="149"/>
      <c r="OR52" s="149"/>
      <c r="OS52" s="149"/>
      <c r="OT52" s="149"/>
      <c r="OU52" s="149"/>
      <c r="OV52" s="149"/>
      <c r="OW52" s="149"/>
      <c r="OX52" s="149"/>
      <c r="OY52" s="149"/>
      <c r="OZ52" s="149"/>
      <c r="PA52" s="149"/>
      <c r="PB52" s="149"/>
      <c r="PC52" s="149"/>
      <c r="PD52" s="149"/>
      <c r="PE52" s="149"/>
      <c r="PF52" s="149"/>
      <c r="PG52" s="149"/>
      <c r="PH52" s="149"/>
      <c r="PI52" s="149"/>
      <c r="PJ52" s="149"/>
      <c r="PK52" s="149"/>
      <c r="PL52" s="149"/>
      <c r="PM52" s="149"/>
      <c r="PN52" s="149"/>
      <c r="PO52" s="149"/>
      <c r="PP52" s="149"/>
      <c r="PQ52" s="149"/>
      <c r="PR52" s="149"/>
      <c r="PS52" s="149"/>
      <c r="PT52" s="149"/>
      <c r="PU52" s="149"/>
      <c r="PV52" s="149"/>
      <c r="PW52" s="149"/>
      <c r="PX52" s="149"/>
      <c r="PY52" s="149"/>
      <c r="PZ52" s="149"/>
      <c r="QA52" s="149"/>
      <c r="QB52" s="149"/>
      <c r="QC52" s="149"/>
      <c r="QD52" s="149"/>
      <c r="QE52" s="149"/>
      <c r="QF52" s="149"/>
      <c r="QG52" s="149"/>
      <c r="QH52" s="149"/>
      <c r="QI52" s="149"/>
      <c r="QJ52" s="149"/>
      <c r="QK52" s="149"/>
      <c r="QL52" s="149"/>
      <c r="QM52" s="149"/>
      <c r="QN52" s="149"/>
      <c r="QO52" s="149"/>
      <c r="QP52" s="149"/>
      <c r="QQ52" s="149"/>
      <c r="QR52" s="149"/>
      <c r="QS52" s="149"/>
      <c r="QT52" s="149"/>
      <c r="QU52" s="149"/>
      <c r="QV52" s="149"/>
      <c r="QW52" s="149"/>
      <c r="QX52" s="149"/>
      <c r="QY52" s="149"/>
      <c r="QZ52" s="149"/>
      <c r="RA52" s="149"/>
      <c r="RB52" s="149"/>
      <c r="RC52" s="149"/>
      <c r="RD52" s="149"/>
      <c r="RE52" s="149"/>
      <c r="RF52" s="149"/>
      <c r="RG52" s="149"/>
      <c r="RH52" s="149"/>
      <c r="RI52" s="149"/>
      <c r="RJ52" s="149"/>
      <c r="RK52" s="149"/>
      <c r="RL52" s="149"/>
      <c r="RM52" s="149"/>
      <c r="RN52" s="149"/>
      <c r="RO52" s="149"/>
      <c r="RP52" s="149"/>
      <c r="RQ52" s="149"/>
      <c r="RR52" s="149"/>
      <c r="RS52" s="149"/>
      <c r="RT52" s="149"/>
      <c r="RU52" s="149"/>
      <c r="RV52" s="149"/>
      <c r="RW52" s="149"/>
      <c r="RX52" s="149"/>
      <c r="RY52" s="149"/>
      <c r="RZ52" s="149"/>
      <c r="SA52" s="149"/>
      <c r="SB52" s="149"/>
      <c r="SC52" s="149"/>
      <c r="SD52" s="149"/>
      <c r="SE52" s="149"/>
      <c r="SF52" s="149"/>
      <c r="SG52" s="149"/>
      <c r="SH52" s="149"/>
      <c r="SI52" s="149"/>
      <c r="SJ52" s="149"/>
      <c r="SK52" s="149"/>
      <c r="SL52" s="149"/>
      <c r="SM52" s="149"/>
      <c r="SN52" s="149"/>
      <c r="SO52" s="149"/>
      <c r="SP52" s="149"/>
      <c r="SQ52" s="149"/>
      <c r="SR52" s="149"/>
      <c r="SS52" s="149"/>
      <c r="ST52" s="149"/>
      <c r="SU52" s="149"/>
      <c r="SV52" s="149"/>
      <c r="SW52" s="149"/>
      <c r="SX52" s="149"/>
      <c r="SY52" s="149"/>
      <c r="SZ52" s="149"/>
      <c r="TA52" s="149"/>
      <c r="TB52" s="149"/>
      <c r="TC52" s="149"/>
      <c r="TD52" s="149"/>
      <c r="TE52" s="149"/>
      <c r="TF52" s="149"/>
      <c r="TG52" s="149"/>
      <c r="TH52" s="149"/>
      <c r="TI52" s="149"/>
      <c r="TJ52" s="149"/>
      <c r="TK52" s="149"/>
      <c r="TL52" s="149"/>
      <c r="TM52" s="149"/>
      <c r="TN52" s="149"/>
      <c r="TO52" s="149"/>
      <c r="TP52" s="149"/>
      <c r="TQ52" s="149"/>
      <c r="TR52" s="149"/>
      <c r="TS52" s="149"/>
      <c r="TT52" s="149"/>
      <c r="TU52" s="149"/>
      <c r="TV52" s="149"/>
      <c r="TW52" s="149"/>
      <c r="TX52" s="149"/>
      <c r="TY52" s="149"/>
      <c r="TZ52" s="149"/>
      <c r="UA52" s="149"/>
      <c r="UB52" s="149"/>
      <c r="UC52" s="149"/>
      <c r="UD52" s="149"/>
      <c r="UE52" s="149"/>
      <c r="UF52" s="149"/>
      <c r="UG52" s="149"/>
      <c r="UH52" s="149"/>
      <c r="UI52" s="149"/>
      <c r="UJ52" s="149"/>
      <c r="UK52" s="149"/>
      <c r="UL52" s="149"/>
      <c r="UM52" s="149"/>
      <c r="UN52" s="149"/>
      <c r="UO52" s="149"/>
      <c r="UP52" s="149"/>
      <c r="UQ52" s="149"/>
      <c r="UR52" s="149"/>
      <c r="US52" s="149"/>
      <c r="UT52" s="149"/>
      <c r="UU52" s="149"/>
      <c r="UV52" s="149"/>
      <c r="UW52" s="149"/>
      <c r="UX52" s="149"/>
      <c r="UY52" s="149"/>
      <c r="UZ52" s="149"/>
      <c r="VA52" s="149"/>
      <c r="VB52" s="149"/>
      <c r="VC52" s="149"/>
      <c r="VD52" s="149"/>
      <c r="VE52" s="149"/>
      <c r="VF52" s="149"/>
      <c r="VG52" s="149"/>
      <c r="VH52" s="149"/>
      <c r="VI52" s="149"/>
      <c r="VJ52" s="149"/>
      <c r="VK52" s="149"/>
      <c r="VL52" s="149"/>
      <c r="VM52" s="149"/>
      <c r="VN52" s="149"/>
      <c r="VO52" s="149"/>
      <c r="VP52" s="149"/>
      <c r="VQ52" s="149"/>
      <c r="VR52" s="149"/>
      <c r="VS52" s="149"/>
      <c r="VT52" s="149"/>
      <c r="VU52" s="149"/>
      <c r="VV52" s="149"/>
      <c r="VW52" s="149"/>
      <c r="VX52" s="149"/>
      <c r="VY52" s="149"/>
      <c r="VZ52" s="149"/>
      <c r="WA52" s="149"/>
      <c r="WB52" s="149"/>
      <c r="WC52" s="149"/>
      <c r="WD52" s="149"/>
      <c r="WE52" s="149"/>
      <c r="WF52" s="149"/>
      <c r="WG52" s="149"/>
      <c r="WH52" s="149"/>
      <c r="WI52" s="149"/>
      <c r="WJ52" s="149"/>
      <c r="WK52" s="149"/>
      <c r="WL52" s="149"/>
      <c r="WM52" s="149"/>
      <c r="WN52" s="149"/>
      <c r="WO52" s="149"/>
      <c r="WP52" s="149"/>
      <c r="WQ52" s="149"/>
      <c r="WR52" s="149"/>
      <c r="WS52" s="149"/>
      <c r="WT52" s="149"/>
      <c r="WU52" s="149"/>
      <c r="WV52" s="149"/>
      <c r="WW52" s="149"/>
      <c r="WX52" s="149"/>
      <c r="WY52" s="149"/>
      <c r="WZ52" s="149"/>
      <c r="XA52" s="149"/>
      <c r="XB52" s="149"/>
      <c r="XC52" s="149"/>
      <c r="XD52" s="149"/>
      <c r="XE52" s="149"/>
      <c r="XF52" s="149"/>
      <c r="XG52" s="149"/>
      <c r="XH52" s="149"/>
      <c r="XI52" s="149"/>
      <c r="XJ52" s="149"/>
      <c r="XK52" s="149"/>
      <c r="XL52" s="149"/>
      <c r="XM52" s="149"/>
      <c r="XN52" s="149"/>
      <c r="XO52" s="149"/>
      <c r="XP52" s="149"/>
      <c r="XQ52" s="149"/>
      <c r="XR52" s="149"/>
      <c r="XS52" s="149"/>
      <c r="XT52" s="149"/>
      <c r="XU52" s="149"/>
      <c r="XV52" s="149"/>
      <c r="XW52" s="149"/>
      <c r="XX52" s="149"/>
      <c r="XY52" s="149"/>
      <c r="XZ52" s="149"/>
      <c r="YA52" s="149"/>
      <c r="YB52" s="149"/>
      <c r="YC52" s="149"/>
      <c r="YD52" s="149"/>
      <c r="YE52" s="149"/>
      <c r="YF52" s="149"/>
      <c r="YG52" s="149"/>
      <c r="YH52" s="149"/>
      <c r="YI52" s="149"/>
      <c r="YJ52" s="149"/>
      <c r="YK52" s="149"/>
      <c r="YL52" s="149"/>
      <c r="YM52" s="149"/>
      <c r="YN52" s="149"/>
      <c r="YO52" s="149"/>
      <c r="YP52" s="149"/>
      <c r="YQ52" s="149"/>
      <c r="YR52" s="149"/>
      <c r="YS52" s="149"/>
      <c r="YT52" s="149"/>
      <c r="YU52" s="149"/>
      <c r="YV52" s="149"/>
      <c r="YW52" s="149"/>
      <c r="YX52" s="149"/>
      <c r="YY52" s="149"/>
      <c r="YZ52" s="149"/>
      <c r="ZA52" s="149"/>
      <c r="ZB52" s="149"/>
      <c r="ZC52" s="149"/>
      <c r="ZD52" s="149"/>
      <c r="ZE52" s="149"/>
      <c r="ZF52" s="149"/>
      <c r="ZG52" s="149"/>
      <c r="ZH52" s="149"/>
      <c r="ZI52" s="149"/>
      <c r="ZJ52" s="149"/>
      <c r="ZK52" s="149"/>
      <c r="ZL52" s="149"/>
      <c r="ZM52" s="149"/>
      <c r="ZN52" s="149"/>
      <c r="ZO52" s="149"/>
      <c r="ZP52" s="149"/>
      <c r="ZQ52" s="149"/>
      <c r="ZR52" s="149"/>
      <c r="ZS52" s="149"/>
      <c r="ZT52" s="149"/>
      <c r="ZU52" s="149"/>
      <c r="ZV52" s="149"/>
      <c r="ZW52" s="149"/>
      <c r="ZX52" s="149"/>
      <c r="ZY52" s="149"/>
      <c r="ZZ52" s="149"/>
      <c r="AAA52" s="149"/>
      <c r="AAB52" s="149"/>
      <c r="AAC52" s="149"/>
      <c r="AAD52" s="149"/>
      <c r="AAE52" s="149"/>
      <c r="AAF52" s="149"/>
      <c r="AAG52" s="149"/>
      <c r="AAH52" s="149"/>
      <c r="AAI52" s="149"/>
      <c r="AAJ52" s="149"/>
      <c r="AAK52" s="149"/>
      <c r="AAL52" s="149"/>
      <c r="AAM52" s="149"/>
      <c r="AAN52" s="149"/>
      <c r="AAO52" s="149"/>
      <c r="AAP52" s="149"/>
      <c r="AAQ52" s="149"/>
      <c r="AAR52" s="149"/>
      <c r="AAS52" s="149"/>
      <c r="AAT52" s="149"/>
      <c r="AAU52" s="149"/>
      <c r="AAV52" s="149"/>
      <c r="AAW52" s="149"/>
      <c r="AAX52" s="149"/>
      <c r="AAY52" s="149"/>
      <c r="AAZ52" s="149"/>
      <c r="ABA52" s="149"/>
      <c r="ABB52" s="149"/>
      <c r="ABC52" s="149"/>
      <c r="ABD52" s="149"/>
      <c r="ABE52" s="149"/>
      <c r="ABF52" s="149"/>
      <c r="ABG52" s="149"/>
      <c r="ABH52" s="149"/>
      <c r="ABI52" s="149"/>
      <c r="ABJ52" s="149"/>
      <c r="ABK52" s="149"/>
      <c r="ABL52" s="149"/>
      <c r="ABM52" s="149"/>
      <c r="ABN52" s="149"/>
      <c r="ABO52" s="149"/>
      <c r="ABP52" s="149"/>
      <c r="ABQ52" s="149"/>
      <c r="ABR52" s="149"/>
      <c r="ABS52" s="149"/>
      <c r="ABT52" s="149"/>
      <c r="ABU52" s="149"/>
      <c r="ABV52" s="149"/>
      <c r="ABW52" s="149"/>
      <c r="ABX52" s="149"/>
      <c r="ABY52" s="149"/>
      <c r="ABZ52" s="149"/>
      <c r="ACA52" s="149"/>
      <c r="ACB52" s="149"/>
      <c r="ACC52" s="149"/>
      <c r="ACD52" s="149"/>
      <c r="ACE52" s="149"/>
      <c r="ACF52" s="149"/>
      <c r="ACG52" s="149"/>
      <c r="ACH52" s="149"/>
      <c r="ACI52" s="149"/>
      <c r="ACJ52" s="149"/>
      <c r="ACK52" s="149"/>
      <c r="ACL52" s="149"/>
      <c r="ACM52" s="149"/>
      <c r="ACN52" s="149"/>
      <c r="ACO52" s="149"/>
      <c r="ACP52" s="149"/>
      <c r="ACQ52" s="149"/>
      <c r="ACR52" s="149"/>
      <c r="ACS52" s="149"/>
      <c r="ACT52" s="149"/>
      <c r="ACU52" s="149"/>
      <c r="ACV52" s="149"/>
      <c r="ACW52" s="149"/>
      <c r="ACX52" s="149"/>
      <c r="ACY52" s="149"/>
      <c r="ACZ52" s="149"/>
      <c r="ADA52" s="149"/>
      <c r="ADB52" s="149"/>
      <c r="ADC52" s="149"/>
    </row>
    <row r="53" spans="1:783" s="152" customFormat="1" x14ac:dyDescent="0.3">
      <c r="A53" s="122" t="s">
        <v>42</v>
      </c>
      <c r="B53" s="143"/>
      <c r="C53" s="297"/>
      <c r="D53" s="207">
        <v>0</v>
      </c>
      <c r="F53" s="153"/>
      <c r="G53" s="153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/>
      <c r="CE53" s="149"/>
      <c r="CF53" s="149"/>
      <c r="CG53" s="149"/>
      <c r="CH53" s="149"/>
      <c r="CI53" s="149"/>
      <c r="CJ53" s="149"/>
      <c r="CK53" s="149"/>
      <c r="CL53" s="149"/>
      <c r="CM53" s="149"/>
      <c r="CN53" s="149"/>
      <c r="CO53" s="149"/>
      <c r="CP53" s="149"/>
      <c r="CQ53" s="149"/>
      <c r="CR53" s="149"/>
      <c r="CS53" s="149"/>
      <c r="CT53" s="149"/>
      <c r="CU53" s="149"/>
      <c r="CV53" s="149"/>
      <c r="CW53" s="149"/>
      <c r="CX53" s="149"/>
      <c r="CY53" s="149"/>
      <c r="CZ53" s="149"/>
      <c r="DA53" s="149"/>
      <c r="DB53" s="149"/>
      <c r="DC53" s="149"/>
      <c r="DD53" s="149"/>
      <c r="DE53" s="149"/>
      <c r="DF53" s="149"/>
      <c r="DG53" s="149"/>
      <c r="DH53" s="149"/>
      <c r="DI53" s="149"/>
      <c r="DJ53" s="149"/>
      <c r="DK53" s="149"/>
      <c r="DL53" s="149"/>
      <c r="DM53" s="149"/>
      <c r="DN53" s="149"/>
      <c r="DO53" s="149"/>
      <c r="DP53" s="149"/>
      <c r="DQ53" s="149"/>
      <c r="DR53" s="149"/>
      <c r="DS53" s="149"/>
      <c r="DT53" s="149"/>
      <c r="DU53" s="149"/>
      <c r="DV53" s="149"/>
      <c r="DW53" s="149"/>
      <c r="DX53" s="149"/>
      <c r="DY53" s="149"/>
      <c r="DZ53" s="149"/>
      <c r="EA53" s="149"/>
      <c r="EB53" s="149"/>
      <c r="EC53" s="149"/>
      <c r="ED53" s="149"/>
      <c r="EE53" s="149"/>
      <c r="EF53" s="149"/>
      <c r="EG53" s="149"/>
      <c r="EH53" s="149"/>
      <c r="EI53" s="149"/>
      <c r="EJ53" s="149"/>
      <c r="EK53" s="149"/>
      <c r="EL53" s="149"/>
      <c r="EM53" s="149"/>
      <c r="EN53" s="149"/>
      <c r="EO53" s="149"/>
      <c r="EP53" s="149"/>
      <c r="EQ53" s="149"/>
      <c r="ER53" s="149"/>
      <c r="ES53" s="149"/>
      <c r="ET53" s="149"/>
      <c r="EU53" s="149"/>
      <c r="EV53" s="149"/>
      <c r="EW53" s="149"/>
      <c r="EX53" s="149"/>
      <c r="EY53" s="149"/>
      <c r="EZ53" s="149"/>
      <c r="FA53" s="149"/>
      <c r="FB53" s="149"/>
      <c r="FC53" s="149"/>
      <c r="FD53" s="149"/>
      <c r="FE53" s="149"/>
      <c r="FF53" s="149"/>
      <c r="FG53" s="149"/>
      <c r="FH53" s="149"/>
      <c r="FI53" s="149"/>
      <c r="FJ53" s="149"/>
      <c r="FK53" s="149"/>
      <c r="FL53" s="149"/>
      <c r="FM53" s="149"/>
      <c r="FN53" s="149"/>
      <c r="FO53" s="149"/>
      <c r="FP53" s="149"/>
      <c r="FQ53" s="149"/>
      <c r="FR53" s="149"/>
      <c r="FS53" s="149"/>
      <c r="FT53" s="149"/>
      <c r="FU53" s="149"/>
      <c r="FV53" s="149"/>
      <c r="FW53" s="149"/>
      <c r="FX53" s="149"/>
      <c r="FY53" s="149"/>
      <c r="FZ53" s="149"/>
      <c r="GA53" s="149"/>
      <c r="GB53" s="149"/>
      <c r="GC53" s="149"/>
      <c r="GD53" s="149"/>
      <c r="GE53" s="149"/>
      <c r="GF53" s="149"/>
      <c r="GG53" s="149"/>
      <c r="GH53" s="149"/>
      <c r="GI53" s="149"/>
      <c r="GJ53" s="149"/>
      <c r="GK53" s="149"/>
      <c r="GL53" s="149"/>
      <c r="GM53" s="149"/>
      <c r="GN53" s="149"/>
      <c r="GO53" s="149"/>
      <c r="GP53" s="149"/>
      <c r="GQ53" s="149"/>
      <c r="GR53" s="149"/>
      <c r="GS53" s="149"/>
      <c r="GT53" s="149"/>
      <c r="GU53" s="149"/>
      <c r="GV53" s="149"/>
      <c r="GW53" s="149"/>
      <c r="GX53" s="149"/>
      <c r="GY53" s="149"/>
      <c r="GZ53" s="149"/>
      <c r="HA53" s="149"/>
      <c r="HB53" s="149"/>
      <c r="HC53" s="149"/>
      <c r="HD53" s="149"/>
      <c r="HE53" s="149"/>
      <c r="HF53" s="149"/>
      <c r="HG53" s="149"/>
      <c r="HH53" s="149"/>
      <c r="HI53" s="149"/>
      <c r="HJ53" s="149"/>
      <c r="HK53" s="149"/>
      <c r="HL53" s="149"/>
      <c r="HM53" s="149"/>
      <c r="HN53" s="149"/>
      <c r="HO53" s="149"/>
      <c r="HP53" s="149"/>
      <c r="HQ53" s="149"/>
      <c r="HR53" s="149"/>
      <c r="HS53" s="149"/>
      <c r="HT53" s="149"/>
      <c r="HU53" s="149"/>
      <c r="HV53" s="149"/>
      <c r="HW53" s="149"/>
      <c r="HX53" s="149"/>
      <c r="HY53" s="149"/>
      <c r="HZ53" s="149"/>
      <c r="IA53" s="149"/>
      <c r="IB53" s="149"/>
      <c r="IC53" s="149"/>
      <c r="ID53" s="149"/>
      <c r="IE53" s="149"/>
      <c r="IF53" s="149"/>
      <c r="IG53" s="149"/>
      <c r="IH53" s="149"/>
      <c r="II53" s="149"/>
      <c r="IJ53" s="149"/>
      <c r="IK53" s="149"/>
      <c r="IL53" s="149"/>
      <c r="IM53" s="149"/>
      <c r="IN53" s="149"/>
      <c r="IO53" s="149"/>
      <c r="IP53" s="149"/>
      <c r="IQ53" s="149"/>
      <c r="IR53" s="149"/>
      <c r="IS53" s="149"/>
      <c r="IT53" s="149"/>
      <c r="IU53" s="149"/>
      <c r="IV53" s="149"/>
      <c r="IW53" s="149"/>
      <c r="IX53" s="149"/>
      <c r="IY53" s="149"/>
      <c r="IZ53" s="149"/>
      <c r="JA53" s="149"/>
      <c r="JB53" s="149"/>
      <c r="JC53" s="149"/>
      <c r="JD53" s="149"/>
      <c r="JE53" s="149"/>
      <c r="JF53" s="149"/>
      <c r="JG53" s="149"/>
      <c r="JH53" s="149"/>
      <c r="JI53" s="149"/>
      <c r="JJ53" s="149"/>
      <c r="JK53" s="149"/>
      <c r="JL53" s="149"/>
      <c r="JM53" s="149"/>
      <c r="JN53" s="149"/>
      <c r="JO53" s="149"/>
      <c r="JP53" s="149"/>
      <c r="JQ53" s="149"/>
      <c r="JR53" s="149"/>
      <c r="JS53" s="149"/>
      <c r="JT53" s="149"/>
      <c r="JU53" s="149"/>
      <c r="JV53" s="149"/>
      <c r="JW53" s="149"/>
      <c r="JX53" s="149"/>
      <c r="JY53" s="149"/>
      <c r="JZ53" s="149"/>
      <c r="KA53" s="149"/>
      <c r="KB53" s="149"/>
      <c r="KC53" s="149"/>
      <c r="KD53" s="149"/>
      <c r="KE53" s="149"/>
      <c r="KF53" s="149"/>
      <c r="KG53" s="149"/>
      <c r="KH53" s="149"/>
      <c r="KI53" s="149"/>
      <c r="KJ53" s="149"/>
      <c r="KK53" s="149"/>
      <c r="KL53" s="149"/>
      <c r="KM53" s="149"/>
      <c r="KN53" s="149"/>
      <c r="KO53" s="149"/>
      <c r="KP53" s="149"/>
      <c r="KQ53" s="149"/>
      <c r="KR53" s="149"/>
      <c r="KS53" s="149"/>
      <c r="KT53" s="149"/>
      <c r="KU53" s="149"/>
      <c r="KV53" s="149"/>
      <c r="KW53" s="149"/>
      <c r="KX53" s="149"/>
      <c r="KY53" s="149"/>
      <c r="KZ53" s="149"/>
      <c r="LA53" s="149"/>
      <c r="LB53" s="149"/>
      <c r="LC53" s="149"/>
      <c r="LD53" s="149"/>
      <c r="LE53" s="149"/>
      <c r="LF53" s="149"/>
      <c r="LG53" s="149"/>
      <c r="LH53" s="149"/>
      <c r="LI53" s="149"/>
      <c r="LJ53" s="149"/>
      <c r="LK53" s="149"/>
      <c r="LL53" s="149"/>
      <c r="LM53" s="149"/>
      <c r="LN53" s="149"/>
      <c r="LO53" s="149"/>
      <c r="LP53" s="149"/>
      <c r="LQ53" s="149"/>
      <c r="LR53" s="149"/>
      <c r="LS53" s="149"/>
      <c r="LT53" s="149"/>
      <c r="LU53" s="149"/>
      <c r="LV53" s="149"/>
      <c r="LW53" s="149"/>
      <c r="LX53" s="149"/>
      <c r="LY53" s="149"/>
      <c r="LZ53" s="149"/>
      <c r="MA53" s="149"/>
      <c r="MB53" s="149"/>
      <c r="MC53" s="149"/>
      <c r="MD53" s="149"/>
      <c r="ME53" s="149"/>
      <c r="MF53" s="149"/>
      <c r="MG53" s="149"/>
      <c r="MH53" s="149"/>
      <c r="MI53" s="149"/>
      <c r="MJ53" s="149"/>
      <c r="MK53" s="149"/>
      <c r="ML53" s="149"/>
      <c r="MM53" s="149"/>
      <c r="MN53" s="149"/>
      <c r="MO53" s="149"/>
      <c r="MP53" s="149"/>
      <c r="MQ53" s="149"/>
      <c r="MR53" s="149"/>
      <c r="MS53" s="149"/>
      <c r="MT53" s="149"/>
      <c r="MU53" s="149"/>
      <c r="MV53" s="149"/>
      <c r="MW53" s="149"/>
      <c r="MX53" s="149"/>
      <c r="MY53" s="149"/>
      <c r="MZ53" s="149"/>
      <c r="NA53" s="149"/>
      <c r="NB53" s="149"/>
      <c r="NC53" s="149"/>
      <c r="ND53" s="149"/>
      <c r="NE53" s="149"/>
      <c r="NF53" s="149"/>
      <c r="NG53" s="149"/>
      <c r="NH53" s="149"/>
      <c r="NI53" s="149"/>
      <c r="NJ53" s="149"/>
      <c r="NK53" s="149"/>
      <c r="NL53" s="149"/>
      <c r="NM53" s="149"/>
      <c r="NN53" s="149"/>
      <c r="NO53" s="149"/>
      <c r="NP53" s="149"/>
      <c r="NQ53" s="149"/>
      <c r="NR53" s="149"/>
      <c r="NS53" s="149"/>
      <c r="NT53" s="149"/>
      <c r="NU53" s="149"/>
      <c r="NV53" s="149"/>
      <c r="NW53" s="149"/>
      <c r="NX53" s="149"/>
      <c r="NY53" s="149"/>
      <c r="NZ53" s="149"/>
      <c r="OA53" s="149"/>
      <c r="OB53" s="149"/>
      <c r="OC53" s="149"/>
      <c r="OD53" s="149"/>
      <c r="OE53" s="149"/>
      <c r="OF53" s="149"/>
      <c r="OG53" s="149"/>
      <c r="OH53" s="149"/>
      <c r="OI53" s="149"/>
      <c r="OJ53" s="149"/>
      <c r="OK53" s="149"/>
      <c r="OL53" s="149"/>
      <c r="OM53" s="149"/>
      <c r="ON53" s="149"/>
      <c r="OO53" s="149"/>
      <c r="OP53" s="149"/>
      <c r="OQ53" s="149"/>
      <c r="OR53" s="149"/>
      <c r="OS53" s="149"/>
      <c r="OT53" s="149"/>
      <c r="OU53" s="149"/>
      <c r="OV53" s="149"/>
      <c r="OW53" s="149"/>
      <c r="OX53" s="149"/>
      <c r="OY53" s="149"/>
      <c r="OZ53" s="149"/>
      <c r="PA53" s="149"/>
      <c r="PB53" s="149"/>
      <c r="PC53" s="149"/>
      <c r="PD53" s="149"/>
      <c r="PE53" s="149"/>
      <c r="PF53" s="149"/>
      <c r="PG53" s="149"/>
      <c r="PH53" s="149"/>
      <c r="PI53" s="149"/>
      <c r="PJ53" s="149"/>
      <c r="PK53" s="149"/>
      <c r="PL53" s="149"/>
      <c r="PM53" s="149"/>
      <c r="PN53" s="149"/>
      <c r="PO53" s="149"/>
      <c r="PP53" s="149"/>
      <c r="PQ53" s="149"/>
      <c r="PR53" s="149"/>
      <c r="PS53" s="149"/>
      <c r="PT53" s="149"/>
      <c r="PU53" s="149"/>
      <c r="PV53" s="149"/>
      <c r="PW53" s="149"/>
      <c r="PX53" s="149"/>
      <c r="PY53" s="149"/>
      <c r="PZ53" s="149"/>
      <c r="QA53" s="149"/>
      <c r="QB53" s="149"/>
      <c r="QC53" s="149"/>
      <c r="QD53" s="149"/>
      <c r="QE53" s="149"/>
      <c r="QF53" s="149"/>
      <c r="QG53" s="149"/>
      <c r="QH53" s="149"/>
      <c r="QI53" s="149"/>
      <c r="QJ53" s="149"/>
      <c r="QK53" s="149"/>
      <c r="QL53" s="149"/>
      <c r="QM53" s="149"/>
      <c r="QN53" s="149"/>
      <c r="QO53" s="149"/>
      <c r="QP53" s="149"/>
      <c r="QQ53" s="149"/>
      <c r="QR53" s="149"/>
      <c r="QS53" s="149"/>
      <c r="QT53" s="149"/>
      <c r="QU53" s="149"/>
      <c r="QV53" s="149"/>
      <c r="QW53" s="149"/>
      <c r="QX53" s="149"/>
      <c r="QY53" s="149"/>
      <c r="QZ53" s="149"/>
      <c r="RA53" s="149"/>
      <c r="RB53" s="149"/>
      <c r="RC53" s="149"/>
      <c r="RD53" s="149"/>
      <c r="RE53" s="149"/>
      <c r="RF53" s="149"/>
      <c r="RG53" s="149"/>
      <c r="RH53" s="149"/>
      <c r="RI53" s="149"/>
      <c r="RJ53" s="149"/>
      <c r="RK53" s="149"/>
      <c r="RL53" s="149"/>
      <c r="RM53" s="149"/>
      <c r="RN53" s="149"/>
      <c r="RO53" s="149"/>
      <c r="RP53" s="149"/>
      <c r="RQ53" s="149"/>
      <c r="RR53" s="149"/>
      <c r="RS53" s="149"/>
      <c r="RT53" s="149"/>
      <c r="RU53" s="149"/>
      <c r="RV53" s="149"/>
      <c r="RW53" s="149"/>
      <c r="RX53" s="149"/>
      <c r="RY53" s="149"/>
      <c r="RZ53" s="149"/>
      <c r="SA53" s="149"/>
      <c r="SB53" s="149"/>
      <c r="SC53" s="149"/>
      <c r="SD53" s="149"/>
      <c r="SE53" s="149"/>
      <c r="SF53" s="149"/>
      <c r="SG53" s="149"/>
      <c r="SH53" s="149"/>
      <c r="SI53" s="149"/>
      <c r="SJ53" s="149"/>
      <c r="SK53" s="149"/>
      <c r="SL53" s="149"/>
      <c r="SM53" s="149"/>
      <c r="SN53" s="149"/>
      <c r="SO53" s="149"/>
      <c r="SP53" s="149"/>
      <c r="SQ53" s="149"/>
      <c r="SR53" s="149"/>
      <c r="SS53" s="149"/>
      <c r="ST53" s="149"/>
      <c r="SU53" s="149"/>
      <c r="SV53" s="149"/>
      <c r="SW53" s="149"/>
      <c r="SX53" s="149"/>
      <c r="SY53" s="149"/>
      <c r="SZ53" s="149"/>
      <c r="TA53" s="149"/>
      <c r="TB53" s="149"/>
      <c r="TC53" s="149"/>
      <c r="TD53" s="149"/>
      <c r="TE53" s="149"/>
      <c r="TF53" s="149"/>
      <c r="TG53" s="149"/>
      <c r="TH53" s="149"/>
      <c r="TI53" s="149"/>
      <c r="TJ53" s="149"/>
      <c r="TK53" s="149"/>
      <c r="TL53" s="149"/>
      <c r="TM53" s="149"/>
      <c r="TN53" s="149"/>
      <c r="TO53" s="149"/>
      <c r="TP53" s="149"/>
      <c r="TQ53" s="149"/>
      <c r="TR53" s="149"/>
      <c r="TS53" s="149"/>
      <c r="TT53" s="149"/>
      <c r="TU53" s="149"/>
      <c r="TV53" s="149"/>
      <c r="TW53" s="149"/>
      <c r="TX53" s="149"/>
      <c r="TY53" s="149"/>
      <c r="TZ53" s="149"/>
      <c r="UA53" s="149"/>
      <c r="UB53" s="149"/>
      <c r="UC53" s="149"/>
      <c r="UD53" s="149"/>
      <c r="UE53" s="149"/>
      <c r="UF53" s="149"/>
      <c r="UG53" s="149"/>
      <c r="UH53" s="149"/>
      <c r="UI53" s="149"/>
      <c r="UJ53" s="149"/>
      <c r="UK53" s="149"/>
      <c r="UL53" s="149"/>
      <c r="UM53" s="149"/>
      <c r="UN53" s="149"/>
      <c r="UO53" s="149"/>
      <c r="UP53" s="149"/>
      <c r="UQ53" s="149"/>
      <c r="UR53" s="149"/>
      <c r="US53" s="149"/>
      <c r="UT53" s="149"/>
      <c r="UU53" s="149"/>
      <c r="UV53" s="149"/>
      <c r="UW53" s="149"/>
      <c r="UX53" s="149"/>
      <c r="UY53" s="149"/>
      <c r="UZ53" s="149"/>
      <c r="VA53" s="149"/>
      <c r="VB53" s="149"/>
      <c r="VC53" s="149"/>
      <c r="VD53" s="149"/>
      <c r="VE53" s="149"/>
      <c r="VF53" s="149"/>
      <c r="VG53" s="149"/>
      <c r="VH53" s="149"/>
      <c r="VI53" s="149"/>
      <c r="VJ53" s="149"/>
      <c r="VK53" s="149"/>
      <c r="VL53" s="149"/>
      <c r="VM53" s="149"/>
      <c r="VN53" s="149"/>
      <c r="VO53" s="149"/>
      <c r="VP53" s="149"/>
      <c r="VQ53" s="149"/>
      <c r="VR53" s="149"/>
      <c r="VS53" s="149"/>
      <c r="VT53" s="149"/>
      <c r="VU53" s="149"/>
      <c r="VV53" s="149"/>
      <c r="VW53" s="149"/>
      <c r="VX53" s="149"/>
      <c r="VY53" s="149"/>
      <c r="VZ53" s="149"/>
      <c r="WA53" s="149"/>
      <c r="WB53" s="149"/>
      <c r="WC53" s="149"/>
      <c r="WD53" s="149"/>
      <c r="WE53" s="149"/>
      <c r="WF53" s="149"/>
      <c r="WG53" s="149"/>
      <c r="WH53" s="149"/>
      <c r="WI53" s="149"/>
      <c r="WJ53" s="149"/>
      <c r="WK53" s="149"/>
      <c r="WL53" s="149"/>
      <c r="WM53" s="149"/>
      <c r="WN53" s="149"/>
      <c r="WO53" s="149"/>
      <c r="WP53" s="149"/>
      <c r="WQ53" s="149"/>
      <c r="WR53" s="149"/>
      <c r="WS53" s="149"/>
      <c r="WT53" s="149"/>
      <c r="WU53" s="149"/>
      <c r="WV53" s="149"/>
      <c r="WW53" s="149"/>
      <c r="WX53" s="149"/>
      <c r="WY53" s="149"/>
      <c r="WZ53" s="149"/>
      <c r="XA53" s="149"/>
      <c r="XB53" s="149"/>
      <c r="XC53" s="149"/>
      <c r="XD53" s="149"/>
      <c r="XE53" s="149"/>
      <c r="XF53" s="149"/>
      <c r="XG53" s="149"/>
      <c r="XH53" s="149"/>
      <c r="XI53" s="149"/>
      <c r="XJ53" s="149"/>
      <c r="XK53" s="149"/>
      <c r="XL53" s="149"/>
      <c r="XM53" s="149"/>
      <c r="XN53" s="149"/>
      <c r="XO53" s="149"/>
      <c r="XP53" s="149"/>
      <c r="XQ53" s="149"/>
      <c r="XR53" s="149"/>
      <c r="XS53" s="149"/>
      <c r="XT53" s="149"/>
      <c r="XU53" s="149"/>
      <c r="XV53" s="149"/>
      <c r="XW53" s="149"/>
      <c r="XX53" s="149"/>
      <c r="XY53" s="149"/>
      <c r="XZ53" s="149"/>
      <c r="YA53" s="149"/>
      <c r="YB53" s="149"/>
      <c r="YC53" s="149"/>
      <c r="YD53" s="149"/>
      <c r="YE53" s="149"/>
      <c r="YF53" s="149"/>
      <c r="YG53" s="149"/>
      <c r="YH53" s="149"/>
      <c r="YI53" s="149"/>
      <c r="YJ53" s="149"/>
      <c r="YK53" s="149"/>
      <c r="YL53" s="149"/>
      <c r="YM53" s="149"/>
      <c r="YN53" s="149"/>
      <c r="YO53" s="149"/>
      <c r="YP53" s="149"/>
      <c r="YQ53" s="149"/>
      <c r="YR53" s="149"/>
      <c r="YS53" s="149"/>
      <c r="YT53" s="149"/>
      <c r="YU53" s="149"/>
      <c r="YV53" s="149"/>
      <c r="YW53" s="149"/>
      <c r="YX53" s="149"/>
      <c r="YY53" s="149"/>
      <c r="YZ53" s="149"/>
      <c r="ZA53" s="149"/>
      <c r="ZB53" s="149"/>
      <c r="ZC53" s="149"/>
      <c r="ZD53" s="149"/>
      <c r="ZE53" s="149"/>
      <c r="ZF53" s="149"/>
      <c r="ZG53" s="149"/>
      <c r="ZH53" s="149"/>
      <c r="ZI53" s="149"/>
      <c r="ZJ53" s="149"/>
      <c r="ZK53" s="149"/>
      <c r="ZL53" s="149"/>
      <c r="ZM53" s="149"/>
      <c r="ZN53" s="149"/>
      <c r="ZO53" s="149"/>
      <c r="ZP53" s="149"/>
      <c r="ZQ53" s="149"/>
      <c r="ZR53" s="149"/>
      <c r="ZS53" s="149"/>
      <c r="ZT53" s="149"/>
      <c r="ZU53" s="149"/>
      <c r="ZV53" s="149"/>
      <c r="ZW53" s="149"/>
      <c r="ZX53" s="149"/>
      <c r="ZY53" s="149"/>
      <c r="ZZ53" s="149"/>
      <c r="AAA53" s="149"/>
      <c r="AAB53" s="149"/>
      <c r="AAC53" s="149"/>
      <c r="AAD53" s="149"/>
      <c r="AAE53" s="149"/>
      <c r="AAF53" s="149"/>
      <c r="AAG53" s="149"/>
      <c r="AAH53" s="149"/>
      <c r="AAI53" s="149"/>
      <c r="AAJ53" s="149"/>
      <c r="AAK53" s="149"/>
      <c r="AAL53" s="149"/>
      <c r="AAM53" s="149"/>
      <c r="AAN53" s="149"/>
      <c r="AAO53" s="149"/>
      <c r="AAP53" s="149"/>
      <c r="AAQ53" s="149"/>
      <c r="AAR53" s="149"/>
      <c r="AAS53" s="149"/>
      <c r="AAT53" s="149"/>
      <c r="AAU53" s="149"/>
      <c r="AAV53" s="149"/>
      <c r="AAW53" s="149"/>
      <c r="AAX53" s="149"/>
      <c r="AAY53" s="149"/>
      <c r="AAZ53" s="149"/>
      <c r="ABA53" s="149"/>
      <c r="ABB53" s="149"/>
      <c r="ABC53" s="149"/>
      <c r="ABD53" s="149"/>
      <c r="ABE53" s="149"/>
      <c r="ABF53" s="149"/>
      <c r="ABG53" s="149"/>
      <c r="ABH53" s="149"/>
      <c r="ABI53" s="149"/>
      <c r="ABJ53" s="149"/>
      <c r="ABK53" s="149"/>
      <c r="ABL53" s="149"/>
      <c r="ABM53" s="149"/>
      <c r="ABN53" s="149"/>
      <c r="ABO53" s="149"/>
      <c r="ABP53" s="149"/>
      <c r="ABQ53" s="149"/>
      <c r="ABR53" s="149"/>
      <c r="ABS53" s="149"/>
      <c r="ABT53" s="149"/>
      <c r="ABU53" s="149"/>
      <c r="ABV53" s="149"/>
      <c r="ABW53" s="149"/>
      <c r="ABX53" s="149"/>
      <c r="ABY53" s="149"/>
      <c r="ABZ53" s="149"/>
      <c r="ACA53" s="149"/>
      <c r="ACB53" s="149"/>
      <c r="ACC53" s="149"/>
      <c r="ACD53" s="149"/>
      <c r="ACE53" s="149"/>
      <c r="ACF53" s="149"/>
      <c r="ACG53" s="149"/>
      <c r="ACH53" s="149"/>
      <c r="ACI53" s="149"/>
      <c r="ACJ53" s="149"/>
      <c r="ACK53" s="149"/>
      <c r="ACL53" s="149"/>
      <c r="ACM53" s="149"/>
      <c r="ACN53" s="149"/>
      <c r="ACO53" s="149"/>
      <c r="ACP53" s="149"/>
      <c r="ACQ53" s="149"/>
      <c r="ACR53" s="149"/>
      <c r="ACS53" s="149"/>
      <c r="ACT53" s="149"/>
      <c r="ACU53" s="149"/>
      <c r="ACV53" s="149"/>
      <c r="ACW53" s="149"/>
      <c r="ACX53" s="149"/>
      <c r="ACY53" s="149"/>
      <c r="ACZ53" s="149"/>
      <c r="ADA53" s="149"/>
      <c r="ADB53" s="149"/>
      <c r="ADC53" s="149"/>
    </row>
    <row r="54" spans="1:783" s="152" customFormat="1" x14ac:dyDescent="0.3">
      <c r="A54" s="122" t="s">
        <v>44</v>
      </c>
      <c r="B54" s="143"/>
      <c r="C54" s="297"/>
      <c r="D54" s="207">
        <v>0</v>
      </c>
      <c r="F54" s="153"/>
      <c r="G54" s="153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49"/>
      <c r="CS54" s="149"/>
      <c r="CT54" s="149"/>
      <c r="CU54" s="149"/>
      <c r="CV54" s="149"/>
      <c r="CW54" s="149"/>
      <c r="CX54" s="149"/>
      <c r="CY54" s="149"/>
      <c r="CZ54" s="149"/>
      <c r="DA54" s="149"/>
      <c r="DB54" s="149"/>
      <c r="DC54" s="149"/>
      <c r="DD54" s="149"/>
      <c r="DE54" s="149"/>
      <c r="DF54" s="149"/>
      <c r="DG54" s="149"/>
      <c r="DH54" s="149"/>
      <c r="DI54" s="149"/>
      <c r="DJ54" s="149"/>
      <c r="DK54" s="149"/>
      <c r="DL54" s="149"/>
      <c r="DM54" s="149"/>
      <c r="DN54" s="149"/>
      <c r="DO54" s="149"/>
      <c r="DP54" s="149"/>
      <c r="DQ54" s="149"/>
      <c r="DR54" s="149"/>
      <c r="DS54" s="149"/>
      <c r="DT54" s="149"/>
      <c r="DU54" s="149"/>
      <c r="DV54" s="149"/>
      <c r="DW54" s="149"/>
      <c r="DX54" s="149"/>
      <c r="DY54" s="149"/>
      <c r="DZ54" s="149"/>
      <c r="EA54" s="149"/>
      <c r="EB54" s="149"/>
      <c r="EC54" s="149"/>
      <c r="ED54" s="149"/>
      <c r="EE54" s="149"/>
      <c r="EF54" s="149"/>
      <c r="EG54" s="149"/>
      <c r="EH54" s="149"/>
      <c r="EI54" s="149"/>
      <c r="EJ54" s="149"/>
      <c r="EK54" s="149"/>
      <c r="EL54" s="149"/>
      <c r="EM54" s="149"/>
      <c r="EN54" s="149"/>
      <c r="EO54" s="149"/>
      <c r="EP54" s="149"/>
      <c r="EQ54" s="149"/>
      <c r="ER54" s="149"/>
      <c r="ES54" s="149"/>
      <c r="ET54" s="149"/>
      <c r="EU54" s="149"/>
      <c r="EV54" s="149"/>
      <c r="EW54" s="149"/>
      <c r="EX54" s="149"/>
      <c r="EY54" s="149"/>
      <c r="EZ54" s="149"/>
      <c r="FA54" s="149"/>
      <c r="FB54" s="149"/>
      <c r="FC54" s="149"/>
      <c r="FD54" s="149"/>
      <c r="FE54" s="149"/>
      <c r="FF54" s="149"/>
      <c r="FG54" s="149"/>
      <c r="FH54" s="149"/>
      <c r="FI54" s="149"/>
      <c r="FJ54" s="149"/>
      <c r="FK54" s="149"/>
      <c r="FL54" s="149"/>
      <c r="FM54" s="149"/>
      <c r="FN54" s="149"/>
      <c r="FO54" s="149"/>
      <c r="FP54" s="149"/>
      <c r="FQ54" s="149"/>
      <c r="FR54" s="149"/>
      <c r="FS54" s="149"/>
      <c r="FT54" s="149"/>
      <c r="FU54" s="149"/>
      <c r="FV54" s="149"/>
      <c r="FW54" s="149"/>
      <c r="FX54" s="149"/>
      <c r="FY54" s="149"/>
      <c r="FZ54" s="149"/>
      <c r="GA54" s="149"/>
      <c r="GB54" s="149"/>
      <c r="GC54" s="149"/>
      <c r="GD54" s="149"/>
      <c r="GE54" s="149"/>
      <c r="GF54" s="149"/>
      <c r="GG54" s="149"/>
      <c r="GH54" s="149"/>
      <c r="GI54" s="149"/>
      <c r="GJ54" s="149"/>
      <c r="GK54" s="149"/>
      <c r="GL54" s="149"/>
      <c r="GM54" s="149"/>
      <c r="GN54" s="149"/>
      <c r="GO54" s="149"/>
      <c r="GP54" s="149"/>
      <c r="GQ54" s="149"/>
      <c r="GR54" s="149"/>
      <c r="GS54" s="149"/>
      <c r="GT54" s="149"/>
      <c r="GU54" s="149"/>
      <c r="GV54" s="149"/>
      <c r="GW54" s="149"/>
      <c r="GX54" s="149"/>
      <c r="GY54" s="149"/>
      <c r="GZ54" s="149"/>
      <c r="HA54" s="149"/>
      <c r="HB54" s="149"/>
      <c r="HC54" s="149"/>
      <c r="HD54" s="149"/>
      <c r="HE54" s="149"/>
      <c r="HF54" s="149"/>
      <c r="HG54" s="149"/>
      <c r="HH54" s="149"/>
      <c r="HI54" s="149"/>
      <c r="HJ54" s="149"/>
      <c r="HK54" s="149"/>
      <c r="HL54" s="149"/>
      <c r="HM54" s="149"/>
      <c r="HN54" s="149"/>
      <c r="HO54" s="149"/>
      <c r="HP54" s="149"/>
      <c r="HQ54" s="149"/>
      <c r="HR54" s="149"/>
      <c r="HS54" s="149"/>
      <c r="HT54" s="149"/>
      <c r="HU54" s="149"/>
      <c r="HV54" s="149"/>
      <c r="HW54" s="149"/>
      <c r="HX54" s="149"/>
      <c r="HY54" s="149"/>
      <c r="HZ54" s="149"/>
      <c r="IA54" s="149"/>
      <c r="IB54" s="149"/>
      <c r="IC54" s="149"/>
      <c r="ID54" s="149"/>
      <c r="IE54" s="149"/>
      <c r="IF54" s="149"/>
      <c r="IG54" s="149"/>
      <c r="IH54" s="149"/>
      <c r="II54" s="149"/>
      <c r="IJ54" s="149"/>
      <c r="IK54" s="149"/>
      <c r="IL54" s="149"/>
      <c r="IM54" s="149"/>
      <c r="IN54" s="149"/>
      <c r="IO54" s="149"/>
      <c r="IP54" s="149"/>
      <c r="IQ54" s="149"/>
      <c r="IR54" s="149"/>
      <c r="IS54" s="149"/>
      <c r="IT54" s="149"/>
      <c r="IU54" s="149"/>
      <c r="IV54" s="149"/>
      <c r="IW54" s="149"/>
      <c r="IX54" s="149"/>
      <c r="IY54" s="149"/>
      <c r="IZ54" s="149"/>
      <c r="JA54" s="149"/>
      <c r="JB54" s="149"/>
      <c r="JC54" s="149"/>
      <c r="JD54" s="149"/>
      <c r="JE54" s="149"/>
      <c r="JF54" s="149"/>
      <c r="JG54" s="149"/>
      <c r="JH54" s="149"/>
      <c r="JI54" s="149"/>
      <c r="JJ54" s="149"/>
      <c r="JK54" s="149"/>
      <c r="JL54" s="149"/>
      <c r="JM54" s="149"/>
      <c r="JN54" s="149"/>
      <c r="JO54" s="149"/>
      <c r="JP54" s="149"/>
      <c r="JQ54" s="149"/>
      <c r="JR54" s="149"/>
      <c r="JS54" s="149"/>
      <c r="JT54" s="149"/>
      <c r="JU54" s="149"/>
      <c r="JV54" s="149"/>
      <c r="JW54" s="149"/>
      <c r="JX54" s="149"/>
      <c r="JY54" s="149"/>
      <c r="JZ54" s="149"/>
      <c r="KA54" s="149"/>
      <c r="KB54" s="149"/>
      <c r="KC54" s="149"/>
      <c r="KD54" s="149"/>
      <c r="KE54" s="149"/>
      <c r="KF54" s="149"/>
      <c r="KG54" s="149"/>
      <c r="KH54" s="149"/>
      <c r="KI54" s="149"/>
      <c r="KJ54" s="149"/>
      <c r="KK54" s="149"/>
      <c r="KL54" s="149"/>
      <c r="KM54" s="149"/>
      <c r="KN54" s="149"/>
      <c r="KO54" s="149"/>
      <c r="KP54" s="149"/>
      <c r="KQ54" s="149"/>
      <c r="KR54" s="149"/>
      <c r="KS54" s="149"/>
      <c r="KT54" s="149"/>
      <c r="KU54" s="149"/>
      <c r="KV54" s="149"/>
      <c r="KW54" s="149"/>
      <c r="KX54" s="149"/>
      <c r="KY54" s="149"/>
      <c r="KZ54" s="149"/>
      <c r="LA54" s="149"/>
      <c r="LB54" s="149"/>
      <c r="LC54" s="149"/>
      <c r="LD54" s="149"/>
      <c r="LE54" s="149"/>
      <c r="LF54" s="149"/>
      <c r="LG54" s="149"/>
      <c r="LH54" s="149"/>
      <c r="LI54" s="149"/>
      <c r="LJ54" s="149"/>
      <c r="LK54" s="149"/>
      <c r="LL54" s="149"/>
      <c r="LM54" s="149"/>
      <c r="LN54" s="149"/>
      <c r="LO54" s="149"/>
      <c r="LP54" s="149"/>
      <c r="LQ54" s="149"/>
      <c r="LR54" s="149"/>
      <c r="LS54" s="149"/>
      <c r="LT54" s="149"/>
      <c r="LU54" s="149"/>
      <c r="LV54" s="149"/>
      <c r="LW54" s="149"/>
      <c r="LX54" s="149"/>
      <c r="LY54" s="149"/>
      <c r="LZ54" s="149"/>
      <c r="MA54" s="149"/>
      <c r="MB54" s="149"/>
      <c r="MC54" s="149"/>
      <c r="MD54" s="149"/>
      <c r="ME54" s="149"/>
      <c r="MF54" s="149"/>
      <c r="MG54" s="149"/>
      <c r="MH54" s="149"/>
      <c r="MI54" s="149"/>
      <c r="MJ54" s="149"/>
      <c r="MK54" s="149"/>
      <c r="ML54" s="149"/>
      <c r="MM54" s="149"/>
      <c r="MN54" s="149"/>
      <c r="MO54" s="149"/>
      <c r="MP54" s="149"/>
      <c r="MQ54" s="149"/>
      <c r="MR54" s="149"/>
      <c r="MS54" s="149"/>
      <c r="MT54" s="149"/>
      <c r="MU54" s="149"/>
      <c r="MV54" s="149"/>
      <c r="MW54" s="149"/>
      <c r="MX54" s="149"/>
      <c r="MY54" s="149"/>
      <c r="MZ54" s="149"/>
      <c r="NA54" s="149"/>
      <c r="NB54" s="149"/>
      <c r="NC54" s="149"/>
      <c r="ND54" s="149"/>
      <c r="NE54" s="149"/>
      <c r="NF54" s="149"/>
      <c r="NG54" s="149"/>
      <c r="NH54" s="149"/>
      <c r="NI54" s="149"/>
      <c r="NJ54" s="149"/>
      <c r="NK54" s="149"/>
      <c r="NL54" s="149"/>
      <c r="NM54" s="149"/>
      <c r="NN54" s="149"/>
      <c r="NO54" s="149"/>
      <c r="NP54" s="149"/>
      <c r="NQ54" s="149"/>
      <c r="NR54" s="149"/>
      <c r="NS54" s="149"/>
      <c r="NT54" s="149"/>
      <c r="NU54" s="149"/>
      <c r="NV54" s="149"/>
      <c r="NW54" s="149"/>
      <c r="NX54" s="149"/>
      <c r="NY54" s="149"/>
      <c r="NZ54" s="149"/>
      <c r="OA54" s="149"/>
      <c r="OB54" s="149"/>
      <c r="OC54" s="149"/>
      <c r="OD54" s="149"/>
      <c r="OE54" s="149"/>
      <c r="OF54" s="149"/>
      <c r="OG54" s="149"/>
      <c r="OH54" s="149"/>
      <c r="OI54" s="149"/>
      <c r="OJ54" s="149"/>
      <c r="OK54" s="149"/>
      <c r="OL54" s="149"/>
      <c r="OM54" s="149"/>
      <c r="ON54" s="149"/>
      <c r="OO54" s="149"/>
      <c r="OP54" s="149"/>
      <c r="OQ54" s="149"/>
      <c r="OR54" s="149"/>
      <c r="OS54" s="149"/>
      <c r="OT54" s="149"/>
      <c r="OU54" s="149"/>
      <c r="OV54" s="149"/>
      <c r="OW54" s="149"/>
      <c r="OX54" s="149"/>
      <c r="OY54" s="149"/>
      <c r="OZ54" s="149"/>
      <c r="PA54" s="149"/>
      <c r="PB54" s="149"/>
      <c r="PC54" s="149"/>
      <c r="PD54" s="149"/>
      <c r="PE54" s="149"/>
      <c r="PF54" s="149"/>
      <c r="PG54" s="149"/>
      <c r="PH54" s="149"/>
      <c r="PI54" s="149"/>
      <c r="PJ54" s="149"/>
      <c r="PK54" s="149"/>
      <c r="PL54" s="149"/>
      <c r="PM54" s="149"/>
      <c r="PN54" s="149"/>
      <c r="PO54" s="149"/>
      <c r="PP54" s="149"/>
      <c r="PQ54" s="149"/>
      <c r="PR54" s="149"/>
      <c r="PS54" s="149"/>
      <c r="PT54" s="149"/>
      <c r="PU54" s="149"/>
      <c r="PV54" s="149"/>
      <c r="PW54" s="149"/>
      <c r="PX54" s="149"/>
      <c r="PY54" s="149"/>
      <c r="PZ54" s="149"/>
      <c r="QA54" s="149"/>
      <c r="QB54" s="149"/>
      <c r="QC54" s="149"/>
      <c r="QD54" s="149"/>
      <c r="QE54" s="149"/>
      <c r="QF54" s="149"/>
      <c r="QG54" s="149"/>
      <c r="QH54" s="149"/>
      <c r="QI54" s="149"/>
      <c r="QJ54" s="149"/>
      <c r="QK54" s="149"/>
      <c r="QL54" s="149"/>
      <c r="QM54" s="149"/>
      <c r="QN54" s="149"/>
      <c r="QO54" s="149"/>
      <c r="QP54" s="149"/>
      <c r="QQ54" s="149"/>
      <c r="QR54" s="149"/>
      <c r="QS54" s="149"/>
      <c r="QT54" s="149"/>
      <c r="QU54" s="149"/>
      <c r="QV54" s="149"/>
      <c r="QW54" s="149"/>
      <c r="QX54" s="149"/>
      <c r="QY54" s="149"/>
      <c r="QZ54" s="149"/>
      <c r="RA54" s="149"/>
      <c r="RB54" s="149"/>
      <c r="RC54" s="149"/>
      <c r="RD54" s="149"/>
      <c r="RE54" s="149"/>
      <c r="RF54" s="149"/>
      <c r="RG54" s="149"/>
      <c r="RH54" s="149"/>
      <c r="RI54" s="149"/>
      <c r="RJ54" s="149"/>
      <c r="RK54" s="149"/>
      <c r="RL54" s="149"/>
      <c r="RM54" s="149"/>
      <c r="RN54" s="149"/>
      <c r="RO54" s="149"/>
      <c r="RP54" s="149"/>
      <c r="RQ54" s="149"/>
      <c r="RR54" s="149"/>
      <c r="RS54" s="149"/>
      <c r="RT54" s="149"/>
      <c r="RU54" s="149"/>
      <c r="RV54" s="149"/>
      <c r="RW54" s="149"/>
      <c r="RX54" s="149"/>
      <c r="RY54" s="149"/>
      <c r="RZ54" s="149"/>
      <c r="SA54" s="149"/>
      <c r="SB54" s="149"/>
      <c r="SC54" s="149"/>
      <c r="SD54" s="149"/>
      <c r="SE54" s="149"/>
      <c r="SF54" s="149"/>
      <c r="SG54" s="149"/>
      <c r="SH54" s="149"/>
      <c r="SI54" s="149"/>
      <c r="SJ54" s="149"/>
      <c r="SK54" s="149"/>
      <c r="SL54" s="149"/>
      <c r="SM54" s="149"/>
      <c r="SN54" s="149"/>
      <c r="SO54" s="149"/>
      <c r="SP54" s="149"/>
      <c r="SQ54" s="149"/>
      <c r="SR54" s="149"/>
      <c r="SS54" s="149"/>
      <c r="ST54" s="149"/>
      <c r="SU54" s="149"/>
      <c r="SV54" s="149"/>
      <c r="SW54" s="149"/>
      <c r="SX54" s="149"/>
      <c r="SY54" s="149"/>
      <c r="SZ54" s="149"/>
      <c r="TA54" s="149"/>
      <c r="TB54" s="149"/>
      <c r="TC54" s="149"/>
      <c r="TD54" s="149"/>
      <c r="TE54" s="149"/>
      <c r="TF54" s="149"/>
      <c r="TG54" s="149"/>
      <c r="TH54" s="149"/>
      <c r="TI54" s="149"/>
      <c r="TJ54" s="149"/>
      <c r="TK54" s="149"/>
      <c r="TL54" s="149"/>
      <c r="TM54" s="149"/>
      <c r="TN54" s="149"/>
      <c r="TO54" s="149"/>
      <c r="TP54" s="149"/>
      <c r="TQ54" s="149"/>
      <c r="TR54" s="149"/>
      <c r="TS54" s="149"/>
      <c r="TT54" s="149"/>
      <c r="TU54" s="149"/>
      <c r="TV54" s="149"/>
      <c r="TW54" s="149"/>
      <c r="TX54" s="149"/>
      <c r="TY54" s="149"/>
      <c r="TZ54" s="149"/>
      <c r="UA54" s="149"/>
      <c r="UB54" s="149"/>
      <c r="UC54" s="149"/>
      <c r="UD54" s="149"/>
      <c r="UE54" s="149"/>
      <c r="UF54" s="149"/>
      <c r="UG54" s="149"/>
      <c r="UH54" s="149"/>
      <c r="UI54" s="149"/>
      <c r="UJ54" s="149"/>
      <c r="UK54" s="149"/>
      <c r="UL54" s="149"/>
      <c r="UM54" s="149"/>
      <c r="UN54" s="149"/>
      <c r="UO54" s="149"/>
      <c r="UP54" s="149"/>
      <c r="UQ54" s="149"/>
      <c r="UR54" s="149"/>
      <c r="US54" s="149"/>
      <c r="UT54" s="149"/>
      <c r="UU54" s="149"/>
      <c r="UV54" s="149"/>
      <c r="UW54" s="149"/>
      <c r="UX54" s="149"/>
      <c r="UY54" s="149"/>
      <c r="UZ54" s="149"/>
      <c r="VA54" s="149"/>
      <c r="VB54" s="149"/>
      <c r="VC54" s="149"/>
      <c r="VD54" s="149"/>
      <c r="VE54" s="149"/>
      <c r="VF54" s="149"/>
      <c r="VG54" s="149"/>
      <c r="VH54" s="149"/>
      <c r="VI54" s="149"/>
      <c r="VJ54" s="149"/>
      <c r="VK54" s="149"/>
      <c r="VL54" s="149"/>
      <c r="VM54" s="149"/>
      <c r="VN54" s="149"/>
      <c r="VO54" s="149"/>
      <c r="VP54" s="149"/>
      <c r="VQ54" s="149"/>
      <c r="VR54" s="149"/>
      <c r="VS54" s="149"/>
      <c r="VT54" s="149"/>
      <c r="VU54" s="149"/>
      <c r="VV54" s="149"/>
      <c r="VW54" s="149"/>
      <c r="VX54" s="149"/>
      <c r="VY54" s="149"/>
      <c r="VZ54" s="149"/>
      <c r="WA54" s="149"/>
      <c r="WB54" s="149"/>
      <c r="WC54" s="149"/>
      <c r="WD54" s="149"/>
      <c r="WE54" s="149"/>
      <c r="WF54" s="149"/>
      <c r="WG54" s="149"/>
      <c r="WH54" s="149"/>
      <c r="WI54" s="149"/>
      <c r="WJ54" s="149"/>
      <c r="WK54" s="149"/>
      <c r="WL54" s="149"/>
      <c r="WM54" s="149"/>
      <c r="WN54" s="149"/>
      <c r="WO54" s="149"/>
      <c r="WP54" s="149"/>
      <c r="WQ54" s="149"/>
      <c r="WR54" s="149"/>
      <c r="WS54" s="149"/>
      <c r="WT54" s="149"/>
      <c r="WU54" s="149"/>
      <c r="WV54" s="149"/>
      <c r="WW54" s="149"/>
      <c r="WX54" s="149"/>
      <c r="WY54" s="149"/>
      <c r="WZ54" s="149"/>
      <c r="XA54" s="149"/>
      <c r="XB54" s="149"/>
      <c r="XC54" s="149"/>
      <c r="XD54" s="149"/>
      <c r="XE54" s="149"/>
      <c r="XF54" s="149"/>
      <c r="XG54" s="149"/>
      <c r="XH54" s="149"/>
      <c r="XI54" s="149"/>
      <c r="XJ54" s="149"/>
      <c r="XK54" s="149"/>
      <c r="XL54" s="149"/>
      <c r="XM54" s="149"/>
      <c r="XN54" s="149"/>
      <c r="XO54" s="149"/>
      <c r="XP54" s="149"/>
      <c r="XQ54" s="149"/>
      <c r="XR54" s="149"/>
      <c r="XS54" s="149"/>
      <c r="XT54" s="149"/>
      <c r="XU54" s="149"/>
      <c r="XV54" s="149"/>
      <c r="XW54" s="149"/>
      <c r="XX54" s="149"/>
      <c r="XY54" s="149"/>
      <c r="XZ54" s="149"/>
      <c r="YA54" s="149"/>
      <c r="YB54" s="149"/>
      <c r="YC54" s="149"/>
      <c r="YD54" s="149"/>
      <c r="YE54" s="149"/>
      <c r="YF54" s="149"/>
      <c r="YG54" s="149"/>
      <c r="YH54" s="149"/>
      <c r="YI54" s="149"/>
      <c r="YJ54" s="149"/>
      <c r="YK54" s="149"/>
      <c r="YL54" s="149"/>
      <c r="YM54" s="149"/>
      <c r="YN54" s="149"/>
      <c r="YO54" s="149"/>
      <c r="YP54" s="149"/>
      <c r="YQ54" s="149"/>
      <c r="YR54" s="149"/>
      <c r="YS54" s="149"/>
      <c r="YT54" s="149"/>
      <c r="YU54" s="149"/>
      <c r="YV54" s="149"/>
      <c r="YW54" s="149"/>
      <c r="YX54" s="149"/>
      <c r="YY54" s="149"/>
      <c r="YZ54" s="149"/>
      <c r="ZA54" s="149"/>
      <c r="ZB54" s="149"/>
      <c r="ZC54" s="149"/>
      <c r="ZD54" s="149"/>
      <c r="ZE54" s="149"/>
      <c r="ZF54" s="149"/>
      <c r="ZG54" s="149"/>
      <c r="ZH54" s="149"/>
      <c r="ZI54" s="149"/>
      <c r="ZJ54" s="149"/>
      <c r="ZK54" s="149"/>
      <c r="ZL54" s="149"/>
      <c r="ZM54" s="149"/>
      <c r="ZN54" s="149"/>
      <c r="ZO54" s="149"/>
      <c r="ZP54" s="149"/>
      <c r="ZQ54" s="149"/>
      <c r="ZR54" s="149"/>
      <c r="ZS54" s="149"/>
      <c r="ZT54" s="149"/>
      <c r="ZU54" s="149"/>
      <c r="ZV54" s="149"/>
      <c r="ZW54" s="149"/>
      <c r="ZX54" s="149"/>
      <c r="ZY54" s="149"/>
      <c r="ZZ54" s="149"/>
      <c r="AAA54" s="149"/>
      <c r="AAB54" s="149"/>
      <c r="AAC54" s="149"/>
      <c r="AAD54" s="149"/>
      <c r="AAE54" s="149"/>
      <c r="AAF54" s="149"/>
      <c r="AAG54" s="149"/>
      <c r="AAH54" s="149"/>
      <c r="AAI54" s="149"/>
      <c r="AAJ54" s="149"/>
      <c r="AAK54" s="149"/>
      <c r="AAL54" s="149"/>
      <c r="AAM54" s="149"/>
      <c r="AAN54" s="149"/>
      <c r="AAO54" s="149"/>
      <c r="AAP54" s="149"/>
      <c r="AAQ54" s="149"/>
      <c r="AAR54" s="149"/>
      <c r="AAS54" s="149"/>
      <c r="AAT54" s="149"/>
      <c r="AAU54" s="149"/>
      <c r="AAV54" s="149"/>
      <c r="AAW54" s="149"/>
      <c r="AAX54" s="149"/>
      <c r="AAY54" s="149"/>
      <c r="AAZ54" s="149"/>
      <c r="ABA54" s="149"/>
      <c r="ABB54" s="149"/>
      <c r="ABC54" s="149"/>
      <c r="ABD54" s="149"/>
      <c r="ABE54" s="149"/>
      <c r="ABF54" s="149"/>
      <c r="ABG54" s="149"/>
      <c r="ABH54" s="149"/>
      <c r="ABI54" s="149"/>
      <c r="ABJ54" s="149"/>
      <c r="ABK54" s="149"/>
      <c r="ABL54" s="149"/>
      <c r="ABM54" s="149"/>
      <c r="ABN54" s="149"/>
      <c r="ABO54" s="149"/>
      <c r="ABP54" s="149"/>
      <c r="ABQ54" s="149"/>
      <c r="ABR54" s="149"/>
      <c r="ABS54" s="149"/>
      <c r="ABT54" s="149"/>
      <c r="ABU54" s="149"/>
      <c r="ABV54" s="149"/>
      <c r="ABW54" s="149"/>
      <c r="ABX54" s="149"/>
      <c r="ABY54" s="149"/>
      <c r="ABZ54" s="149"/>
      <c r="ACA54" s="149"/>
      <c r="ACB54" s="149"/>
      <c r="ACC54" s="149"/>
      <c r="ACD54" s="149"/>
      <c r="ACE54" s="149"/>
      <c r="ACF54" s="149"/>
      <c r="ACG54" s="149"/>
      <c r="ACH54" s="149"/>
      <c r="ACI54" s="149"/>
      <c r="ACJ54" s="149"/>
      <c r="ACK54" s="149"/>
      <c r="ACL54" s="149"/>
      <c r="ACM54" s="149"/>
      <c r="ACN54" s="149"/>
      <c r="ACO54" s="149"/>
      <c r="ACP54" s="149"/>
      <c r="ACQ54" s="149"/>
      <c r="ACR54" s="149"/>
      <c r="ACS54" s="149"/>
      <c r="ACT54" s="149"/>
      <c r="ACU54" s="149"/>
      <c r="ACV54" s="149"/>
      <c r="ACW54" s="149"/>
      <c r="ACX54" s="149"/>
      <c r="ACY54" s="149"/>
      <c r="ACZ54" s="149"/>
      <c r="ADA54" s="149"/>
      <c r="ADB54" s="149"/>
      <c r="ADC54" s="149"/>
    </row>
    <row r="55" spans="1:783" s="152" customFormat="1" ht="16" thickBot="1" x14ac:dyDescent="0.35">
      <c r="A55" s="146" t="s">
        <v>46</v>
      </c>
      <c r="B55" s="279"/>
      <c r="C55" s="208"/>
      <c r="D55" s="318">
        <v>0</v>
      </c>
      <c r="F55" s="153"/>
      <c r="G55" s="153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  <c r="BS55" s="149"/>
      <c r="BT55" s="149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/>
      <c r="CE55" s="149"/>
      <c r="CF55" s="149"/>
      <c r="CG55" s="149"/>
      <c r="CH55" s="149"/>
      <c r="CI55" s="149"/>
      <c r="CJ55" s="149"/>
      <c r="CK55" s="149"/>
      <c r="CL55" s="149"/>
      <c r="CM55" s="149"/>
      <c r="CN55" s="149"/>
      <c r="CO55" s="149"/>
      <c r="CP55" s="149"/>
      <c r="CQ55" s="149"/>
      <c r="CR55" s="149"/>
      <c r="CS55" s="149"/>
      <c r="CT55" s="149"/>
      <c r="CU55" s="149"/>
      <c r="CV55" s="149"/>
      <c r="CW55" s="149"/>
      <c r="CX55" s="149"/>
      <c r="CY55" s="149"/>
      <c r="CZ55" s="149"/>
      <c r="DA55" s="149"/>
      <c r="DB55" s="149"/>
      <c r="DC55" s="149"/>
      <c r="DD55" s="149"/>
      <c r="DE55" s="149"/>
      <c r="DF55" s="149"/>
      <c r="DG55" s="149"/>
      <c r="DH55" s="149"/>
      <c r="DI55" s="149"/>
      <c r="DJ55" s="149"/>
      <c r="DK55" s="149"/>
      <c r="DL55" s="149"/>
      <c r="DM55" s="149"/>
      <c r="DN55" s="149"/>
      <c r="DO55" s="149"/>
      <c r="DP55" s="149"/>
      <c r="DQ55" s="149"/>
      <c r="DR55" s="149"/>
      <c r="DS55" s="149"/>
      <c r="DT55" s="149"/>
      <c r="DU55" s="149"/>
      <c r="DV55" s="149"/>
      <c r="DW55" s="149"/>
      <c r="DX55" s="149"/>
      <c r="DY55" s="149"/>
      <c r="DZ55" s="149"/>
      <c r="EA55" s="149"/>
      <c r="EB55" s="149"/>
      <c r="EC55" s="149"/>
      <c r="ED55" s="149"/>
      <c r="EE55" s="149"/>
      <c r="EF55" s="149"/>
      <c r="EG55" s="149"/>
      <c r="EH55" s="149"/>
      <c r="EI55" s="149"/>
      <c r="EJ55" s="149"/>
      <c r="EK55" s="149"/>
      <c r="EL55" s="149"/>
      <c r="EM55" s="149"/>
      <c r="EN55" s="149"/>
      <c r="EO55" s="149"/>
      <c r="EP55" s="149"/>
      <c r="EQ55" s="149"/>
      <c r="ER55" s="149"/>
      <c r="ES55" s="149"/>
      <c r="ET55" s="149"/>
      <c r="EU55" s="149"/>
      <c r="EV55" s="149"/>
      <c r="EW55" s="149"/>
      <c r="EX55" s="149"/>
      <c r="EY55" s="149"/>
      <c r="EZ55" s="149"/>
      <c r="FA55" s="149"/>
      <c r="FB55" s="149"/>
      <c r="FC55" s="149"/>
      <c r="FD55" s="149"/>
      <c r="FE55" s="149"/>
      <c r="FF55" s="149"/>
      <c r="FG55" s="149"/>
      <c r="FH55" s="149"/>
      <c r="FI55" s="149"/>
      <c r="FJ55" s="149"/>
      <c r="FK55" s="149"/>
      <c r="FL55" s="149"/>
      <c r="FM55" s="149"/>
      <c r="FN55" s="149"/>
      <c r="FO55" s="149"/>
      <c r="FP55" s="149"/>
      <c r="FQ55" s="149"/>
      <c r="FR55" s="149"/>
      <c r="FS55" s="149"/>
      <c r="FT55" s="149"/>
      <c r="FU55" s="149"/>
      <c r="FV55" s="149"/>
      <c r="FW55" s="149"/>
      <c r="FX55" s="149"/>
      <c r="FY55" s="149"/>
      <c r="FZ55" s="149"/>
      <c r="GA55" s="149"/>
      <c r="GB55" s="149"/>
      <c r="GC55" s="149"/>
      <c r="GD55" s="149"/>
      <c r="GE55" s="149"/>
      <c r="GF55" s="149"/>
      <c r="GG55" s="149"/>
      <c r="GH55" s="149"/>
      <c r="GI55" s="149"/>
      <c r="GJ55" s="149"/>
      <c r="GK55" s="149"/>
      <c r="GL55" s="149"/>
      <c r="GM55" s="149"/>
      <c r="GN55" s="149"/>
      <c r="GO55" s="149"/>
      <c r="GP55" s="149"/>
      <c r="GQ55" s="149"/>
      <c r="GR55" s="149"/>
      <c r="GS55" s="149"/>
      <c r="GT55" s="149"/>
      <c r="GU55" s="149"/>
      <c r="GV55" s="149"/>
      <c r="GW55" s="149"/>
      <c r="GX55" s="149"/>
      <c r="GY55" s="149"/>
      <c r="GZ55" s="149"/>
      <c r="HA55" s="149"/>
      <c r="HB55" s="149"/>
      <c r="HC55" s="149"/>
      <c r="HD55" s="149"/>
      <c r="HE55" s="149"/>
      <c r="HF55" s="149"/>
      <c r="HG55" s="149"/>
      <c r="HH55" s="149"/>
      <c r="HI55" s="149"/>
      <c r="HJ55" s="149"/>
      <c r="HK55" s="149"/>
      <c r="HL55" s="149"/>
      <c r="HM55" s="149"/>
      <c r="HN55" s="149"/>
      <c r="HO55" s="149"/>
      <c r="HP55" s="149"/>
      <c r="HQ55" s="149"/>
      <c r="HR55" s="149"/>
      <c r="HS55" s="149"/>
      <c r="HT55" s="149"/>
      <c r="HU55" s="149"/>
      <c r="HV55" s="149"/>
      <c r="HW55" s="149"/>
      <c r="HX55" s="149"/>
      <c r="HY55" s="149"/>
      <c r="HZ55" s="149"/>
      <c r="IA55" s="149"/>
      <c r="IB55" s="149"/>
      <c r="IC55" s="149"/>
      <c r="ID55" s="149"/>
      <c r="IE55" s="149"/>
      <c r="IF55" s="149"/>
      <c r="IG55" s="149"/>
      <c r="IH55" s="149"/>
      <c r="II55" s="149"/>
      <c r="IJ55" s="149"/>
      <c r="IK55" s="149"/>
      <c r="IL55" s="149"/>
      <c r="IM55" s="149"/>
      <c r="IN55" s="149"/>
      <c r="IO55" s="149"/>
      <c r="IP55" s="149"/>
      <c r="IQ55" s="149"/>
      <c r="IR55" s="149"/>
      <c r="IS55" s="149"/>
      <c r="IT55" s="149"/>
      <c r="IU55" s="149"/>
      <c r="IV55" s="149"/>
      <c r="IW55" s="149"/>
      <c r="IX55" s="149"/>
      <c r="IY55" s="149"/>
      <c r="IZ55" s="149"/>
      <c r="JA55" s="149"/>
      <c r="JB55" s="149"/>
      <c r="JC55" s="149"/>
      <c r="JD55" s="149"/>
      <c r="JE55" s="149"/>
      <c r="JF55" s="149"/>
      <c r="JG55" s="149"/>
      <c r="JH55" s="149"/>
      <c r="JI55" s="149"/>
      <c r="JJ55" s="149"/>
      <c r="JK55" s="149"/>
      <c r="JL55" s="149"/>
      <c r="JM55" s="149"/>
      <c r="JN55" s="149"/>
      <c r="JO55" s="149"/>
      <c r="JP55" s="149"/>
      <c r="JQ55" s="149"/>
      <c r="JR55" s="149"/>
      <c r="JS55" s="149"/>
      <c r="JT55" s="149"/>
      <c r="JU55" s="149"/>
      <c r="JV55" s="149"/>
      <c r="JW55" s="149"/>
      <c r="JX55" s="149"/>
      <c r="JY55" s="149"/>
      <c r="JZ55" s="149"/>
      <c r="KA55" s="149"/>
      <c r="KB55" s="149"/>
      <c r="KC55" s="149"/>
      <c r="KD55" s="149"/>
      <c r="KE55" s="149"/>
      <c r="KF55" s="149"/>
      <c r="KG55" s="149"/>
      <c r="KH55" s="149"/>
      <c r="KI55" s="149"/>
      <c r="KJ55" s="149"/>
      <c r="KK55" s="149"/>
      <c r="KL55" s="149"/>
      <c r="KM55" s="149"/>
      <c r="KN55" s="149"/>
      <c r="KO55" s="149"/>
      <c r="KP55" s="149"/>
      <c r="KQ55" s="149"/>
      <c r="KR55" s="149"/>
      <c r="KS55" s="149"/>
      <c r="KT55" s="149"/>
      <c r="KU55" s="149"/>
      <c r="KV55" s="149"/>
      <c r="KW55" s="149"/>
      <c r="KX55" s="149"/>
      <c r="KY55" s="149"/>
      <c r="KZ55" s="149"/>
      <c r="LA55" s="149"/>
      <c r="LB55" s="149"/>
      <c r="LC55" s="149"/>
      <c r="LD55" s="149"/>
      <c r="LE55" s="149"/>
      <c r="LF55" s="149"/>
      <c r="LG55" s="149"/>
      <c r="LH55" s="149"/>
      <c r="LI55" s="149"/>
      <c r="LJ55" s="149"/>
      <c r="LK55" s="149"/>
      <c r="LL55" s="149"/>
      <c r="LM55" s="149"/>
      <c r="LN55" s="149"/>
      <c r="LO55" s="149"/>
      <c r="LP55" s="149"/>
      <c r="LQ55" s="149"/>
      <c r="LR55" s="149"/>
      <c r="LS55" s="149"/>
      <c r="LT55" s="149"/>
      <c r="LU55" s="149"/>
      <c r="LV55" s="149"/>
      <c r="LW55" s="149"/>
      <c r="LX55" s="149"/>
      <c r="LY55" s="149"/>
      <c r="LZ55" s="149"/>
      <c r="MA55" s="149"/>
      <c r="MB55" s="149"/>
      <c r="MC55" s="149"/>
      <c r="MD55" s="149"/>
      <c r="ME55" s="149"/>
      <c r="MF55" s="149"/>
      <c r="MG55" s="149"/>
      <c r="MH55" s="149"/>
      <c r="MI55" s="149"/>
      <c r="MJ55" s="149"/>
      <c r="MK55" s="149"/>
      <c r="ML55" s="149"/>
      <c r="MM55" s="149"/>
      <c r="MN55" s="149"/>
      <c r="MO55" s="149"/>
      <c r="MP55" s="149"/>
      <c r="MQ55" s="149"/>
      <c r="MR55" s="149"/>
      <c r="MS55" s="149"/>
      <c r="MT55" s="149"/>
      <c r="MU55" s="149"/>
      <c r="MV55" s="149"/>
      <c r="MW55" s="149"/>
      <c r="MX55" s="149"/>
      <c r="MY55" s="149"/>
      <c r="MZ55" s="149"/>
      <c r="NA55" s="149"/>
      <c r="NB55" s="149"/>
      <c r="NC55" s="149"/>
      <c r="ND55" s="149"/>
      <c r="NE55" s="149"/>
      <c r="NF55" s="149"/>
      <c r="NG55" s="149"/>
      <c r="NH55" s="149"/>
      <c r="NI55" s="149"/>
      <c r="NJ55" s="149"/>
      <c r="NK55" s="149"/>
      <c r="NL55" s="149"/>
      <c r="NM55" s="149"/>
      <c r="NN55" s="149"/>
      <c r="NO55" s="149"/>
      <c r="NP55" s="149"/>
      <c r="NQ55" s="149"/>
      <c r="NR55" s="149"/>
      <c r="NS55" s="149"/>
      <c r="NT55" s="149"/>
      <c r="NU55" s="149"/>
      <c r="NV55" s="149"/>
      <c r="NW55" s="149"/>
      <c r="NX55" s="149"/>
      <c r="NY55" s="149"/>
      <c r="NZ55" s="149"/>
      <c r="OA55" s="149"/>
      <c r="OB55" s="149"/>
      <c r="OC55" s="149"/>
      <c r="OD55" s="149"/>
      <c r="OE55" s="149"/>
      <c r="OF55" s="149"/>
      <c r="OG55" s="149"/>
      <c r="OH55" s="149"/>
      <c r="OI55" s="149"/>
      <c r="OJ55" s="149"/>
      <c r="OK55" s="149"/>
      <c r="OL55" s="149"/>
      <c r="OM55" s="149"/>
      <c r="ON55" s="149"/>
      <c r="OO55" s="149"/>
      <c r="OP55" s="149"/>
      <c r="OQ55" s="149"/>
      <c r="OR55" s="149"/>
      <c r="OS55" s="149"/>
      <c r="OT55" s="149"/>
      <c r="OU55" s="149"/>
      <c r="OV55" s="149"/>
      <c r="OW55" s="149"/>
      <c r="OX55" s="149"/>
      <c r="OY55" s="149"/>
      <c r="OZ55" s="149"/>
      <c r="PA55" s="149"/>
      <c r="PB55" s="149"/>
      <c r="PC55" s="149"/>
      <c r="PD55" s="149"/>
      <c r="PE55" s="149"/>
      <c r="PF55" s="149"/>
      <c r="PG55" s="149"/>
      <c r="PH55" s="149"/>
      <c r="PI55" s="149"/>
      <c r="PJ55" s="149"/>
      <c r="PK55" s="149"/>
      <c r="PL55" s="149"/>
      <c r="PM55" s="149"/>
      <c r="PN55" s="149"/>
      <c r="PO55" s="149"/>
      <c r="PP55" s="149"/>
      <c r="PQ55" s="149"/>
      <c r="PR55" s="149"/>
      <c r="PS55" s="149"/>
      <c r="PT55" s="149"/>
      <c r="PU55" s="149"/>
      <c r="PV55" s="149"/>
      <c r="PW55" s="149"/>
      <c r="PX55" s="149"/>
      <c r="PY55" s="149"/>
      <c r="PZ55" s="149"/>
      <c r="QA55" s="149"/>
      <c r="QB55" s="149"/>
      <c r="QC55" s="149"/>
      <c r="QD55" s="149"/>
      <c r="QE55" s="149"/>
      <c r="QF55" s="149"/>
      <c r="QG55" s="149"/>
      <c r="QH55" s="149"/>
      <c r="QI55" s="149"/>
      <c r="QJ55" s="149"/>
      <c r="QK55" s="149"/>
      <c r="QL55" s="149"/>
      <c r="QM55" s="149"/>
      <c r="QN55" s="149"/>
      <c r="QO55" s="149"/>
      <c r="QP55" s="149"/>
      <c r="QQ55" s="149"/>
      <c r="QR55" s="149"/>
      <c r="QS55" s="149"/>
      <c r="QT55" s="149"/>
      <c r="QU55" s="149"/>
      <c r="QV55" s="149"/>
      <c r="QW55" s="149"/>
      <c r="QX55" s="149"/>
      <c r="QY55" s="149"/>
      <c r="QZ55" s="149"/>
      <c r="RA55" s="149"/>
      <c r="RB55" s="149"/>
      <c r="RC55" s="149"/>
      <c r="RD55" s="149"/>
      <c r="RE55" s="149"/>
      <c r="RF55" s="149"/>
      <c r="RG55" s="149"/>
      <c r="RH55" s="149"/>
      <c r="RI55" s="149"/>
      <c r="RJ55" s="149"/>
      <c r="RK55" s="149"/>
      <c r="RL55" s="149"/>
      <c r="RM55" s="149"/>
      <c r="RN55" s="149"/>
      <c r="RO55" s="149"/>
      <c r="RP55" s="149"/>
      <c r="RQ55" s="149"/>
      <c r="RR55" s="149"/>
      <c r="RS55" s="149"/>
      <c r="RT55" s="149"/>
      <c r="RU55" s="149"/>
      <c r="RV55" s="149"/>
      <c r="RW55" s="149"/>
      <c r="RX55" s="149"/>
      <c r="RY55" s="149"/>
      <c r="RZ55" s="149"/>
      <c r="SA55" s="149"/>
      <c r="SB55" s="149"/>
      <c r="SC55" s="149"/>
      <c r="SD55" s="149"/>
      <c r="SE55" s="149"/>
      <c r="SF55" s="149"/>
      <c r="SG55" s="149"/>
      <c r="SH55" s="149"/>
      <c r="SI55" s="149"/>
      <c r="SJ55" s="149"/>
      <c r="SK55" s="149"/>
      <c r="SL55" s="149"/>
      <c r="SM55" s="149"/>
      <c r="SN55" s="149"/>
      <c r="SO55" s="149"/>
      <c r="SP55" s="149"/>
      <c r="SQ55" s="149"/>
      <c r="SR55" s="149"/>
      <c r="SS55" s="149"/>
      <c r="ST55" s="149"/>
      <c r="SU55" s="149"/>
      <c r="SV55" s="149"/>
      <c r="SW55" s="149"/>
      <c r="SX55" s="149"/>
      <c r="SY55" s="149"/>
      <c r="SZ55" s="149"/>
      <c r="TA55" s="149"/>
      <c r="TB55" s="149"/>
      <c r="TC55" s="149"/>
      <c r="TD55" s="149"/>
      <c r="TE55" s="149"/>
      <c r="TF55" s="149"/>
      <c r="TG55" s="149"/>
      <c r="TH55" s="149"/>
      <c r="TI55" s="149"/>
      <c r="TJ55" s="149"/>
      <c r="TK55" s="149"/>
      <c r="TL55" s="149"/>
      <c r="TM55" s="149"/>
      <c r="TN55" s="149"/>
      <c r="TO55" s="149"/>
      <c r="TP55" s="149"/>
      <c r="TQ55" s="149"/>
      <c r="TR55" s="149"/>
      <c r="TS55" s="149"/>
      <c r="TT55" s="149"/>
      <c r="TU55" s="149"/>
      <c r="TV55" s="149"/>
      <c r="TW55" s="149"/>
      <c r="TX55" s="149"/>
      <c r="TY55" s="149"/>
      <c r="TZ55" s="149"/>
      <c r="UA55" s="149"/>
      <c r="UB55" s="149"/>
      <c r="UC55" s="149"/>
      <c r="UD55" s="149"/>
      <c r="UE55" s="149"/>
      <c r="UF55" s="149"/>
      <c r="UG55" s="149"/>
      <c r="UH55" s="149"/>
      <c r="UI55" s="149"/>
      <c r="UJ55" s="149"/>
      <c r="UK55" s="149"/>
      <c r="UL55" s="149"/>
      <c r="UM55" s="149"/>
      <c r="UN55" s="149"/>
      <c r="UO55" s="149"/>
      <c r="UP55" s="149"/>
      <c r="UQ55" s="149"/>
      <c r="UR55" s="149"/>
      <c r="US55" s="149"/>
      <c r="UT55" s="149"/>
      <c r="UU55" s="149"/>
      <c r="UV55" s="149"/>
      <c r="UW55" s="149"/>
      <c r="UX55" s="149"/>
      <c r="UY55" s="149"/>
      <c r="UZ55" s="149"/>
      <c r="VA55" s="149"/>
      <c r="VB55" s="149"/>
      <c r="VC55" s="149"/>
      <c r="VD55" s="149"/>
      <c r="VE55" s="149"/>
      <c r="VF55" s="149"/>
      <c r="VG55" s="149"/>
      <c r="VH55" s="149"/>
      <c r="VI55" s="149"/>
      <c r="VJ55" s="149"/>
      <c r="VK55" s="149"/>
      <c r="VL55" s="149"/>
      <c r="VM55" s="149"/>
      <c r="VN55" s="149"/>
      <c r="VO55" s="149"/>
      <c r="VP55" s="149"/>
      <c r="VQ55" s="149"/>
      <c r="VR55" s="149"/>
      <c r="VS55" s="149"/>
      <c r="VT55" s="149"/>
      <c r="VU55" s="149"/>
      <c r="VV55" s="149"/>
      <c r="VW55" s="149"/>
      <c r="VX55" s="149"/>
      <c r="VY55" s="149"/>
      <c r="VZ55" s="149"/>
      <c r="WA55" s="149"/>
      <c r="WB55" s="149"/>
      <c r="WC55" s="149"/>
      <c r="WD55" s="149"/>
      <c r="WE55" s="149"/>
      <c r="WF55" s="149"/>
      <c r="WG55" s="149"/>
      <c r="WH55" s="149"/>
      <c r="WI55" s="149"/>
      <c r="WJ55" s="149"/>
      <c r="WK55" s="149"/>
      <c r="WL55" s="149"/>
      <c r="WM55" s="149"/>
      <c r="WN55" s="149"/>
      <c r="WO55" s="149"/>
      <c r="WP55" s="149"/>
      <c r="WQ55" s="149"/>
      <c r="WR55" s="149"/>
      <c r="WS55" s="149"/>
      <c r="WT55" s="149"/>
      <c r="WU55" s="149"/>
      <c r="WV55" s="149"/>
      <c r="WW55" s="149"/>
      <c r="WX55" s="149"/>
      <c r="WY55" s="149"/>
      <c r="WZ55" s="149"/>
      <c r="XA55" s="149"/>
      <c r="XB55" s="149"/>
      <c r="XC55" s="149"/>
      <c r="XD55" s="149"/>
      <c r="XE55" s="149"/>
      <c r="XF55" s="149"/>
      <c r="XG55" s="149"/>
      <c r="XH55" s="149"/>
      <c r="XI55" s="149"/>
      <c r="XJ55" s="149"/>
      <c r="XK55" s="149"/>
      <c r="XL55" s="149"/>
      <c r="XM55" s="149"/>
      <c r="XN55" s="149"/>
      <c r="XO55" s="149"/>
      <c r="XP55" s="149"/>
      <c r="XQ55" s="149"/>
      <c r="XR55" s="149"/>
      <c r="XS55" s="149"/>
      <c r="XT55" s="149"/>
      <c r="XU55" s="149"/>
      <c r="XV55" s="149"/>
      <c r="XW55" s="149"/>
      <c r="XX55" s="149"/>
      <c r="XY55" s="149"/>
      <c r="XZ55" s="149"/>
      <c r="YA55" s="149"/>
      <c r="YB55" s="149"/>
      <c r="YC55" s="149"/>
      <c r="YD55" s="149"/>
      <c r="YE55" s="149"/>
      <c r="YF55" s="149"/>
      <c r="YG55" s="149"/>
      <c r="YH55" s="149"/>
      <c r="YI55" s="149"/>
      <c r="YJ55" s="149"/>
      <c r="YK55" s="149"/>
      <c r="YL55" s="149"/>
      <c r="YM55" s="149"/>
      <c r="YN55" s="149"/>
      <c r="YO55" s="149"/>
      <c r="YP55" s="149"/>
      <c r="YQ55" s="149"/>
      <c r="YR55" s="149"/>
      <c r="YS55" s="149"/>
      <c r="YT55" s="149"/>
      <c r="YU55" s="149"/>
      <c r="YV55" s="149"/>
      <c r="YW55" s="149"/>
      <c r="YX55" s="149"/>
      <c r="YY55" s="149"/>
      <c r="YZ55" s="149"/>
      <c r="ZA55" s="149"/>
      <c r="ZB55" s="149"/>
      <c r="ZC55" s="149"/>
      <c r="ZD55" s="149"/>
      <c r="ZE55" s="149"/>
      <c r="ZF55" s="149"/>
      <c r="ZG55" s="149"/>
      <c r="ZH55" s="149"/>
      <c r="ZI55" s="149"/>
      <c r="ZJ55" s="149"/>
      <c r="ZK55" s="149"/>
      <c r="ZL55" s="149"/>
      <c r="ZM55" s="149"/>
      <c r="ZN55" s="149"/>
      <c r="ZO55" s="149"/>
      <c r="ZP55" s="149"/>
      <c r="ZQ55" s="149"/>
      <c r="ZR55" s="149"/>
      <c r="ZS55" s="149"/>
      <c r="ZT55" s="149"/>
      <c r="ZU55" s="149"/>
      <c r="ZV55" s="149"/>
      <c r="ZW55" s="149"/>
      <c r="ZX55" s="149"/>
      <c r="ZY55" s="149"/>
      <c r="ZZ55" s="149"/>
      <c r="AAA55" s="149"/>
      <c r="AAB55" s="149"/>
      <c r="AAC55" s="149"/>
      <c r="AAD55" s="149"/>
      <c r="AAE55" s="149"/>
      <c r="AAF55" s="149"/>
      <c r="AAG55" s="149"/>
      <c r="AAH55" s="149"/>
      <c r="AAI55" s="149"/>
      <c r="AAJ55" s="149"/>
      <c r="AAK55" s="149"/>
      <c r="AAL55" s="149"/>
      <c r="AAM55" s="149"/>
      <c r="AAN55" s="149"/>
      <c r="AAO55" s="149"/>
      <c r="AAP55" s="149"/>
      <c r="AAQ55" s="149"/>
      <c r="AAR55" s="149"/>
      <c r="AAS55" s="149"/>
      <c r="AAT55" s="149"/>
      <c r="AAU55" s="149"/>
      <c r="AAV55" s="149"/>
      <c r="AAW55" s="149"/>
      <c r="AAX55" s="149"/>
      <c r="AAY55" s="149"/>
      <c r="AAZ55" s="149"/>
      <c r="ABA55" s="149"/>
      <c r="ABB55" s="149"/>
      <c r="ABC55" s="149"/>
      <c r="ABD55" s="149"/>
      <c r="ABE55" s="149"/>
      <c r="ABF55" s="149"/>
      <c r="ABG55" s="149"/>
      <c r="ABH55" s="149"/>
      <c r="ABI55" s="149"/>
      <c r="ABJ55" s="149"/>
      <c r="ABK55" s="149"/>
      <c r="ABL55" s="149"/>
      <c r="ABM55" s="149"/>
      <c r="ABN55" s="149"/>
      <c r="ABO55" s="149"/>
      <c r="ABP55" s="149"/>
      <c r="ABQ55" s="149"/>
      <c r="ABR55" s="149"/>
      <c r="ABS55" s="149"/>
      <c r="ABT55" s="149"/>
      <c r="ABU55" s="149"/>
      <c r="ABV55" s="149"/>
      <c r="ABW55" s="149"/>
      <c r="ABX55" s="149"/>
      <c r="ABY55" s="149"/>
      <c r="ABZ55" s="149"/>
      <c r="ACA55" s="149"/>
      <c r="ACB55" s="149"/>
      <c r="ACC55" s="149"/>
      <c r="ACD55" s="149"/>
      <c r="ACE55" s="149"/>
      <c r="ACF55" s="149"/>
      <c r="ACG55" s="149"/>
      <c r="ACH55" s="149"/>
      <c r="ACI55" s="149"/>
      <c r="ACJ55" s="149"/>
      <c r="ACK55" s="149"/>
      <c r="ACL55" s="149"/>
      <c r="ACM55" s="149"/>
      <c r="ACN55" s="149"/>
      <c r="ACO55" s="149"/>
      <c r="ACP55" s="149"/>
      <c r="ACQ55" s="149"/>
      <c r="ACR55" s="149"/>
      <c r="ACS55" s="149"/>
      <c r="ACT55" s="149"/>
      <c r="ACU55" s="149"/>
      <c r="ACV55" s="149"/>
      <c r="ACW55" s="149"/>
      <c r="ACX55" s="149"/>
      <c r="ACY55" s="149"/>
      <c r="ACZ55" s="149"/>
      <c r="ADA55" s="149"/>
      <c r="ADB55" s="149"/>
      <c r="ADC55" s="149"/>
    </row>
    <row r="56" spans="1:783" s="152" customFormat="1" x14ac:dyDescent="0.3">
      <c r="A56" s="149"/>
      <c r="B56" s="150"/>
      <c r="C56" s="151"/>
      <c r="D56" s="151"/>
      <c r="F56" s="153"/>
      <c r="G56" s="153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9"/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9"/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49"/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9"/>
      <c r="DF56" s="149"/>
      <c r="DG56" s="149"/>
      <c r="DH56" s="149"/>
      <c r="DI56" s="149"/>
      <c r="DJ56" s="149"/>
      <c r="DK56" s="149"/>
      <c r="DL56" s="149"/>
      <c r="DM56" s="149"/>
      <c r="DN56" s="149"/>
      <c r="DO56" s="149"/>
      <c r="DP56" s="149"/>
      <c r="DQ56" s="149"/>
      <c r="DR56" s="149"/>
      <c r="DS56" s="149"/>
      <c r="DT56" s="149"/>
      <c r="DU56" s="149"/>
      <c r="DV56" s="149"/>
      <c r="DW56" s="149"/>
      <c r="DX56" s="149"/>
      <c r="DY56" s="149"/>
      <c r="DZ56" s="149"/>
      <c r="EA56" s="149"/>
      <c r="EB56" s="149"/>
      <c r="EC56" s="149"/>
      <c r="ED56" s="149"/>
      <c r="EE56" s="149"/>
      <c r="EF56" s="149"/>
      <c r="EG56" s="149"/>
      <c r="EH56" s="149"/>
      <c r="EI56" s="149"/>
      <c r="EJ56" s="149"/>
      <c r="EK56" s="149"/>
      <c r="EL56" s="149"/>
      <c r="EM56" s="149"/>
      <c r="EN56" s="149"/>
      <c r="EO56" s="149"/>
      <c r="EP56" s="149"/>
      <c r="EQ56" s="149"/>
      <c r="ER56" s="149"/>
      <c r="ES56" s="149"/>
      <c r="ET56" s="149"/>
      <c r="EU56" s="149"/>
      <c r="EV56" s="149"/>
      <c r="EW56" s="149"/>
      <c r="EX56" s="149"/>
      <c r="EY56" s="149"/>
      <c r="EZ56" s="149"/>
      <c r="FA56" s="149"/>
      <c r="FB56" s="149"/>
      <c r="FC56" s="149"/>
      <c r="FD56" s="149"/>
      <c r="FE56" s="149"/>
      <c r="FF56" s="149"/>
      <c r="FG56" s="149"/>
      <c r="FH56" s="149"/>
      <c r="FI56" s="149"/>
      <c r="FJ56" s="149"/>
      <c r="FK56" s="149"/>
      <c r="FL56" s="149"/>
      <c r="FM56" s="149"/>
      <c r="FN56" s="149"/>
      <c r="FO56" s="149"/>
      <c r="FP56" s="149"/>
      <c r="FQ56" s="149"/>
      <c r="FR56" s="149"/>
      <c r="FS56" s="149"/>
      <c r="FT56" s="149"/>
      <c r="FU56" s="149"/>
      <c r="FV56" s="149"/>
      <c r="FW56" s="149"/>
      <c r="FX56" s="149"/>
      <c r="FY56" s="149"/>
      <c r="FZ56" s="149"/>
      <c r="GA56" s="149"/>
      <c r="GB56" s="149"/>
      <c r="GC56" s="149"/>
      <c r="GD56" s="149"/>
      <c r="GE56" s="149"/>
      <c r="GF56" s="149"/>
      <c r="GG56" s="149"/>
      <c r="GH56" s="149"/>
      <c r="GI56" s="149"/>
      <c r="GJ56" s="149"/>
      <c r="GK56" s="149"/>
      <c r="GL56" s="149"/>
      <c r="GM56" s="149"/>
      <c r="GN56" s="149"/>
      <c r="GO56" s="149"/>
      <c r="GP56" s="149"/>
      <c r="GQ56" s="149"/>
      <c r="GR56" s="149"/>
      <c r="GS56" s="149"/>
      <c r="GT56" s="149"/>
      <c r="GU56" s="149"/>
      <c r="GV56" s="149"/>
      <c r="GW56" s="149"/>
      <c r="GX56" s="149"/>
      <c r="GY56" s="149"/>
      <c r="GZ56" s="149"/>
      <c r="HA56" s="149"/>
      <c r="HB56" s="149"/>
      <c r="HC56" s="149"/>
      <c r="HD56" s="149"/>
      <c r="HE56" s="149"/>
      <c r="HF56" s="149"/>
      <c r="HG56" s="149"/>
      <c r="HH56" s="149"/>
      <c r="HI56" s="149"/>
      <c r="HJ56" s="149"/>
      <c r="HK56" s="149"/>
      <c r="HL56" s="149"/>
      <c r="HM56" s="149"/>
      <c r="HN56" s="149"/>
      <c r="HO56" s="149"/>
      <c r="HP56" s="149"/>
      <c r="HQ56" s="149"/>
      <c r="HR56" s="149"/>
      <c r="HS56" s="149"/>
      <c r="HT56" s="149"/>
      <c r="HU56" s="149"/>
      <c r="HV56" s="149"/>
      <c r="HW56" s="149"/>
      <c r="HX56" s="149"/>
      <c r="HY56" s="149"/>
      <c r="HZ56" s="149"/>
      <c r="IA56" s="149"/>
      <c r="IB56" s="149"/>
      <c r="IC56" s="149"/>
      <c r="ID56" s="149"/>
      <c r="IE56" s="149"/>
      <c r="IF56" s="149"/>
      <c r="IG56" s="149"/>
      <c r="IH56" s="149"/>
      <c r="II56" s="149"/>
      <c r="IJ56" s="149"/>
      <c r="IK56" s="149"/>
      <c r="IL56" s="149"/>
      <c r="IM56" s="149"/>
      <c r="IN56" s="149"/>
      <c r="IO56" s="149"/>
      <c r="IP56" s="149"/>
      <c r="IQ56" s="149"/>
      <c r="IR56" s="149"/>
      <c r="IS56" s="149"/>
      <c r="IT56" s="149"/>
      <c r="IU56" s="149"/>
      <c r="IV56" s="149"/>
      <c r="IW56" s="149"/>
      <c r="IX56" s="149"/>
      <c r="IY56" s="149"/>
      <c r="IZ56" s="149"/>
      <c r="JA56" s="149"/>
      <c r="JB56" s="149"/>
      <c r="JC56" s="149"/>
      <c r="JD56" s="149"/>
      <c r="JE56" s="149"/>
      <c r="JF56" s="149"/>
      <c r="JG56" s="149"/>
      <c r="JH56" s="149"/>
      <c r="JI56" s="149"/>
      <c r="JJ56" s="149"/>
      <c r="JK56" s="149"/>
      <c r="JL56" s="149"/>
      <c r="JM56" s="149"/>
      <c r="JN56" s="149"/>
      <c r="JO56" s="149"/>
      <c r="JP56" s="149"/>
      <c r="JQ56" s="149"/>
      <c r="JR56" s="149"/>
      <c r="JS56" s="149"/>
      <c r="JT56" s="149"/>
      <c r="JU56" s="149"/>
      <c r="JV56" s="149"/>
      <c r="JW56" s="149"/>
      <c r="JX56" s="149"/>
      <c r="JY56" s="149"/>
      <c r="JZ56" s="149"/>
      <c r="KA56" s="149"/>
      <c r="KB56" s="149"/>
      <c r="KC56" s="149"/>
      <c r="KD56" s="149"/>
      <c r="KE56" s="149"/>
      <c r="KF56" s="149"/>
      <c r="KG56" s="149"/>
      <c r="KH56" s="149"/>
      <c r="KI56" s="149"/>
      <c r="KJ56" s="149"/>
      <c r="KK56" s="149"/>
      <c r="KL56" s="149"/>
      <c r="KM56" s="149"/>
      <c r="KN56" s="149"/>
      <c r="KO56" s="149"/>
      <c r="KP56" s="149"/>
      <c r="KQ56" s="149"/>
      <c r="KR56" s="149"/>
      <c r="KS56" s="149"/>
      <c r="KT56" s="149"/>
      <c r="KU56" s="149"/>
      <c r="KV56" s="149"/>
      <c r="KW56" s="149"/>
      <c r="KX56" s="149"/>
      <c r="KY56" s="149"/>
      <c r="KZ56" s="149"/>
      <c r="LA56" s="149"/>
      <c r="LB56" s="149"/>
      <c r="LC56" s="149"/>
      <c r="LD56" s="149"/>
      <c r="LE56" s="149"/>
      <c r="LF56" s="149"/>
      <c r="LG56" s="149"/>
      <c r="LH56" s="149"/>
      <c r="LI56" s="149"/>
      <c r="LJ56" s="149"/>
      <c r="LK56" s="149"/>
      <c r="LL56" s="149"/>
      <c r="LM56" s="149"/>
      <c r="LN56" s="149"/>
      <c r="LO56" s="149"/>
      <c r="LP56" s="149"/>
      <c r="LQ56" s="149"/>
      <c r="LR56" s="149"/>
      <c r="LS56" s="149"/>
      <c r="LT56" s="149"/>
      <c r="LU56" s="149"/>
      <c r="LV56" s="149"/>
      <c r="LW56" s="149"/>
      <c r="LX56" s="149"/>
      <c r="LY56" s="149"/>
      <c r="LZ56" s="149"/>
      <c r="MA56" s="149"/>
      <c r="MB56" s="149"/>
      <c r="MC56" s="149"/>
      <c r="MD56" s="149"/>
      <c r="ME56" s="149"/>
      <c r="MF56" s="149"/>
      <c r="MG56" s="149"/>
      <c r="MH56" s="149"/>
      <c r="MI56" s="149"/>
      <c r="MJ56" s="149"/>
      <c r="MK56" s="149"/>
      <c r="ML56" s="149"/>
      <c r="MM56" s="149"/>
      <c r="MN56" s="149"/>
      <c r="MO56" s="149"/>
      <c r="MP56" s="149"/>
      <c r="MQ56" s="149"/>
      <c r="MR56" s="149"/>
      <c r="MS56" s="149"/>
      <c r="MT56" s="149"/>
      <c r="MU56" s="149"/>
      <c r="MV56" s="149"/>
      <c r="MW56" s="149"/>
      <c r="MX56" s="149"/>
      <c r="MY56" s="149"/>
      <c r="MZ56" s="149"/>
      <c r="NA56" s="149"/>
      <c r="NB56" s="149"/>
      <c r="NC56" s="149"/>
      <c r="ND56" s="149"/>
      <c r="NE56" s="149"/>
      <c r="NF56" s="149"/>
      <c r="NG56" s="149"/>
      <c r="NH56" s="149"/>
      <c r="NI56" s="149"/>
      <c r="NJ56" s="149"/>
      <c r="NK56" s="149"/>
      <c r="NL56" s="149"/>
      <c r="NM56" s="149"/>
      <c r="NN56" s="149"/>
      <c r="NO56" s="149"/>
      <c r="NP56" s="149"/>
      <c r="NQ56" s="149"/>
      <c r="NR56" s="149"/>
      <c r="NS56" s="149"/>
      <c r="NT56" s="149"/>
      <c r="NU56" s="149"/>
      <c r="NV56" s="149"/>
      <c r="NW56" s="149"/>
      <c r="NX56" s="149"/>
      <c r="NY56" s="149"/>
      <c r="NZ56" s="149"/>
      <c r="OA56" s="149"/>
      <c r="OB56" s="149"/>
      <c r="OC56" s="149"/>
      <c r="OD56" s="149"/>
      <c r="OE56" s="149"/>
      <c r="OF56" s="149"/>
      <c r="OG56" s="149"/>
      <c r="OH56" s="149"/>
      <c r="OI56" s="149"/>
      <c r="OJ56" s="149"/>
      <c r="OK56" s="149"/>
      <c r="OL56" s="149"/>
      <c r="OM56" s="149"/>
      <c r="ON56" s="149"/>
      <c r="OO56" s="149"/>
      <c r="OP56" s="149"/>
      <c r="OQ56" s="149"/>
      <c r="OR56" s="149"/>
      <c r="OS56" s="149"/>
      <c r="OT56" s="149"/>
      <c r="OU56" s="149"/>
      <c r="OV56" s="149"/>
      <c r="OW56" s="149"/>
      <c r="OX56" s="149"/>
      <c r="OY56" s="149"/>
      <c r="OZ56" s="149"/>
      <c r="PA56" s="149"/>
      <c r="PB56" s="149"/>
      <c r="PC56" s="149"/>
      <c r="PD56" s="149"/>
      <c r="PE56" s="149"/>
      <c r="PF56" s="149"/>
      <c r="PG56" s="149"/>
      <c r="PH56" s="149"/>
      <c r="PI56" s="149"/>
      <c r="PJ56" s="149"/>
      <c r="PK56" s="149"/>
      <c r="PL56" s="149"/>
      <c r="PM56" s="149"/>
      <c r="PN56" s="149"/>
      <c r="PO56" s="149"/>
      <c r="PP56" s="149"/>
      <c r="PQ56" s="149"/>
      <c r="PR56" s="149"/>
      <c r="PS56" s="149"/>
      <c r="PT56" s="149"/>
      <c r="PU56" s="149"/>
      <c r="PV56" s="149"/>
      <c r="PW56" s="149"/>
      <c r="PX56" s="149"/>
      <c r="PY56" s="149"/>
      <c r="PZ56" s="149"/>
      <c r="QA56" s="149"/>
      <c r="QB56" s="149"/>
      <c r="QC56" s="149"/>
      <c r="QD56" s="149"/>
      <c r="QE56" s="149"/>
      <c r="QF56" s="149"/>
      <c r="QG56" s="149"/>
      <c r="QH56" s="149"/>
      <c r="QI56" s="149"/>
      <c r="QJ56" s="149"/>
      <c r="QK56" s="149"/>
      <c r="QL56" s="149"/>
      <c r="QM56" s="149"/>
      <c r="QN56" s="149"/>
      <c r="QO56" s="149"/>
      <c r="QP56" s="149"/>
      <c r="QQ56" s="149"/>
      <c r="QR56" s="149"/>
      <c r="QS56" s="149"/>
      <c r="QT56" s="149"/>
      <c r="QU56" s="149"/>
      <c r="QV56" s="149"/>
      <c r="QW56" s="149"/>
      <c r="QX56" s="149"/>
      <c r="QY56" s="149"/>
      <c r="QZ56" s="149"/>
      <c r="RA56" s="149"/>
      <c r="RB56" s="149"/>
      <c r="RC56" s="149"/>
      <c r="RD56" s="149"/>
      <c r="RE56" s="149"/>
      <c r="RF56" s="149"/>
      <c r="RG56" s="149"/>
      <c r="RH56" s="149"/>
      <c r="RI56" s="149"/>
      <c r="RJ56" s="149"/>
      <c r="RK56" s="149"/>
      <c r="RL56" s="149"/>
      <c r="RM56" s="149"/>
      <c r="RN56" s="149"/>
      <c r="RO56" s="149"/>
      <c r="RP56" s="149"/>
      <c r="RQ56" s="149"/>
      <c r="RR56" s="149"/>
      <c r="RS56" s="149"/>
      <c r="RT56" s="149"/>
      <c r="RU56" s="149"/>
      <c r="RV56" s="149"/>
      <c r="RW56" s="149"/>
      <c r="RX56" s="149"/>
      <c r="RY56" s="149"/>
      <c r="RZ56" s="149"/>
      <c r="SA56" s="149"/>
      <c r="SB56" s="149"/>
      <c r="SC56" s="149"/>
      <c r="SD56" s="149"/>
      <c r="SE56" s="149"/>
      <c r="SF56" s="149"/>
      <c r="SG56" s="149"/>
      <c r="SH56" s="149"/>
      <c r="SI56" s="149"/>
      <c r="SJ56" s="149"/>
      <c r="SK56" s="149"/>
      <c r="SL56" s="149"/>
      <c r="SM56" s="149"/>
      <c r="SN56" s="149"/>
      <c r="SO56" s="149"/>
      <c r="SP56" s="149"/>
      <c r="SQ56" s="149"/>
      <c r="SR56" s="149"/>
      <c r="SS56" s="149"/>
      <c r="ST56" s="149"/>
      <c r="SU56" s="149"/>
      <c r="SV56" s="149"/>
      <c r="SW56" s="149"/>
      <c r="SX56" s="149"/>
      <c r="SY56" s="149"/>
      <c r="SZ56" s="149"/>
      <c r="TA56" s="149"/>
      <c r="TB56" s="149"/>
      <c r="TC56" s="149"/>
      <c r="TD56" s="149"/>
      <c r="TE56" s="149"/>
      <c r="TF56" s="149"/>
      <c r="TG56" s="149"/>
      <c r="TH56" s="149"/>
      <c r="TI56" s="149"/>
      <c r="TJ56" s="149"/>
      <c r="TK56" s="149"/>
      <c r="TL56" s="149"/>
      <c r="TM56" s="149"/>
      <c r="TN56" s="149"/>
      <c r="TO56" s="149"/>
      <c r="TP56" s="149"/>
      <c r="TQ56" s="149"/>
      <c r="TR56" s="149"/>
      <c r="TS56" s="149"/>
      <c r="TT56" s="149"/>
      <c r="TU56" s="149"/>
      <c r="TV56" s="149"/>
      <c r="TW56" s="149"/>
      <c r="TX56" s="149"/>
      <c r="TY56" s="149"/>
      <c r="TZ56" s="149"/>
      <c r="UA56" s="149"/>
      <c r="UB56" s="149"/>
      <c r="UC56" s="149"/>
      <c r="UD56" s="149"/>
      <c r="UE56" s="149"/>
      <c r="UF56" s="149"/>
      <c r="UG56" s="149"/>
      <c r="UH56" s="149"/>
      <c r="UI56" s="149"/>
      <c r="UJ56" s="149"/>
      <c r="UK56" s="149"/>
      <c r="UL56" s="149"/>
      <c r="UM56" s="149"/>
      <c r="UN56" s="149"/>
      <c r="UO56" s="149"/>
      <c r="UP56" s="149"/>
      <c r="UQ56" s="149"/>
      <c r="UR56" s="149"/>
      <c r="US56" s="149"/>
      <c r="UT56" s="149"/>
      <c r="UU56" s="149"/>
      <c r="UV56" s="149"/>
      <c r="UW56" s="149"/>
      <c r="UX56" s="149"/>
      <c r="UY56" s="149"/>
      <c r="UZ56" s="149"/>
      <c r="VA56" s="149"/>
      <c r="VB56" s="149"/>
      <c r="VC56" s="149"/>
      <c r="VD56" s="149"/>
      <c r="VE56" s="149"/>
      <c r="VF56" s="149"/>
      <c r="VG56" s="149"/>
      <c r="VH56" s="149"/>
      <c r="VI56" s="149"/>
      <c r="VJ56" s="149"/>
      <c r="VK56" s="149"/>
      <c r="VL56" s="149"/>
      <c r="VM56" s="149"/>
      <c r="VN56" s="149"/>
      <c r="VO56" s="149"/>
      <c r="VP56" s="149"/>
      <c r="VQ56" s="149"/>
      <c r="VR56" s="149"/>
      <c r="VS56" s="149"/>
      <c r="VT56" s="149"/>
      <c r="VU56" s="149"/>
      <c r="VV56" s="149"/>
      <c r="VW56" s="149"/>
      <c r="VX56" s="149"/>
      <c r="VY56" s="149"/>
      <c r="VZ56" s="149"/>
      <c r="WA56" s="149"/>
      <c r="WB56" s="149"/>
      <c r="WC56" s="149"/>
      <c r="WD56" s="149"/>
      <c r="WE56" s="149"/>
      <c r="WF56" s="149"/>
      <c r="WG56" s="149"/>
      <c r="WH56" s="149"/>
      <c r="WI56" s="149"/>
      <c r="WJ56" s="149"/>
      <c r="WK56" s="149"/>
      <c r="WL56" s="149"/>
      <c r="WM56" s="149"/>
      <c r="WN56" s="149"/>
      <c r="WO56" s="149"/>
      <c r="WP56" s="149"/>
      <c r="WQ56" s="149"/>
      <c r="WR56" s="149"/>
      <c r="WS56" s="149"/>
      <c r="WT56" s="149"/>
      <c r="WU56" s="149"/>
      <c r="WV56" s="149"/>
      <c r="WW56" s="149"/>
      <c r="WX56" s="149"/>
      <c r="WY56" s="149"/>
      <c r="WZ56" s="149"/>
      <c r="XA56" s="149"/>
      <c r="XB56" s="149"/>
      <c r="XC56" s="149"/>
      <c r="XD56" s="149"/>
      <c r="XE56" s="149"/>
      <c r="XF56" s="149"/>
      <c r="XG56" s="149"/>
      <c r="XH56" s="149"/>
      <c r="XI56" s="149"/>
      <c r="XJ56" s="149"/>
      <c r="XK56" s="149"/>
      <c r="XL56" s="149"/>
      <c r="XM56" s="149"/>
      <c r="XN56" s="149"/>
      <c r="XO56" s="149"/>
      <c r="XP56" s="149"/>
      <c r="XQ56" s="149"/>
      <c r="XR56" s="149"/>
      <c r="XS56" s="149"/>
      <c r="XT56" s="149"/>
      <c r="XU56" s="149"/>
      <c r="XV56" s="149"/>
      <c r="XW56" s="149"/>
      <c r="XX56" s="149"/>
      <c r="XY56" s="149"/>
      <c r="XZ56" s="149"/>
      <c r="YA56" s="149"/>
      <c r="YB56" s="149"/>
      <c r="YC56" s="149"/>
      <c r="YD56" s="149"/>
      <c r="YE56" s="149"/>
      <c r="YF56" s="149"/>
      <c r="YG56" s="149"/>
      <c r="YH56" s="149"/>
      <c r="YI56" s="149"/>
      <c r="YJ56" s="149"/>
      <c r="YK56" s="149"/>
      <c r="YL56" s="149"/>
      <c r="YM56" s="149"/>
      <c r="YN56" s="149"/>
      <c r="YO56" s="149"/>
      <c r="YP56" s="149"/>
      <c r="YQ56" s="149"/>
      <c r="YR56" s="149"/>
      <c r="YS56" s="149"/>
      <c r="YT56" s="149"/>
      <c r="YU56" s="149"/>
      <c r="YV56" s="149"/>
      <c r="YW56" s="149"/>
      <c r="YX56" s="149"/>
      <c r="YY56" s="149"/>
      <c r="YZ56" s="149"/>
      <c r="ZA56" s="149"/>
      <c r="ZB56" s="149"/>
      <c r="ZC56" s="149"/>
      <c r="ZD56" s="149"/>
      <c r="ZE56" s="149"/>
      <c r="ZF56" s="149"/>
      <c r="ZG56" s="149"/>
      <c r="ZH56" s="149"/>
      <c r="ZI56" s="149"/>
      <c r="ZJ56" s="149"/>
      <c r="ZK56" s="149"/>
      <c r="ZL56" s="149"/>
      <c r="ZM56" s="149"/>
      <c r="ZN56" s="149"/>
      <c r="ZO56" s="149"/>
      <c r="ZP56" s="149"/>
      <c r="ZQ56" s="149"/>
      <c r="ZR56" s="149"/>
      <c r="ZS56" s="149"/>
      <c r="ZT56" s="149"/>
      <c r="ZU56" s="149"/>
      <c r="ZV56" s="149"/>
      <c r="ZW56" s="149"/>
      <c r="ZX56" s="149"/>
      <c r="ZY56" s="149"/>
      <c r="ZZ56" s="149"/>
      <c r="AAA56" s="149"/>
      <c r="AAB56" s="149"/>
      <c r="AAC56" s="149"/>
      <c r="AAD56" s="149"/>
      <c r="AAE56" s="149"/>
      <c r="AAF56" s="149"/>
      <c r="AAG56" s="149"/>
      <c r="AAH56" s="149"/>
      <c r="AAI56" s="149"/>
      <c r="AAJ56" s="149"/>
      <c r="AAK56" s="149"/>
      <c r="AAL56" s="149"/>
      <c r="AAM56" s="149"/>
      <c r="AAN56" s="149"/>
      <c r="AAO56" s="149"/>
      <c r="AAP56" s="149"/>
      <c r="AAQ56" s="149"/>
      <c r="AAR56" s="149"/>
      <c r="AAS56" s="149"/>
      <c r="AAT56" s="149"/>
      <c r="AAU56" s="149"/>
      <c r="AAV56" s="149"/>
      <c r="AAW56" s="149"/>
      <c r="AAX56" s="149"/>
      <c r="AAY56" s="149"/>
      <c r="AAZ56" s="149"/>
      <c r="ABA56" s="149"/>
      <c r="ABB56" s="149"/>
      <c r="ABC56" s="149"/>
      <c r="ABD56" s="149"/>
      <c r="ABE56" s="149"/>
      <c r="ABF56" s="149"/>
      <c r="ABG56" s="149"/>
      <c r="ABH56" s="149"/>
      <c r="ABI56" s="149"/>
      <c r="ABJ56" s="149"/>
      <c r="ABK56" s="149"/>
      <c r="ABL56" s="149"/>
      <c r="ABM56" s="149"/>
      <c r="ABN56" s="149"/>
      <c r="ABO56" s="149"/>
      <c r="ABP56" s="149"/>
      <c r="ABQ56" s="149"/>
      <c r="ABR56" s="149"/>
      <c r="ABS56" s="149"/>
      <c r="ABT56" s="149"/>
      <c r="ABU56" s="149"/>
      <c r="ABV56" s="149"/>
      <c r="ABW56" s="149"/>
      <c r="ABX56" s="149"/>
      <c r="ABY56" s="149"/>
      <c r="ABZ56" s="149"/>
      <c r="ACA56" s="149"/>
      <c r="ACB56" s="149"/>
      <c r="ACC56" s="149"/>
      <c r="ACD56" s="149"/>
      <c r="ACE56" s="149"/>
      <c r="ACF56" s="149"/>
      <c r="ACG56" s="149"/>
      <c r="ACH56" s="149"/>
      <c r="ACI56" s="149"/>
      <c r="ACJ56" s="149"/>
      <c r="ACK56" s="149"/>
      <c r="ACL56" s="149"/>
      <c r="ACM56" s="149"/>
      <c r="ACN56" s="149"/>
      <c r="ACO56" s="149"/>
      <c r="ACP56" s="149"/>
      <c r="ACQ56" s="149"/>
      <c r="ACR56" s="149"/>
      <c r="ACS56" s="149"/>
      <c r="ACT56" s="149"/>
      <c r="ACU56" s="149"/>
      <c r="ACV56" s="149"/>
      <c r="ACW56" s="149"/>
      <c r="ACX56" s="149"/>
      <c r="ACY56" s="149"/>
      <c r="ACZ56" s="149"/>
      <c r="ADA56" s="149"/>
      <c r="ADB56" s="149"/>
      <c r="ADC56" s="149"/>
    </row>
    <row r="57" spans="1:783" s="152" customFormat="1" x14ac:dyDescent="0.3">
      <c r="A57" s="149"/>
      <c r="B57" s="150"/>
      <c r="C57" s="151"/>
      <c r="D57" s="151"/>
      <c r="F57" s="153"/>
      <c r="G57" s="153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9"/>
      <c r="CF57" s="149"/>
      <c r="CG57" s="149"/>
      <c r="CH57" s="149"/>
      <c r="CI57" s="149"/>
      <c r="CJ57" s="149"/>
      <c r="CK57" s="149"/>
      <c r="CL57" s="149"/>
      <c r="CM57" s="149"/>
      <c r="CN57" s="149"/>
      <c r="CO57" s="149"/>
      <c r="CP57" s="149"/>
      <c r="CQ57" s="149"/>
      <c r="CR57" s="149"/>
      <c r="CS57" s="149"/>
      <c r="CT57" s="149"/>
      <c r="CU57" s="149"/>
      <c r="CV57" s="149"/>
      <c r="CW57" s="149"/>
      <c r="CX57" s="149"/>
      <c r="CY57" s="149"/>
      <c r="CZ57" s="149"/>
      <c r="DA57" s="149"/>
      <c r="DB57" s="149"/>
      <c r="DC57" s="149"/>
      <c r="DD57" s="149"/>
      <c r="DE57" s="149"/>
      <c r="DF57" s="149"/>
      <c r="DG57" s="149"/>
      <c r="DH57" s="149"/>
      <c r="DI57" s="149"/>
      <c r="DJ57" s="149"/>
      <c r="DK57" s="149"/>
      <c r="DL57" s="149"/>
      <c r="DM57" s="149"/>
      <c r="DN57" s="149"/>
      <c r="DO57" s="149"/>
      <c r="DP57" s="149"/>
      <c r="DQ57" s="149"/>
      <c r="DR57" s="149"/>
      <c r="DS57" s="149"/>
      <c r="DT57" s="149"/>
      <c r="DU57" s="149"/>
      <c r="DV57" s="149"/>
      <c r="DW57" s="149"/>
      <c r="DX57" s="149"/>
      <c r="DY57" s="149"/>
      <c r="DZ57" s="149"/>
      <c r="EA57" s="149"/>
      <c r="EB57" s="149"/>
      <c r="EC57" s="149"/>
      <c r="ED57" s="149"/>
      <c r="EE57" s="149"/>
      <c r="EF57" s="149"/>
      <c r="EG57" s="149"/>
      <c r="EH57" s="149"/>
      <c r="EI57" s="149"/>
      <c r="EJ57" s="149"/>
      <c r="EK57" s="149"/>
      <c r="EL57" s="149"/>
      <c r="EM57" s="149"/>
      <c r="EN57" s="149"/>
      <c r="EO57" s="149"/>
      <c r="EP57" s="149"/>
      <c r="EQ57" s="149"/>
      <c r="ER57" s="149"/>
      <c r="ES57" s="149"/>
      <c r="ET57" s="149"/>
      <c r="EU57" s="149"/>
      <c r="EV57" s="149"/>
      <c r="EW57" s="149"/>
      <c r="EX57" s="149"/>
      <c r="EY57" s="149"/>
      <c r="EZ57" s="149"/>
      <c r="FA57" s="149"/>
      <c r="FB57" s="149"/>
      <c r="FC57" s="149"/>
      <c r="FD57" s="149"/>
      <c r="FE57" s="149"/>
      <c r="FF57" s="149"/>
      <c r="FG57" s="149"/>
      <c r="FH57" s="149"/>
      <c r="FI57" s="149"/>
      <c r="FJ57" s="149"/>
      <c r="FK57" s="149"/>
      <c r="FL57" s="149"/>
      <c r="FM57" s="149"/>
      <c r="FN57" s="149"/>
      <c r="FO57" s="149"/>
      <c r="FP57" s="149"/>
      <c r="FQ57" s="149"/>
      <c r="FR57" s="149"/>
      <c r="FS57" s="149"/>
      <c r="FT57" s="149"/>
      <c r="FU57" s="149"/>
      <c r="FV57" s="149"/>
      <c r="FW57" s="149"/>
      <c r="FX57" s="149"/>
      <c r="FY57" s="149"/>
      <c r="FZ57" s="149"/>
      <c r="GA57" s="149"/>
      <c r="GB57" s="149"/>
      <c r="GC57" s="149"/>
      <c r="GD57" s="149"/>
      <c r="GE57" s="149"/>
      <c r="GF57" s="149"/>
      <c r="GG57" s="149"/>
      <c r="GH57" s="149"/>
      <c r="GI57" s="149"/>
      <c r="GJ57" s="149"/>
      <c r="GK57" s="149"/>
      <c r="GL57" s="149"/>
      <c r="GM57" s="149"/>
      <c r="GN57" s="149"/>
      <c r="GO57" s="149"/>
      <c r="GP57" s="149"/>
      <c r="GQ57" s="149"/>
      <c r="GR57" s="149"/>
      <c r="GS57" s="149"/>
      <c r="GT57" s="149"/>
      <c r="GU57" s="149"/>
      <c r="GV57" s="149"/>
      <c r="GW57" s="149"/>
      <c r="GX57" s="149"/>
      <c r="GY57" s="149"/>
      <c r="GZ57" s="149"/>
      <c r="HA57" s="149"/>
      <c r="HB57" s="149"/>
      <c r="HC57" s="149"/>
      <c r="HD57" s="149"/>
      <c r="HE57" s="149"/>
      <c r="HF57" s="149"/>
      <c r="HG57" s="149"/>
      <c r="HH57" s="149"/>
      <c r="HI57" s="149"/>
      <c r="HJ57" s="149"/>
      <c r="HK57" s="149"/>
      <c r="HL57" s="149"/>
      <c r="HM57" s="149"/>
      <c r="HN57" s="149"/>
      <c r="HO57" s="149"/>
      <c r="HP57" s="149"/>
      <c r="HQ57" s="149"/>
      <c r="HR57" s="149"/>
      <c r="HS57" s="149"/>
      <c r="HT57" s="149"/>
      <c r="HU57" s="149"/>
      <c r="HV57" s="149"/>
      <c r="HW57" s="149"/>
      <c r="HX57" s="149"/>
      <c r="HY57" s="149"/>
      <c r="HZ57" s="149"/>
      <c r="IA57" s="149"/>
      <c r="IB57" s="149"/>
      <c r="IC57" s="149"/>
      <c r="ID57" s="149"/>
      <c r="IE57" s="149"/>
      <c r="IF57" s="149"/>
      <c r="IG57" s="149"/>
      <c r="IH57" s="149"/>
      <c r="II57" s="149"/>
      <c r="IJ57" s="149"/>
      <c r="IK57" s="149"/>
      <c r="IL57" s="149"/>
      <c r="IM57" s="149"/>
      <c r="IN57" s="149"/>
      <c r="IO57" s="149"/>
      <c r="IP57" s="149"/>
      <c r="IQ57" s="149"/>
      <c r="IR57" s="149"/>
      <c r="IS57" s="149"/>
      <c r="IT57" s="149"/>
      <c r="IU57" s="149"/>
      <c r="IV57" s="149"/>
      <c r="IW57" s="149"/>
      <c r="IX57" s="149"/>
      <c r="IY57" s="149"/>
      <c r="IZ57" s="149"/>
      <c r="JA57" s="149"/>
      <c r="JB57" s="149"/>
      <c r="JC57" s="149"/>
      <c r="JD57" s="149"/>
      <c r="JE57" s="149"/>
      <c r="JF57" s="149"/>
      <c r="JG57" s="149"/>
      <c r="JH57" s="149"/>
      <c r="JI57" s="149"/>
      <c r="JJ57" s="149"/>
      <c r="JK57" s="149"/>
      <c r="JL57" s="149"/>
      <c r="JM57" s="149"/>
      <c r="JN57" s="149"/>
      <c r="JO57" s="149"/>
      <c r="JP57" s="149"/>
      <c r="JQ57" s="149"/>
      <c r="JR57" s="149"/>
      <c r="JS57" s="149"/>
      <c r="JT57" s="149"/>
      <c r="JU57" s="149"/>
      <c r="JV57" s="149"/>
      <c r="JW57" s="149"/>
      <c r="JX57" s="149"/>
      <c r="JY57" s="149"/>
      <c r="JZ57" s="149"/>
      <c r="KA57" s="149"/>
      <c r="KB57" s="149"/>
      <c r="KC57" s="149"/>
      <c r="KD57" s="149"/>
      <c r="KE57" s="149"/>
      <c r="KF57" s="149"/>
      <c r="KG57" s="149"/>
      <c r="KH57" s="149"/>
      <c r="KI57" s="149"/>
      <c r="KJ57" s="149"/>
      <c r="KK57" s="149"/>
      <c r="KL57" s="149"/>
      <c r="KM57" s="149"/>
      <c r="KN57" s="149"/>
      <c r="KO57" s="149"/>
      <c r="KP57" s="149"/>
      <c r="KQ57" s="149"/>
      <c r="KR57" s="149"/>
      <c r="KS57" s="149"/>
      <c r="KT57" s="149"/>
      <c r="KU57" s="149"/>
      <c r="KV57" s="149"/>
      <c r="KW57" s="149"/>
      <c r="KX57" s="149"/>
      <c r="KY57" s="149"/>
      <c r="KZ57" s="149"/>
      <c r="LA57" s="149"/>
      <c r="LB57" s="149"/>
      <c r="LC57" s="149"/>
      <c r="LD57" s="149"/>
      <c r="LE57" s="149"/>
      <c r="LF57" s="149"/>
      <c r="LG57" s="149"/>
      <c r="LH57" s="149"/>
      <c r="LI57" s="149"/>
      <c r="LJ57" s="149"/>
      <c r="LK57" s="149"/>
      <c r="LL57" s="149"/>
      <c r="LM57" s="149"/>
      <c r="LN57" s="149"/>
      <c r="LO57" s="149"/>
      <c r="LP57" s="149"/>
      <c r="LQ57" s="149"/>
      <c r="LR57" s="149"/>
      <c r="LS57" s="149"/>
      <c r="LT57" s="149"/>
      <c r="LU57" s="149"/>
      <c r="LV57" s="149"/>
      <c r="LW57" s="149"/>
      <c r="LX57" s="149"/>
      <c r="LY57" s="149"/>
      <c r="LZ57" s="149"/>
      <c r="MA57" s="149"/>
      <c r="MB57" s="149"/>
      <c r="MC57" s="149"/>
      <c r="MD57" s="149"/>
      <c r="ME57" s="149"/>
      <c r="MF57" s="149"/>
      <c r="MG57" s="149"/>
      <c r="MH57" s="149"/>
      <c r="MI57" s="149"/>
      <c r="MJ57" s="149"/>
      <c r="MK57" s="149"/>
      <c r="ML57" s="149"/>
      <c r="MM57" s="149"/>
      <c r="MN57" s="149"/>
      <c r="MO57" s="149"/>
      <c r="MP57" s="149"/>
      <c r="MQ57" s="149"/>
      <c r="MR57" s="149"/>
      <c r="MS57" s="149"/>
      <c r="MT57" s="149"/>
      <c r="MU57" s="149"/>
      <c r="MV57" s="149"/>
      <c r="MW57" s="149"/>
      <c r="MX57" s="149"/>
      <c r="MY57" s="149"/>
      <c r="MZ57" s="149"/>
      <c r="NA57" s="149"/>
      <c r="NB57" s="149"/>
      <c r="NC57" s="149"/>
      <c r="ND57" s="149"/>
      <c r="NE57" s="149"/>
      <c r="NF57" s="149"/>
      <c r="NG57" s="149"/>
      <c r="NH57" s="149"/>
      <c r="NI57" s="149"/>
      <c r="NJ57" s="149"/>
      <c r="NK57" s="149"/>
      <c r="NL57" s="149"/>
      <c r="NM57" s="149"/>
      <c r="NN57" s="149"/>
      <c r="NO57" s="149"/>
      <c r="NP57" s="149"/>
      <c r="NQ57" s="149"/>
      <c r="NR57" s="149"/>
      <c r="NS57" s="149"/>
      <c r="NT57" s="149"/>
      <c r="NU57" s="149"/>
      <c r="NV57" s="149"/>
      <c r="NW57" s="149"/>
      <c r="NX57" s="149"/>
      <c r="NY57" s="149"/>
      <c r="NZ57" s="149"/>
      <c r="OA57" s="149"/>
      <c r="OB57" s="149"/>
      <c r="OC57" s="149"/>
      <c r="OD57" s="149"/>
      <c r="OE57" s="149"/>
      <c r="OF57" s="149"/>
      <c r="OG57" s="149"/>
      <c r="OH57" s="149"/>
      <c r="OI57" s="149"/>
      <c r="OJ57" s="149"/>
      <c r="OK57" s="149"/>
      <c r="OL57" s="149"/>
      <c r="OM57" s="149"/>
      <c r="ON57" s="149"/>
      <c r="OO57" s="149"/>
      <c r="OP57" s="149"/>
      <c r="OQ57" s="149"/>
      <c r="OR57" s="149"/>
      <c r="OS57" s="149"/>
      <c r="OT57" s="149"/>
      <c r="OU57" s="149"/>
      <c r="OV57" s="149"/>
      <c r="OW57" s="149"/>
      <c r="OX57" s="149"/>
      <c r="OY57" s="149"/>
      <c r="OZ57" s="149"/>
      <c r="PA57" s="149"/>
      <c r="PB57" s="149"/>
      <c r="PC57" s="149"/>
      <c r="PD57" s="149"/>
      <c r="PE57" s="149"/>
      <c r="PF57" s="149"/>
      <c r="PG57" s="149"/>
      <c r="PH57" s="149"/>
      <c r="PI57" s="149"/>
      <c r="PJ57" s="149"/>
      <c r="PK57" s="149"/>
      <c r="PL57" s="149"/>
      <c r="PM57" s="149"/>
      <c r="PN57" s="149"/>
      <c r="PO57" s="149"/>
      <c r="PP57" s="149"/>
      <c r="PQ57" s="149"/>
      <c r="PR57" s="149"/>
      <c r="PS57" s="149"/>
      <c r="PT57" s="149"/>
      <c r="PU57" s="149"/>
      <c r="PV57" s="149"/>
      <c r="PW57" s="149"/>
      <c r="PX57" s="149"/>
      <c r="PY57" s="149"/>
      <c r="PZ57" s="149"/>
      <c r="QA57" s="149"/>
      <c r="QB57" s="149"/>
      <c r="QC57" s="149"/>
      <c r="QD57" s="149"/>
      <c r="QE57" s="149"/>
      <c r="QF57" s="149"/>
      <c r="QG57" s="149"/>
      <c r="QH57" s="149"/>
      <c r="QI57" s="149"/>
      <c r="QJ57" s="149"/>
      <c r="QK57" s="149"/>
      <c r="QL57" s="149"/>
      <c r="QM57" s="149"/>
      <c r="QN57" s="149"/>
      <c r="QO57" s="149"/>
      <c r="QP57" s="149"/>
      <c r="QQ57" s="149"/>
      <c r="QR57" s="149"/>
      <c r="QS57" s="149"/>
      <c r="QT57" s="149"/>
      <c r="QU57" s="149"/>
      <c r="QV57" s="149"/>
      <c r="QW57" s="149"/>
      <c r="QX57" s="149"/>
      <c r="QY57" s="149"/>
      <c r="QZ57" s="149"/>
      <c r="RA57" s="149"/>
      <c r="RB57" s="149"/>
      <c r="RC57" s="149"/>
      <c r="RD57" s="149"/>
      <c r="RE57" s="149"/>
      <c r="RF57" s="149"/>
      <c r="RG57" s="149"/>
      <c r="RH57" s="149"/>
      <c r="RI57" s="149"/>
      <c r="RJ57" s="149"/>
      <c r="RK57" s="149"/>
      <c r="RL57" s="149"/>
      <c r="RM57" s="149"/>
      <c r="RN57" s="149"/>
      <c r="RO57" s="149"/>
      <c r="RP57" s="149"/>
      <c r="RQ57" s="149"/>
      <c r="RR57" s="149"/>
      <c r="RS57" s="149"/>
      <c r="RT57" s="149"/>
      <c r="RU57" s="149"/>
      <c r="RV57" s="149"/>
      <c r="RW57" s="149"/>
      <c r="RX57" s="149"/>
      <c r="RY57" s="149"/>
      <c r="RZ57" s="149"/>
      <c r="SA57" s="149"/>
      <c r="SB57" s="149"/>
      <c r="SC57" s="149"/>
      <c r="SD57" s="149"/>
      <c r="SE57" s="149"/>
      <c r="SF57" s="149"/>
      <c r="SG57" s="149"/>
      <c r="SH57" s="149"/>
      <c r="SI57" s="149"/>
      <c r="SJ57" s="149"/>
      <c r="SK57" s="149"/>
      <c r="SL57" s="149"/>
      <c r="SM57" s="149"/>
      <c r="SN57" s="149"/>
      <c r="SO57" s="149"/>
      <c r="SP57" s="149"/>
      <c r="SQ57" s="149"/>
      <c r="SR57" s="149"/>
      <c r="SS57" s="149"/>
      <c r="ST57" s="149"/>
      <c r="SU57" s="149"/>
      <c r="SV57" s="149"/>
      <c r="SW57" s="149"/>
      <c r="SX57" s="149"/>
      <c r="SY57" s="149"/>
      <c r="SZ57" s="149"/>
      <c r="TA57" s="149"/>
      <c r="TB57" s="149"/>
      <c r="TC57" s="149"/>
      <c r="TD57" s="149"/>
      <c r="TE57" s="149"/>
      <c r="TF57" s="149"/>
      <c r="TG57" s="149"/>
      <c r="TH57" s="149"/>
      <c r="TI57" s="149"/>
      <c r="TJ57" s="149"/>
      <c r="TK57" s="149"/>
      <c r="TL57" s="149"/>
      <c r="TM57" s="149"/>
      <c r="TN57" s="149"/>
      <c r="TO57" s="149"/>
      <c r="TP57" s="149"/>
      <c r="TQ57" s="149"/>
      <c r="TR57" s="149"/>
      <c r="TS57" s="149"/>
      <c r="TT57" s="149"/>
      <c r="TU57" s="149"/>
      <c r="TV57" s="149"/>
      <c r="TW57" s="149"/>
      <c r="TX57" s="149"/>
      <c r="TY57" s="149"/>
      <c r="TZ57" s="149"/>
      <c r="UA57" s="149"/>
      <c r="UB57" s="149"/>
      <c r="UC57" s="149"/>
      <c r="UD57" s="149"/>
      <c r="UE57" s="149"/>
      <c r="UF57" s="149"/>
      <c r="UG57" s="149"/>
      <c r="UH57" s="149"/>
      <c r="UI57" s="149"/>
      <c r="UJ57" s="149"/>
      <c r="UK57" s="149"/>
      <c r="UL57" s="149"/>
      <c r="UM57" s="149"/>
      <c r="UN57" s="149"/>
      <c r="UO57" s="149"/>
      <c r="UP57" s="149"/>
      <c r="UQ57" s="149"/>
      <c r="UR57" s="149"/>
      <c r="US57" s="149"/>
      <c r="UT57" s="149"/>
      <c r="UU57" s="149"/>
      <c r="UV57" s="149"/>
      <c r="UW57" s="149"/>
      <c r="UX57" s="149"/>
      <c r="UY57" s="149"/>
      <c r="UZ57" s="149"/>
      <c r="VA57" s="149"/>
      <c r="VB57" s="149"/>
      <c r="VC57" s="149"/>
      <c r="VD57" s="149"/>
      <c r="VE57" s="149"/>
      <c r="VF57" s="149"/>
      <c r="VG57" s="149"/>
      <c r="VH57" s="149"/>
      <c r="VI57" s="149"/>
      <c r="VJ57" s="149"/>
      <c r="VK57" s="149"/>
      <c r="VL57" s="149"/>
      <c r="VM57" s="149"/>
      <c r="VN57" s="149"/>
      <c r="VO57" s="149"/>
      <c r="VP57" s="149"/>
      <c r="VQ57" s="149"/>
      <c r="VR57" s="149"/>
      <c r="VS57" s="149"/>
      <c r="VT57" s="149"/>
      <c r="VU57" s="149"/>
      <c r="VV57" s="149"/>
      <c r="VW57" s="149"/>
      <c r="VX57" s="149"/>
      <c r="VY57" s="149"/>
      <c r="VZ57" s="149"/>
      <c r="WA57" s="149"/>
      <c r="WB57" s="149"/>
      <c r="WC57" s="149"/>
      <c r="WD57" s="149"/>
      <c r="WE57" s="149"/>
      <c r="WF57" s="149"/>
      <c r="WG57" s="149"/>
      <c r="WH57" s="149"/>
      <c r="WI57" s="149"/>
      <c r="WJ57" s="149"/>
      <c r="WK57" s="149"/>
      <c r="WL57" s="149"/>
      <c r="WM57" s="149"/>
      <c r="WN57" s="149"/>
      <c r="WO57" s="149"/>
      <c r="WP57" s="149"/>
      <c r="WQ57" s="149"/>
      <c r="WR57" s="149"/>
      <c r="WS57" s="149"/>
      <c r="WT57" s="149"/>
      <c r="WU57" s="149"/>
      <c r="WV57" s="149"/>
      <c r="WW57" s="149"/>
      <c r="WX57" s="149"/>
      <c r="WY57" s="149"/>
      <c r="WZ57" s="149"/>
      <c r="XA57" s="149"/>
      <c r="XB57" s="149"/>
      <c r="XC57" s="149"/>
      <c r="XD57" s="149"/>
      <c r="XE57" s="149"/>
      <c r="XF57" s="149"/>
      <c r="XG57" s="149"/>
      <c r="XH57" s="149"/>
      <c r="XI57" s="149"/>
      <c r="XJ57" s="149"/>
      <c r="XK57" s="149"/>
      <c r="XL57" s="149"/>
      <c r="XM57" s="149"/>
      <c r="XN57" s="149"/>
      <c r="XO57" s="149"/>
      <c r="XP57" s="149"/>
      <c r="XQ57" s="149"/>
      <c r="XR57" s="149"/>
      <c r="XS57" s="149"/>
      <c r="XT57" s="149"/>
      <c r="XU57" s="149"/>
      <c r="XV57" s="149"/>
      <c r="XW57" s="149"/>
      <c r="XX57" s="149"/>
      <c r="XY57" s="149"/>
      <c r="XZ57" s="149"/>
      <c r="YA57" s="149"/>
      <c r="YB57" s="149"/>
      <c r="YC57" s="149"/>
      <c r="YD57" s="149"/>
      <c r="YE57" s="149"/>
      <c r="YF57" s="149"/>
      <c r="YG57" s="149"/>
      <c r="YH57" s="149"/>
      <c r="YI57" s="149"/>
      <c r="YJ57" s="149"/>
      <c r="YK57" s="149"/>
      <c r="YL57" s="149"/>
      <c r="YM57" s="149"/>
      <c r="YN57" s="149"/>
      <c r="YO57" s="149"/>
      <c r="YP57" s="149"/>
      <c r="YQ57" s="149"/>
      <c r="YR57" s="149"/>
      <c r="YS57" s="149"/>
      <c r="YT57" s="149"/>
      <c r="YU57" s="149"/>
      <c r="YV57" s="149"/>
      <c r="YW57" s="149"/>
      <c r="YX57" s="149"/>
      <c r="YY57" s="149"/>
      <c r="YZ57" s="149"/>
      <c r="ZA57" s="149"/>
      <c r="ZB57" s="149"/>
      <c r="ZC57" s="149"/>
      <c r="ZD57" s="149"/>
      <c r="ZE57" s="149"/>
      <c r="ZF57" s="149"/>
      <c r="ZG57" s="149"/>
      <c r="ZH57" s="149"/>
      <c r="ZI57" s="149"/>
      <c r="ZJ57" s="149"/>
      <c r="ZK57" s="149"/>
      <c r="ZL57" s="149"/>
      <c r="ZM57" s="149"/>
      <c r="ZN57" s="149"/>
      <c r="ZO57" s="149"/>
      <c r="ZP57" s="149"/>
      <c r="ZQ57" s="149"/>
      <c r="ZR57" s="149"/>
      <c r="ZS57" s="149"/>
      <c r="ZT57" s="149"/>
      <c r="ZU57" s="149"/>
      <c r="ZV57" s="149"/>
      <c r="ZW57" s="149"/>
      <c r="ZX57" s="149"/>
      <c r="ZY57" s="149"/>
      <c r="ZZ57" s="149"/>
      <c r="AAA57" s="149"/>
      <c r="AAB57" s="149"/>
      <c r="AAC57" s="149"/>
      <c r="AAD57" s="149"/>
      <c r="AAE57" s="149"/>
      <c r="AAF57" s="149"/>
      <c r="AAG57" s="149"/>
      <c r="AAH57" s="149"/>
      <c r="AAI57" s="149"/>
      <c r="AAJ57" s="149"/>
      <c r="AAK57" s="149"/>
      <c r="AAL57" s="149"/>
      <c r="AAM57" s="149"/>
      <c r="AAN57" s="149"/>
      <c r="AAO57" s="149"/>
      <c r="AAP57" s="149"/>
      <c r="AAQ57" s="149"/>
      <c r="AAR57" s="149"/>
      <c r="AAS57" s="149"/>
      <c r="AAT57" s="149"/>
      <c r="AAU57" s="149"/>
      <c r="AAV57" s="149"/>
      <c r="AAW57" s="149"/>
      <c r="AAX57" s="149"/>
      <c r="AAY57" s="149"/>
      <c r="AAZ57" s="149"/>
      <c r="ABA57" s="149"/>
      <c r="ABB57" s="149"/>
      <c r="ABC57" s="149"/>
      <c r="ABD57" s="149"/>
      <c r="ABE57" s="149"/>
      <c r="ABF57" s="149"/>
      <c r="ABG57" s="149"/>
      <c r="ABH57" s="149"/>
      <c r="ABI57" s="149"/>
      <c r="ABJ57" s="149"/>
      <c r="ABK57" s="149"/>
      <c r="ABL57" s="149"/>
      <c r="ABM57" s="149"/>
      <c r="ABN57" s="149"/>
      <c r="ABO57" s="149"/>
      <c r="ABP57" s="149"/>
      <c r="ABQ57" s="149"/>
      <c r="ABR57" s="149"/>
      <c r="ABS57" s="149"/>
      <c r="ABT57" s="149"/>
      <c r="ABU57" s="149"/>
      <c r="ABV57" s="149"/>
      <c r="ABW57" s="149"/>
      <c r="ABX57" s="149"/>
      <c r="ABY57" s="149"/>
      <c r="ABZ57" s="149"/>
      <c r="ACA57" s="149"/>
      <c r="ACB57" s="149"/>
      <c r="ACC57" s="149"/>
      <c r="ACD57" s="149"/>
      <c r="ACE57" s="149"/>
      <c r="ACF57" s="149"/>
      <c r="ACG57" s="149"/>
      <c r="ACH57" s="149"/>
      <c r="ACI57" s="149"/>
      <c r="ACJ57" s="149"/>
      <c r="ACK57" s="149"/>
      <c r="ACL57" s="149"/>
      <c r="ACM57" s="149"/>
      <c r="ACN57" s="149"/>
      <c r="ACO57" s="149"/>
      <c r="ACP57" s="149"/>
      <c r="ACQ57" s="149"/>
      <c r="ACR57" s="149"/>
      <c r="ACS57" s="149"/>
      <c r="ACT57" s="149"/>
      <c r="ACU57" s="149"/>
      <c r="ACV57" s="149"/>
      <c r="ACW57" s="149"/>
      <c r="ACX57" s="149"/>
      <c r="ACY57" s="149"/>
      <c r="ACZ57" s="149"/>
      <c r="ADA57" s="149"/>
      <c r="ADB57" s="149"/>
      <c r="ADC57" s="149"/>
    </row>
    <row r="58" spans="1:783" s="152" customFormat="1" x14ac:dyDescent="0.3">
      <c r="A58" s="149"/>
      <c r="B58" s="150"/>
      <c r="C58" s="151"/>
      <c r="D58" s="151"/>
      <c r="F58" s="153"/>
      <c r="G58" s="153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9"/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9"/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9"/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9"/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  <c r="EC58" s="149"/>
      <c r="ED58" s="149"/>
      <c r="EE58" s="149"/>
      <c r="EF58" s="149"/>
      <c r="EG58" s="149"/>
      <c r="EH58" s="149"/>
      <c r="EI58" s="149"/>
      <c r="EJ58" s="149"/>
      <c r="EK58" s="149"/>
      <c r="EL58" s="149"/>
      <c r="EM58" s="149"/>
      <c r="EN58" s="149"/>
      <c r="EO58" s="149"/>
      <c r="EP58" s="149"/>
      <c r="EQ58" s="149"/>
      <c r="ER58" s="149"/>
      <c r="ES58" s="149"/>
      <c r="ET58" s="149"/>
      <c r="EU58" s="149"/>
      <c r="EV58" s="149"/>
      <c r="EW58" s="149"/>
      <c r="EX58" s="149"/>
      <c r="EY58" s="149"/>
      <c r="EZ58" s="149"/>
      <c r="FA58" s="149"/>
      <c r="FB58" s="149"/>
      <c r="FC58" s="149"/>
      <c r="FD58" s="149"/>
      <c r="FE58" s="149"/>
      <c r="FF58" s="149"/>
      <c r="FG58" s="149"/>
      <c r="FH58" s="149"/>
      <c r="FI58" s="149"/>
      <c r="FJ58" s="149"/>
      <c r="FK58" s="149"/>
      <c r="FL58" s="149"/>
      <c r="FM58" s="149"/>
      <c r="FN58" s="149"/>
      <c r="FO58" s="149"/>
      <c r="FP58" s="149"/>
      <c r="FQ58" s="149"/>
      <c r="FR58" s="149"/>
      <c r="FS58" s="149"/>
      <c r="FT58" s="149"/>
      <c r="FU58" s="149"/>
      <c r="FV58" s="149"/>
      <c r="FW58" s="149"/>
      <c r="FX58" s="149"/>
      <c r="FY58" s="149"/>
      <c r="FZ58" s="149"/>
      <c r="GA58" s="149"/>
      <c r="GB58" s="149"/>
      <c r="GC58" s="149"/>
      <c r="GD58" s="149"/>
      <c r="GE58" s="149"/>
      <c r="GF58" s="149"/>
      <c r="GG58" s="149"/>
      <c r="GH58" s="149"/>
      <c r="GI58" s="149"/>
      <c r="GJ58" s="149"/>
      <c r="GK58" s="149"/>
      <c r="GL58" s="149"/>
      <c r="GM58" s="149"/>
      <c r="GN58" s="149"/>
      <c r="GO58" s="149"/>
      <c r="GP58" s="149"/>
      <c r="GQ58" s="149"/>
      <c r="GR58" s="149"/>
      <c r="GS58" s="149"/>
      <c r="GT58" s="149"/>
      <c r="GU58" s="149"/>
      <c r="GV58" s="149"/>
      <c r="GW58" s="149"/>
      <c r="GX58" s="149"/>
      <c r="GY58" s="149"/>
      <c r="GZ58" s="149"/>
      <c r="HA58" s="149"/>
      <c r="HB58" s="149"/>
      <c r="HC58" s="149"/>
      <c r="HD58" s="149"/>
      <c r="HE58" s="149"/>
      <c r="HF58" s="149"/>
      <c r="HG58" s="149"/>
      <c r="HH58" s="149"/>
      <c r="HI58" s="149"/>
      <c r="HJ58" s="149"/>
      <c r="HK58" s="149"/>
      <c r="HL58" s="149"/>
      <c r="HM58" s="149"/>
      <c r="HN58" s="149"/>
      <c r="HO58" s="149"/>
      <c r="HP58" s="149"/>
      <c r="HQ58" s="149"/>
      <c r="HR58" s="149"/>
      <c r="HS58" s="149"/>
      <c r="HT58" s="149"/>
      <c r="HU58" s="149"/>
      <c r="HV58" s="149"/>
      <c r="HW58" s="149"/>
      <c r="HX58" s="149"/>
      <c r="HY58" s="149"/>
      <c r="HZ58" s="149"/>
      <c r="IA58" s="149"/>
      <c r="IB58" s="149"/>
      <c r="IC58" s="149"/>
      <c r="ID58" s="149"/>
      <c r="IE58" s="149"/>
      <c r="IF58" s="149"/>
      <c r="IG58" s="149"/>
      <c r="IH58" s="149"/>
      <c r="II58" s="149"/>
      <c r="IJ58" s="149"/>
      <c r="IK58" s="149"/>
      <c r="IL58" s="149"/>
      <c r="IM58" s="149"/>
      <c r="IN58" s="149"/>
      <c r="IO58" s="149"/>
      <c r="IP58" s="149"/>
      <c r="IQ58" s="149"/>
      <c r="IR58" s="149"/>
      <c r="IS58" s="149"/>
      <c r="IT58" s="149"/>
      <c r="IU58" s="149"/>
      <c r="IV58" s="149"/>
      <c r="IW58" s="149"/>
      <c r="IX58" s="149"/>
      <c r="IY58" s="149"/>
      <c r="IZ58" s="149"/>
      <c r="JA58" s="149"/>
      <c r="JB58" s="149"/>
      <c r="JC58" s="149"/>
      <c r="JD58" s="149"/>
      <c r="JE58" s="149"/>
      <c r="JF58" s="149"/>
      <c r="JG58" s="149"/>
      <c r="JH58" s="149"/>
      <c r="JI58" s="149"/>
      <c r="JJ58" s="149"/>
      <c r="JK58" s="149"/>
      <c r="JL58" s="149"/>
      <c r="JM58" s="149"/>
      <c r="JN58" s="149"/>
      <c r="JO58" s="149"/>
      <c r="JP58" s="149"/>
      <c r="JQ58" s="149"/>
      <c r="JR58" s="149"/>
      <c r="JS58" s="149"/>
      <c r="JT58" s="149"/>
      <c r="JU58" s="149"/>
      <c r="JV58" s="149"/>
      <c r="JW58" s="149"/>
      <c r="JX58" s="149"/>
      <c r="JY58" s="149"/>
      <c r="JZ58" s="149"/>
      <c r="KA58" s="149"/>
      <c r="KB58" s="149"/>
      <c r="KC58" s="149"/>
      <c r="KD58" s="149"/>
      <c r="KE58" s="149"/>
      <c r="KF58" s="149"/>
      <c r="KG58" s="149"/>
      <c r="KH58" s="149"/>
      <c r="KI58" s="149"/>
      <c r="KJ58" s="149"/>
      <c r="KK58" s="149"/>
      <c r="KL58" s="149"/>
      <c r="KM58" s="149"/>
      <c r="KN58" s="149"/>
      <c r="KO58" s="149"/>
      <c r="KP58" s="149"/>
      <c r="KQ58" s="149"/>
      <c r="KR58" s="149"/>
      <c r="KS58" s="149"/>
      <c r="KT58" s="149"/>
      <c r="KU58" s="149"/>
      <c r="KV58" s="149"/>
      <c r="KW58" s="149"/>
      <c r="KX58" s="149"/>
      <c r="KY58" s="149"/>
      <c r="KZ58" s="149"/>
      <c r="LA58" s="149"/>
      <c r="LB58" s="149"/>
      <c r="LC58" s="149"/>
      <c r="LD58" s="149"/>
      <c r="LE58" s="149"/>
      <c r="LF58" s="149"/>
      <c r="LG58" s="149"/>
      <c r="LH58" s="149"/>
      <c r="LI58" s="149"/>
      <c r="LJ58" s="149"/>
      <c r="LK58" s="149"/>
      <c r="LL58" s="149"/>
      <c r="LM58" s="149"/>
      <c r="LN58" s="149"/>
      <c r="LO58" s="149"/>
      <c r="LP58" s="149"/>
      <c r="LQ58" s="149"/>
      <c r="LR58" s="149"/>
      <c r="LS58" s="149"/>
      <c r="LT58" s="149"/>
      <c r="LU58" s="149"/>
      <c r="LV58" s="149"/>
      <c r="LW58" s="149"/>
      <c r="LX58" s="149"/>
      <c r="LY58" s="149"/>
      <c r="LZ58" s="149"/>
      <c r="MA58" s="149"/>
      <c r="MB58" s="149"/>
      <c r="MC58" s="149"/>
      <c r="MD58" s="149"/>
      <c r="ME58" s="149"/>
      <c r="MF58" s="149"/>
      <c r="MG58" s="149"/>
      <c r="MH58" s="149"/>
      <c r="MI58" s="149"/>
      <c r="MJ58" s="149"/>
      <c r="MK58" s="149"/>
      <c r="ML58" s="149"/>
      <c r="MM58" s="149"/>
      <c r="MN58" s="149"/>
      <c r="MO58" s="149"/>
      <c r="MP58" s="149"/>
      <c r="MQ58" s="149"/>
      <c r="MR58" s="149"/>
      <c r="MS58" s="149"/>
      <c r="MT58" s="149"/>
      <c r="MU58" s="149"/>
      <c r="MV58" s="149"/>
      <c r="MW58" s="149"/>
      <c r="MX58" s="149"/>
      <c r="MY58" s="149"/>
      <c r="MZ58" s="149"/>
      <c r="NA58" s="149"/>
      <c r="NB58" s="149"/>
      <c r="NC58" s="149"/>
      <c r="ND58" s="149"/>
      <c r="NE58" s="149"/>
      <c r="NF58" s="149"/>
      <c r="NG58" s="149"/>
      <c r="NH58" s="149"/>
      <c r="NI58" s="149"/>
      <c r="NJ58" s="149"/>
      <c r="NK58" s="149"/>
      <c r="NL58" s="149"/>
      <c r="NM58" s="149"/>
      <c r="NN58" s="149"/>
      <c r="NO58" s="149"/>
      <c r="NP58" s="149"/>
      <c r="NQ58" s="149"/>
      <c r="NR58" s="149"/>
      <c r="NS58" s="149"/>
      <c r="NT58" s="149"/>
      <c r="NU58" s="149"/>
      <c r="NV58" s="149"/>
      <c r="NW58" s="149"/>
      <c r="NX58" s="149"/>
      <c r="NY58" s="149"/>
      <c r="NZ58" s="149"/>
      <c r="OA58" s="149"/>
      <c r="OB58" s="149"/>
      <c r="OC58" s="149"/>
      <c r="OD58" s="149"/>
      <c r="OE58" s="149"/>
      <c r="OF58" s="149"/>
      <c r="OG58" s="149"/>
      <c r="OH58" s="149"/>
      <c r="OI58" s="149"/>
      <c r="OJ58" s="149"/>
      <c r="OK58" s="149"/>
      <c r="OL58" s="149"/>
      <c r="OM58" s="149"/>
      <c r="ON58" s="149"/>
      <c r="OO58" s="149"/>
      <c r="OP58" s="149"/>
      <c r="OQ58" s="149"/>
      <c r="OR58" s="149"/>
      <c r="OS58" s="149"/>
      <c r="OT58" s="149"/>
      <c r="OU58" s="149"/>
      <c r="OV58" s="149"/>
      <c r="OW58" s="149"/>
      <c r="OX58" s="149"/>
      <c r="OY58" s="149"/>
      <c r="OZ58" s="149"/>
      <c r="PA58" s="149"/>
      <c r="PB58" s="149"/>
      <c r="PC58" s="149"/>
      <c r="PD58" s="149"/>
      <c r="PE58" s="149"/>
      <c r="PF58" s="149"/>
      <c r="PG58" s="149"/>
      <c r="PH58" s="149"/>
      <c r="PI58" s="149"/>
      <c r="PJ58" s="149"/>
      <c r="PK58" s="149"/>
      <c r="PL58" s="149"/>
      <c r="PM58" s="149"/>
      <c r="PN58" s="149"/>
      <c r="PO58" s="149"/>
      <c r="PP58" s="149"/>
      <c r="PQ58" s="149"/>
      <c r="PR58" s="149"/>
      <c r="PS58" s="149"/>
      <c r="PT58" s="149"/>
      <c r="PU58" s="149"/>
      <c r="PV58" s="149"/>
      <c r="PW58" s="149"/>
      <c r="PX58" s="149"/>
      <c r="PY58" s="149"/>
      <c r="PZ58" s="149"/>
      <c r="QA58" s="149"/>
      <c r="QB58" s="149"/>
      <c r="QC58" s="149"/>
      <c r="QD58" s="149"/>
      <c r="QE58" s="149"/>
      <c r="QF58" s="149"/>
      <c r="QG58" s="149"/>
      <c r="QH58" s="149"/>
      <c r="QI58" s="149"/>
      <c r="QJ58" s="149"/>
      <c r="QK58" s="149"/>
      <c r="QL58" s="149"/>
      <c r="QM58" s="149"/>
      <c r="QN58" s="149"/>
      <c r="QO58" s="149"/>
      <c r="QP58" s="149"/>
      <c r="QQ58" s="149"/>
      <c r="QR58" s="149"/>
      <c r="QS58" s="149"/>
      <c r="QT58" s="149"/>
      <c r="QU58" s="149"/>
      <c r="QV58" s="149"/>
      <c r="QW58" s="149"/>
      <c r="QX58" s="149"/>
      <c r="QY58" s="149"/>
      <c r="QZ58" s="149"/>
      <c r="RA58" s="149"/>
      <c r="RB58" s="149"/>
      <c r="RC58" s="149"/>
      <c r="RD58" s="149"/>
      <c r="RE58" s="149"/>
      <c r="RF58" s="149"/>
      <c r="RG58" s="149"/>
      <c r="RH58" s="149"/>
      <c r="RI58" s="149"/>
      <c r="RJ58" s="149"/>
      <c r="RK58" s="149"/>
      <c r="RL58" s="149"/>
      <c r="RM58" s="149"/>
      <c r="RN58" s="149"/>
      <c r="RO58" s="149"/>
      <c r="RP58" s="149"/>
      <c r="RQ58" s="149"/>
      <c r="RR58" s="149"/>
      <c r="RS58" s="149"/>
      <c r="RT58" s="149"/>
      <c r="RU58" s="149"/>
      <c r="RV58" s="149"/>
      <c r="RW58" s="149"/>
      <c r="RX58" s="149"/>
      <c r="RY58" s="149"/>
      <c r="RZ58" s="149"/>
      <c r="SA58" s="149"/>
      <c r="SB58" s="149"/>
      <c r="SC58" s="149"/>
      <c r="SD58" s="149"/>
      <c r="SE58" s="149"/>
      <c r="SF58" s="149"/>
      <c r="SG58" s="149"/>
      <c r="SH58" s="149"/>
      <c r="SI58" s="149"/>
      <c r="SJ58" s="149"/>
      <c r="SK58" s="149"/>
      <c r="SL58" s="149"/>
      <c r="SM58" s="149"/>
      <c r="SN58" s="149"/>
      <c r="SO58" s="149"/>
      <c r="SP58" s="149"/>
      <c r="SQ58" s="149"/>
      <c r="SR58" s="149"/>
      <c r="SS58" s="149"/>
      <c r="ST58" s="149"/>
      <c r="SU58" s="149"/>
      <c r="SV58" s="149"/>
      <c r="SW58" s="149"/>
      <c r="SX58" s="149"/>
      <c r="SY58" s="149"/>
      <c r="SZ58" s="149"/>
      <c r="TA58" s="149"/>
      <c r="TB58" s="149"/>
      <c r="TC58" s="149"/>
      <c r="TD58" s="149"/>
      <c r="TE58" s="149"/>
      <c r="TF58" s="149"/>
      <c r="TG58" s="149"/>
      <c r="TH58" s="149"/>
      <c r="TI58" s="149"/>
      <c r="TJ58" s="149"/>
      <c r="TK58" s="149"/>
      <c r="TL58" s="149"/>
      <c r="TM58" s="149"/>
      <c r="TN58" s="149"/>
      <c r="TO58" s="149"/>
      <c r="TP58" s="149"/>
      <c r="TQ58" s="149"/>
      <c r="TR58" s="149"/>
      <c r="TS58" s="149"/>
      <c r="TT58" s="149"/>
      <c r="TU58" s="149"/>
      <c r="TV58" s="149"/>
      <c r="TW58" s="149"/>
      <c r="TX58" s="149"/>
      <c r="TY58" s="149"/>
      <c r="TZ58" s="149"/>
      <c r="UA58" s="149"/>
      <c r="UB58" s="149"/>
      <c r="UC58" s="149"/>
      <c r="UD58" s="149"/>
      <c r="UE58" s="149"/>
      <c r="UF58" s="149"/>
      <c r="UG58" s="149"/>
      <c r="UH58" s="149"/>
      <c r="UI58" s="149"/>
      <c r="UJ58" s="149"/>
      <c r="UK58" s="149"/>
      <c r="UL58" s="149"/>
      <c r="UM58" s="149"/>
      <c r="UN58" s="149"/>
      <c r="UO58" s="149"/>
      <c r="UP58" s="149"/>
      <c r="UQ58" s="149"/>
      <c r="UR58" s="149"/>
      <c r="US58" s="149"/>
      <c r="UT58" s="149"/>
      <c r="UU58" s="149"/>
      <c r="UV58" s="149"/>
      <c r="UW58" s="149"/>
      <c r="UX58" s="149"/>
      <c r="UY58" s="149"/>
      <c r="UZ58" s="149"/>
      <c r="VA58" s="149"/>
      <c r="VB58" s="149"/>
      <c r="VC58" s="149"/>
      <c r="VD58" s="149"/>
      <c r="VE58" s="149"/>
      <c r="VF58" s="149"/>
      <c r="VG58" s="149"/>
      <c r="VH58" s="149"/>
      <c r="VI58" s="149"/>
      <c r="VJ58" s="149"/>
      <c r="VK58" s="149"/>
      <c r="VL58" s="149"/>
      <c r="VM58" s="149"/>
      <c r="VN58" s="149"/>
      <c r="VO58" s="149"/>
      <c r="VP58" s="149"/>
      <c r="VQ58" s="149"/>
      <c r="VR58" s="149"/>
      <c r="VS58" s="149"/>
      <c r="VT58" s="149"/>
      <c r="VU58" s="149"/>
      <c r="VV58" s="149"/>
      <c r="VW58" s="149"/>
      <c r="VX58" s="149"/>
      <c r="VY58" s="149"/>
      <c r="VZ58" s="149"/>
      <c r="WA58" s="149"/>
      <c r="WB58" s="149"/>
      <c r="WC58" s="149"/>
      <c r="WD58" s="149"/>
      <c r="WE58" s="149"/>
      <c r="WF58" s="149"/>
      <c r="WG58" s="149"/>
      <c r="WH58" s="149"/>
      <c r="WI58" s="149"/>
      <c r="WJ58" s="149"/>
      <c r="WK58" s="149"/>
      <c r="WL58" s="149"/>
      <c r="WM58" s="149"/>
      <c r="WN58" s="149"/>
      <c r="WO58" s="149"/>
      <c r="WP58" s="149"/>
      <c r="WQ58" s="149"/>
      <c r="WR58" s="149"/>
      <c r="WS58" s="149"/>
      <c r="WT58" s="149"/>
      <c r="WU58" s="149"/>
      <c r="WV58" s="149"/>
      <c r="WW58" s="149"/>
      <c r="WX58" s="149"/>
      <c r="WY58" s="149"/>
      <c r="WZ58" s="149"/>
      <c r="XA58" s="149"/>
      <c r="XB58" s="149"/>
      <c r="XC58" s="149"/>
      <c r="XD58" s="149"/>
      <c r="XE58" s="149"/>
      <c r="XF58" s="149"/>
      <c r="XG58" s="149"/>
      <c r="XH58" s="149"/>
      <c r="XI58" s="149"/>
      <c r="XJ58" s="149"/>
      <c r="XK58" s="149"/>
      <c r="XL58" s="149"/>
      <c r="XM58" s="149"/>
      <c r="XN58" s="149"/>
      <c r="XO58" s="149"/>
      <c r="XP58" s="149"/>
      <c r="XQ58" s="149"/>
      <c r="XR58" s="149"/>
      <c r="XS58" s="149"/>
      <c r="XT58" s="149"/>
      <c r="XU58" s="149"/>
      <c r="XV58" s="149"/>
      <c r="XW58" s="149"/>
      <c r="XX58" s="149"/>
      <c r="XY58" s="149"/>
      <c r="XZ58" s="149"/>
      <c r="YA58" s="149"/>
      <c r="YB58" s="149"/>
      <c r="YC58" s="149"/>
      <c r="YD58" s="149"/>
      <c r="YE58" s="149"/>
      <c r="YF58" s="149"/>
      <c r="YG58" s="149"/>
      <c r="YH58" s="149"/>
      <c r="YI58" s="149"/>
      <c r="YJ58" s="149"/>
      <c r="YK58" s="149"/>
      <c r="YL58" s="149"/>
      <c r="YM58" s="149"/>
      <c r="YN58" s="149"/>
      <c r="YO58" s="149"/>
      <c r="YP58" s="149"/>
      <c r="YQ58" s="149"/>
      <c r="YR58" s="149"/>
      <c r="YS58" s="149"/>
      <c r="YT58" s="149"/>
      <c r="YU58" s="149"/>
      <c r="YV58" s="149"/>
      <c r="YW58" s="149"/>
      <c r="YX58" s="149"/>
      <c r="YY58" s="149"/>
      <c r="YZ58" s="149"/>
      <c r="ZA58" s="149"/>
      <c r="ZB58" s="149"/>
      <c r="ZC58" s="149"/>
      <c r="ZD58" s="149"/>
      <c r="ZE58" s="149"/>
      <c r="ZF58" s="149"/>
      <c r="ZG58" s="149"/>
      <c r="ZH58" s="149"/>
      <c r="ZI58" s="149"/>
      <c r="ZJ58" s="149"/>
      <c r="ZK58" s="149"/>
      <c r="ZL58" s="149"/>
      <c r="ZM58" s="149"/>
      <c r="ZN58" s="149"/>
      <c r="ZO58" s="149"/>
      <c r="ZP58" s="149"/>
      <c r="ZQ58" s="149"/>
      <c r="ZR58" s="149"/>
      <c r="ZS58" s="149"/>
      <c r="ZT58" s="149"/>
      <c r="ZU58" s="149"/>
      <c r="ZV58" s="149"/>
      <c r="ZW58" s="149"/>
      <c r="ZX58" s="149"/>
      <c r="ZY58" s="149"/>
      <c r="ZZ58" s="149"/>
      <c r="AAA58" s="149"/>
      <c r="AAB58" s="149"/>
      <c r="AAC58" s="149"/>
      <c r="AAD58" s="149"/>
      <c r="AAE58" s="149"/>
      <c r="AAF58" s="149"/>
      <c r="AAG58" s="149"/>
      <c r="AAH58" s="149"/>
      <c r="AAI58" s="149"/>
      <c r="AAJ58" s="149"/>
      <c r="AAK58" s="149"/>
      <c r="AAL58" s="149"/>
      <c r="AAM58" s="149"/>
      <c r="AAN58" s="149"/>
      <c r="AAO58" s="149"/>
      <c r="AAP58" s="149"/>
      <c r="AAQ58" s="149"/>
      <c r="AAR58" s="149"/>
      <c r="AAS58" s="149"/>
      <c r="AAT58" s="149"/>
      <c r="AAU58" s="149"/>
      <c r="AAV58" s="149"/>
      <c r="AAW58" s="149"/>
      <c r="AAX58" s="149"/>
      <c r="AAY58" s="149"/>
      <c r="AAZ58" s="149"/>
      <c r="ABA58" s="149"/>
      <c r="ABB58" s="149"/>
      <c r="ABC58" s="149"/>
      <c r="ABD58" s="149"/>
      <c r="ABE58" s="149"/>
      <c r="ABF58" s="149"/>
      <c r="ABG58" s="149"/>
      <c r="ABH58" s="149"/>
      <c r="ABI58" s="149"/>
      <c r="ABJ58" s="149"/>
      <c r="ABK58" s="149"/>
      <c r="ABL58" s="149"/>
      <c r="ABM58" s="149"/>
      <c r="ABN58" s="149"/>
      <c r="ABO58" s="149"/>
      <c r="ABP58" s="149"/>
      <c r="ABQ58" s="149"/>
      <c r="ABR58" s="149"/>
      <c r="ABS58" s="149"/>
      <c r="ABT58" s="149"/>
      <c r="ABU58" s="149"/>
      <c r="ABV58" s="149"/>
      <c r="ABW58" s="149"/>
      <c r="ABX58" s="149"/>
      <c r="ABY58" s="149"/>
      <c r="ABZ58" s="149"/>
      <c r="ACA58" s="149"/>
      <c r="ACB58" s="149"/>
      <c r="ACC58" s="149"/>
      <c r="ACD58" s="149"/>
      <c r="ACE58" s="149"/>
      <c r="ACF58" s="149"/>
      <c r="ACG58" s="149"/>
      <c r="ACH58" s="149"/>
      <c r="ACI58" s="149"/>
      <c r="ACJ58" s="149"/>
      <c r="ACK58" s="149"/>
      <c r="ACL58" s="149"/>
      <c r="ACM58" s="149"/>
      <c r="ACN58" s="149"/>
      <c r="ACO58" s="149"/>
      <c r="ACP58" s="149"/>
      <c r="ACQ58" s="149"/>
      <c r="ACR58" s="149"/>
      <c r="ACS58" s="149"/>
      <c r="ACT58" s="149"/>
      <c r="ACU58" s="149"/>
      <c r="ACV58" s="149"/>
      <c r="ACW58" s="149"/>
      <c r="ACX58" s="149"/>
      <c r="ACY58" s="149"/>
      <c r="ACZ58" s="149"/>
      <c r="ADA58" s="149"/>
      <c r="ADB58" s="149"/>
      <c r="ADC58" s="149"/>
    </row>
    <row r="59" spans="1:783" s="152" customFormat="1" x14ac:dyDescent="0.3">
      <c r="A59" s="149"/>
      <c r="B59" s="150"/>
      <c r="C59" s="151"/>
      <c r="D59" s="151"/>
      <c r="F59" s="153"/>
      <c r="G59" s="153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9"/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9"/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9"/>
      <c r="DF59" s="149"/>
      <c r="DG59" s="149"/>
      <c r="DH59" s="149"/>
      <c r="DI59" s="149"/>
      <c r="DJ59" s="149"/>
      <c r="DK59" s="149"/>
      <c r="DL59" s="149"/>
      <c r="DM59" s="149"/>
      <c r="DN59" s="149"/>
      <c r="DO59" s="149"/>
      <c r="DP59" s="149"/>
      <c r="DQ59" s="149"/>
      <c r="DR59" s="149"/>
      <c r="DS59" s="149"/>
      <c r="DT59" s="149"/>
      <c r="DU59" s="149"/>
      <c r="DV59" s="149"/>
      <c r="DW59" s="149"/>
      <c r="DX59" s="149"/>
      <c r="DY59" s="149"/>
      <c r="DZ59" s="149"/>
      <c r="EA59" s="149"/>
      <c r="EB59" s="149"/>
      <c r="EC59" s="149"/>
      <c r="ED59" s="149"/>
      <c r="EE59" s="149"/>
      <c r="EF59" s="149"/>
      <c r="EG59" s="149"/>
      <c r="EH59" s="149"/>
      <c r="EI59" s="149"/>
      <c r="EJ59" s="149"/>
      <c r="EK59" s="149"/>
      <c r="EL59" s="149"/>
      <c r="EM59" s="149"/>
      <c r="EN59" s="149"/>
      <c r="EO59" s="149"/>
      <c r="EP59" s="149"/>
      <c r="EQ59" s="149"/>
      <c r="ER59" s="149"/>
      <c r="ES59" s="149"/>
      <c r="ET59" s="149"/>
      <c r="EU59" s="149"/>
      <c r="EV59" s="149"/>
      <c r="EW59" s="149"/>
      <c r="EX59" s="149"/>
      <c r="EY59" s="149"/>
      <c r="EZ59" s="149"/>
      <c r="FA59" s="149"/>
      <c r="FB59" s="149"/>
      <c r="FC59" s="149"/>
      <c r="FD59" s="149"/>
      <c r="FE59" s="149"/>
      <c r="FF59" s="149"/>
      <c r="FG59" s="149"/>
      <c r="FH59" s="149"/>
      <c r="FI59" s="149"/>
      <c r="FJ59" s="149"/>
      <c r="FK59" s="149"/>
      <c r="FL59" s="149"/>
      <c r="FM59" s="149"/>
      <c r="FN59" s="149"/>
      <c r="FO59" s="149"/>
      <c r="FP59" s="149"/>
      <c r="FQ59" s="149"/>
      <c r="FR59" s="149"/>
      <c r="FS59" s="149"/>
      <c r="FT59" s="149"/>
      <c r="FU59" s="149"/>
      <c r="FV59" s="149"/>
      <c r="FW59" s="149"/>
      <c r="FX59" s="149"/>
      <c r="FY59" s="149"/>
      <c r="FZ59" s="149"/>
      <c r="GA59" s="149"/>
      <c r="GB59" s="149"/>
      <c r="GC59" s="149"/>
      <c r="GD59" s="149"/>
      <c r="GE59" s="149"/>
      <c r="GF59" s="149"/>
      <c r="GG59" s="149"/>
      <c r="GH59" s="149"/>
      <c r="GI59" s="149"/>
      <c r="GJ59" s="149"/>
      <c r="GK59" s="149"/>
      <c r="GL59" s="149"/>
      <c r="GM59" s="149"/>
      <c r="GN59" s="149"/>
      <c r="GO59" s="149"/>
      <c r="GP59" s="149"/>
      <c r="GQ59" s="149"/>
      <c r="GR59" s="149"/>
      <c r="GS59" s="149"/>
      <c r="GT59" s="149"/>
      <c r="GU59" s="149"/>
      <c r="GV59" s="149"/>
      <c r="GW59" s="149"/>
      <c r="GX59" s="149"/>
      <c r="GY59" s="149"/>
      <c r="GZ59" s="149"/>
      <c r="HA59" s="149"/>
      <c r="HB59" s="149"/>
      <c r="HC59" s="149"/>
      <c r="HD59" s="149"/>
      <c r="HE59" s="149"/>
      <c r="HF59" s="149"/>
      <c r="HG59" s="149"/>
      <c r="HH59" s="149"/>
      <c r="HI59" s="149"/>
      <c r="HJ59" s="149"/>
      <c r="HK59" s="149"/>
      <c r="HL59" s="149"/>
      <c r="HM59" s="149"/>
      <c r="HN59" s="149"/>
      <c r="HO59" s="149"/>
      <c r="HP59" s="149"/>
      <c r="HQ59" s="149"/>
      <c r="HR59" s="149"/>
      <c r="HS59" s="149"/>
      <c r="HT59" s="149"/>
      <c r="HU59" s="149"/>
      <c r="HV59" s="149"/>
      <c r="HW59" s="149"/>
      <c r="HX59" s="149"/>
      <c r="HY59" s="149"/>
      <c r="HZ59" s="149"/>
      <c r="IA59" s="149"/>
      <c r="IB59" s="149"/>
      <c r="IC59" s="149"/>
      <c r="ID59" s="149"/>
      <c r="IE59" s="149"/>
      <c r="IF59" s="149"/>
      <c r="IG59" s="149"/>
      <c r="IH59" s="149"/>
      <c r="II59" s="149"/>
      <c r="IJ59" s="149"/>
      <c r="IK59" s="149"/>
      <c r="IL59" s="149"/>
      <c r="IM59" s="149"/>
      <c r="IN59" s="149"/>
      <c r="IO59" s="149"/>
      <c r="IP59" s="149"/>
      <c r="IQ59" s="149"/>
      <c r="IR59" s="149"/>
      <c r="IS59" s="149"/>
      <c r="IT59" s="149"/>
      <c r="IU59" s="149"/>
      <c r="IV59" s="149"/>
      <c r="IW59" s="149"/>
      <c r="IX59" s="149"/>
      <c r="IY59" s="149"/>
      <c r="IZ59" s="149"/>
      <c r="JA59" s="149"/>
      <c r="JB59" s="149"/>
      <c r="JC59" s="149"/>
      <c r="JD59" s="149"/>
      <c r="JE59" s="149"/>
      <c r="JF59" s="149"/>
      <c r="JG59" s="149"/>
      <c r="JH59" s="149"/>
      <c r="JI59" s="149"/>
      <c r="JJ59" s="149"/>
      <c r="JK59" s="149"/>
      <c r="JL59" s="149"/>
      <c r="JM59" s="149"/>
      <c r="JN59" s="149"/>
      <c r="JO59" s="149"/>
      <c r="JP59" s="149"/>
      <c r="JQ59" s="149"/>
      <c r="JR59" s="149"/>
      <c r="JS59" s="149"/>
      <c r="JT59" s="149"/>
      <c r="JU59" s="149"/>
      <c r="JV59" s="149"/>
      <c r="JW59" s="149"/>
      <c r="JX59" s="149"/>
      <c r="JY59" s="149"/>
      <c r="JZ59" s="149"/>
      <c r="KA59" s="149"/>
      <c r="KB59" s="149"/>
      <c r="KC59" s="149"/>
      <c r="KD59" s="149"/>
      <c r="KE59" s="149"/>
      <c r="KF59" s="149"/>
      <c r="KG59" s="149"/>
      <c r="KH59" s="149"/>
      <c r="KI59" s="149"/>
      <c r="KJ59" s="149"/>
      <c r="KK59" s="149"/>
      <c r="KL59" s="149"/>
      <c r="KM59" s="149"/>
      <c r="KN59" s="149"/>
      <c r="KO59" s="149"/>
      <c r="KP59" s="149"/>
      <c r="KQ59" s="149"/>
      <c r="KR59" s="149"/>
      <c r="KS59" s="149"/>
      <c r="KT59" s="149"/>
      <c r="KU59" s="149"/>
      <c r="KV59" s="149"/>
      <c r="KW59" s="149"/>
      <c r="KX59" s="149"/>
      <c r="KY59" s="149"/>
      <c r="KZ59" s="149"/>
      <c r="LA59" s="149"/>
      <c r="LB59" s="149"/>
      <c r="LC59" s="149"/>
      <c r="LD59" s="149"/>
      <c r="LE59" s="149"/>
      <c r="LF59" s="149"/>
      <c r="LG59" s="149"/>
      <c r="LH59" s="149"/>
      <c r="LI59" s="149"/>
      <c r="LJ59" s="149"/>
      <c r="LK59" s="149"/>
      <c r="LL59" s="149"/>
      <c r="LM59" s="149"/>
      <c r="LN59" s="149"/>
      <c r="LO59" s="149"/>
      <c r="LP59" s="149"/>
      <c r="LQ59" s="149"/>
      <c r="LR59" s="149"/>
      <c r="LS59" s="149"/>
      <c r="LT59" s="149"/>
      <c r="LU59" s="149"/>
      <c r="LV59" s="149"/>
      <c r="LW59" s="149"/>
      <c r="LX59" s="149"/>
      <c r="LY59" s="149"/>
      <c r="LZ59" s="149"/>
      <c r="MA59" s="149"/>
      <c r="MB59" s="149"/>
      <c r="MC59" s="149"/>
      <c r="MD59" s="149"/>
      <c r="ME59" s="149"/>
      <c r="MF59" s="149"/>
      <c r="MG59" s="149"/>
      <c r="MH59" s="149"/>
      <c r="MI59" s="149"/>
      <c r="MJ59" s="149"/>
      <c r="MK59" s="149"/>
      <c r="ML59" s="149"/>
      <c r="MM59" s="149"/>
      <c r="MN59" s="149"/>
      <c r="MO59" s="149"/>
      <c r="MP59" s="149"/>
      <c r="MQ59" s="149"/>
      <c r="MR59" s="149"/>
      <c r="MS59" s="149"/>
      <c r="MT59" s="149"/>
      <c r="MU59" s="149"/>
      <c r="MV59" s="149"/>
      <c r="MW59" s="149"/>
      <c r="MX59" s="149"/>
      <c r="MY59" s="149"/>
      <c r="MZ59" s="149"/>
      <c r="NA59" s="149"/>
      <c r="NB59" s="149"/>
      <c r="NC59" s="149"/>
      <c r="ND59" s="149"/>
      <c r="NE59" s="149"/>
      <c r="NF59" s="149"/>
      <c r="NG59" s="149"/>
      <c r="NH59" s="149"/>
      <c r="NI59" s="149"/>
      <c r="NJ59" s="149"/>
      <c r="NK59" s="149"/>
      <c r="NL59" s="149"/>
      <c r="NM59" s="149"/>
      <c r="NN59" s="149"/>
      <c r="NO59" s="149"/>
      <c r="NP59" s="149"/>
      <c r="NQ59" s="149"/>
      <c r="NR59" s="149"/>
      <c r="NS59" s="149"/>
      <c r="NT59" s="149"/>
      <c r="NU59" s="149"/>
      <c r="NV59" s="149"/>
      <c r="NW59" s="149"/>
      <c r="NX59" s="149"/>
      <c r="NY59" s="149"/>
      <c r="NZ59" s="149"/>
      <c r="OA59" s="149"/>
      <c r="OB59" s="149"/>
      <c r="OC59" s="149"/>
      <c r="OD59" s="149"/>
      <c r="OE59" s="149"/>
      <c r="OF59" s="149"/>
      <c r="OG59" s="149"/>
      <c r="OH59" s="149"/>
      <c r="OI59" s="149"/>
      <c r="OJ59" s="149"/>
      <c r="OK59" s="149"/>
      <c r="OL59" s="149"/>
      <c r="OM59" s="149"/>
      <c r="ON59" s="149"/>
      <c r="OO59" s="149"/>
      <c r="OP59" s="149"/>
      <c r="OQ59" s="149"/>
      <c r="OR59" s="149"/>
      <c r="OS59" s="149"/>
      <c r="OT59" s="149"/>
      <c r="OU59" s="149"/>
      <c r="OV59" s="149"/>
      <c r="OW59" s="149"/>
      <c r="OX59" s="149"/>
      <c r="OY59" s="149"/>
      <c r="OZ59" s="149"/>
      <c r="PA59" s="149"/>
      <c r="PB59" s="149"/>
      <c r="PC59" s="149"/>
      <c r="PD59" s="149"/>
      <c r="PE59" s="149"/>
      <c r="PF59" s="149"/>
      <c r="PG59" s="149"/>
      <c r="PH59" s="149"/>
      <c r="PI59" s="149"/>
      <c r="PJ59" s="149"/>
      <c r="PK59" s="149"/>
      <c r="PL59" s="149"/>
      <c r="PM59" s="149"/>
      <c r="PN59" s="149"/>
      <c r="PO59" s="149"/>
      <c r="PP59" s="149"/>
      <c r="PQ59" s="149"/>
      <c r="PR59" s="149"/>
      <c r="PS59" s="149"/>
      <c r="PT59" s="149"/>
      <c r="PU59" s="149"/>
      <c r="PV59" s="149"/>
      <c r="PW59" s="149"/>
      <c r="PX59" s="149"/>
      <c r="PY59" s="149"/>
      <c r="PZ59" s="149"/>
      <c r="QA59" s="149"/>
      <c r="QB59" s="149"/>
      <c r="QC59" s="149"/>
      <c r="QD59" s="149"/>
      <c r="QE59" s="149"/>
      <c r="QF59" s="149"/>
      <c r="QG59" s="149"/>
      <c r="QH59" s="149"/>
      <c r="QI59" s="149"/>
      <c r="QJ59" s="149"/>
      <c r="QK59" s="149"/>
      <c r="QL59" s="149"/>
      <c r="QM59" s="149"/>
      <c r="QN59" s="149"/>
      <c r="QO59" s="149"/>
      <c r="QP59" s="149"/>
      <c r="QQ59" s="149"/>
      <c r="QR59" s="149"/>
      <c r="QS59" s="149"/>
      <c r="QT59" s="149"/>
      <c r="QU59" s="149"/>
      <c r="QV59" s="149"/>
      <c r="QW59" s="149"/>
      <c r="QX59" s="149"/>
      <c r="QY59" s="149"/>
      <c r="QZ59" s="149"/>
      <c r="RA59" s="149"/>
      <c r="RB59" s="149"/>
      <c r="RC59" s="149"/>
      <c r="RD59" s="149"/>
      <c r="RE59" s="149"/>
      <c r="RF59" s="149"/>
      <c r="RG59" s="149"/>
      <c r="RH59" s="149"/>
      <c r="RI59" s="149"/>
      <c r="RJ59" s="149"/>
      <c r="RK59" s="149"/>
      <c r="RL59" s="149"/>
      <c r="RM59" s="149"/>
      <c r="RN59" s="149"/>
      <c r="RO59" s="149"/>
      <c r="RP59" s="149"/>
      <c r="RQ59" s="149"/>
      <c r="RR59" s="149"/>
      <c r="RS59" s="149"/>
      <c r="RT59" s="149"/>
      <c r="RU59" s="149"/>
      <c r="RV59" s="149"/>
      <c r="RW59" s="149"/>
      <c r="RX59" s="149"/>
      <c r="RY59" s="149"/>
      <c r="RZ59" s="149"/>
      <c r="SA59" s="149"/>
      <c r="SB59" s="149"/>
      <c r="SC59" s="149"/>
      <c r="SD59" s="149"/>
      <c r="SE59" s="149"/>
      <c r="SF59" s="149"/>
      <c r="SG59" s="149"/>
      <c r="SH59" s="149"/>
      <c r="SI59" s="149"/>
      <c r="SJ59" s="149"/>
      <c r="SK59" s="149"/>
      <c r="SL59" s="149"/>
      <c r="SM59" s="149"/>
      <c r="SN59" s="149"/>
      <c r="SO59" s="149"/>
      <c r="SP59" s="149"/>
      <c r="SQ59" s="149"/>
      <c r="SR59" s="149"/>
      <c r="SS59" s="149"/>
      <c r="ST59" s="149"/>
      <c r="SU59" s="149"/>
      <c r="SV59" s="149"/>
      <c r="SW59" s="149"/>
      <c r="SX59" s="149"/>
      <c r="SY59" s="149"/>
      <c r="SZ59" s="149"/>
      <c r="TA59" s="149"/>
      <c r="TB59" s="149"/>
      <c r="TC59" s="149"/>
      <c r="TD59" s="149"/>
      <c r="TE59" s="149"/>
      <c r="TF59" s="149"/>
      <c r="TG59" s="149"/>
      <c r="TH59" s="149"/>
      <c r="TI59" s="149"/>
      <c r="TJ59" s="149"/>
      <c r="TK59" s="149"/>
      <c r="TL59" s="149"/>
      <c r="TM59" s="149"/>
      <c r="TN59" s="149"/>
      <c r="TO59" s="149"/>
      <c r="TP59" s="149"/>
      <c r="TQ59" s="149"/>
      <c r="TR59" s="149"/>
      <c r="TS59" s="149"/>
      <c r="TT59" s="149"/>
      <c r="TU59" s="149"/>
      <c r="TV59" s="149"/>
      <c r="TW59" s="149"/>
      <c r="TX59" s="149"/>
      <c r="TY59" s="149"/>
      <c r="TZ59" s="149"/>
      <c r="UA59" s="149"/>
      <c r="UB59" s="149"/>
      <c r="UC59" s="149"/>
      <c r="UD59" s="149"/>
      <c r="UE59" s="149"/>
      <c r="UF59" s="149"/>
      <c r="UG59" s="149"/>
      <c r="UH59" s="149"/>
      <c r="UI59" s="149"/>
      <c r="UJ59" s="149"/>
      <c r="UK59" s="149"/>
      <c r="UL59" s="149"/>
      <c r="UM59" s="149"/>
      <c r="UN59" s="149"/>
      <c r="UO59" s="149"/>
      <c r="UP59" s="149"/>
      <c r="UQ59" s="149"/>
      <c r="UR59" s="149"/>
      <c r="US59" s="149"/>
      <c r="UT59" s="149"/>
      <c r="UU59" s="149"/>
      <c r="UV59" s="149"/>
      <c r="UW59" s="149"/>
      <c r="UX59" s="149"/>
      <c r="UY59" s="149"/>
      <c r="UZ59" s="149"/>
      <c r="VA59" s="149"/>
      <c r="VB59" s="149"/>
      <c r="VC59" s="149"/>
      <c r="VD59" s="149"/>
      <c r="VE59" s="149"/>
      <c r="VF59" s="149"/>
      <c r="VG59" s="149"/>
      <c r="VH59" s="149"/>
      <c r="VI59" s="149"/>
      <c r="VJ59" s="149"/>
      <c r="VK59" s="149"/>
      <c r="VL59" s="149"/>
      <c r="VM59" s="149"/>
      <c r="VN59" s="149"/>
      <c r="VO59" s="149"/>
      <c r="VP59" s="149"/>
      <c r="VQ59" s="149"/>
      <c r="VR59" s="149"/>
      <c r="VS59" s="149"/>
      <c r="VT59" s="149"/>
      <c r="VU59" s="149"/>
      <c r="VV59" s="149"/>
      <c r="VW59" s="149"/>
      <c r="VX59" s="149"/>
      <c r="VY59" s="149"/>
      <c r="VZ59" s="149"/>
      <c r="WA59" s="149"/>
      <c r="WB59" s="149"/>
      <c r="WC59" s="149"/>
      <c r="WD59" s="149"/>
      <c r="WE59" s="149"/>
      <c r="WF59" s="149"/>
      <c r="WG59" s="149"/>
      <c r="WH59" s="149"/>
      <c r="WI59" s="149"/>
      <c r="WJ59" s="149"/>
      <c r="WK59" s="149"/>
      <c r="WL59" s="149"/>
      <c r="WM59" s="149"/>
      <c r="WN59" s="149"/>
      <c r="WO59" s="149"/>
      <c r="WP59" s="149"/>
      <c r="WQ59" s="149"/>
      <c r="WR59" s="149"/>
      <c r="WS59" s="149"/>
      <c r="WT59" s="149"/>
      <c r="WU59" s="149"/>
      <c r="WV59" s="149"/>
      <c r="WW59" s="149"/>
      <c r="WX59" s="149"/>
      <c r="WY59" s="149"/>
      <c r="WZ59" s="149"/>
      <c r="XA59" s="149"/>
      <c r="XB59" s="149"/>
      <c r="XC59" s="149"/>
      <c r="XD59" s="149"/>
      <c r="XE59" s="149"/>
      <c r="XF59" s="149"/>
      <c r="XG59" s="149"/>
      <c r="XH59" s="149"/>
      <c r="XI59" s="149"/>
      <c r="XJ59" s="149"/>
      <c r="XK59" s="149"/>
      <c r="XL59" s="149"/>
      <c r="XM59" s="149"/>
      <c r="XN59" s="149"/>
      <c r="XO59" s="149"/>
      <c r="XP59" s="149"/>
      <c r="XQ59" s="149"/>
      <c r="XR59" s="149"/>
      <c r="XS59" s="149"/>
      <c r="XT59" s="149"/>
      <c r="XU59" s="149"/>
      <c r="XV59" s="149"/>
      <c r="XW59" s="149"/>
      <c r="XX59" s="149"/>
      <c r="XY59" s="149"/>
      <c r="XZ59" s="149"/>
      <c r="YA59" s="149"/>
      <c r="YB59" s="149"/>
      <c r="YC59" s="149"/>
      <c r="YD59" s="149"/>
      <c r="YE59" s="149"/>
      <c r="YF59" s="149"/>
      <c r="YG59" s="149"/>
      <c r="YH59" s="149"/>
      <c r="YI59" s="149"/>
      <c r="YJ59" s="149"/>
      <c r="YK59" s="149"/>
      <c r="YL59" s="149"/>
      <c r="YM59" s="149"/>
      <c r="YN59" s="149"/>
      <c r="YO59" s="149"/>
      <c r="YP59" s="149"/>
      <c r="YQ59" s="149"/>
      <c r="YR59" s="149"/>
      <c r="YS59" s="149"/>
      <c r="YT59" s="149"/>
      <c r="YU59" s="149"/>
      <c r="YV59" s="149"/>
      <c r="YW59" s="149"/>
      <c r="YX59" s="149"/>
      <c r="YY59" s="149"/>
      <c r="YZ59" s="149"/>
      <c r="ZA59" s="149"/>
      <c r="ZB59" s="149"/>
      <c r="ZC59" s="149"/>
      <c r="ZD59" s="149"/>
      <c r="ZE59" s="149"/>
      <c r="ZF59" s="149"/>
      <c r="ZG59" s="149"/>
      <c r="ZH59" s="149"/>
      <c r="ZI59" s="149"/>
      <c r="ZJ59" s="149"/>
      <c r="ZK59" s="149"/>
      <c r="ZL59" s="149"/>
      <c r="ZM59" s="149"/>
      <c r="ZN59" s="149"/>
      <c r="ZO59" s="149"/>
      <c r="ZP59" s="149"/>
      <c r="ZQ59" s="149"/>
      <c r="ZR59" s="149"/>
      <c r="ZS59" s="149"/>
      <c r="ZT59" s="149"/>
      <c r="ZU59" s="149"/>
      <c r="ZV59" s="149"/>
      <c r="ZW59" s="149"/>
      <c r="ZX59" s="149"/>
      <c r="ZY59" s="149"/>
      <c r="ZZ59" s="149"/>
      <c r="AAA59" s="149"/>
      <c r="AAB59" s="149"/>
      <c r="AAC59" s="149"/>
      <c r="AAD59" s="149"/>
      <c r="AAE59" s="149"/>
      <c r="AAF59" s="149"/>
      <c r="AAG59" s="149"/>
      <c r="AAH59" s="149"/>
      <c r="AAI59" s="149"/>
      <c r="AAJ59" s="149"/>
      <c r="AAK59" s="149"/>
      <c r="AAL59" s="149"/>
      <c r="AAM59" s="149"/>
      <c r="AAN59" s="149"/>
      <c r="AAO59" s="149"/>
      <c r="AAP59" s="149"/>
      <c r="AAQ59" s="149"/>
      <c r="AAR59" s="149"/>
      <c r="AAS59" s="149"/>
      <c r="AAT59" s="149"/>
      <c r="AAU59" s="149"/>
      <c r="AAV59" s="149"/>
      <c r="AAW59" s="149"/>
      <c r="AAX59" s="149"/>
      <c r="AAY59" s="149"/>
      <c r="AAZ59" s="149"/>
      <c r="ABA59" s="149"/>
      <c r="ABB59" s="149"/>
      <c r="ABC59" s="149"/>
      <c r="ABD59" s="149"/>
      <c r="ABE59" s="149"/>
      <c r="ABF59" s="149"/>
      <c r="ABG59" s="149"/>
      <c r="ABH59" s="149"/>
      <c r="ABI59" s="149"/>
      <c r="ABJ59" s="149"/>
      <c r="ABK59" s="149"/>
      <c r="ABL59" s="149"/>
      <c r="ABM59" s="149"/>
      <c r="ABN59" s="149"/>
      <c r="ABO59" s="149"/>
      <c r="ABP59" s="149"/>
      <c r="ABQ59" s="149"/>
      <c r="ABR59" s="149"/>
      <c r="ABS59" s="149"/>
      <c r="ABT59" s="149"/>
      <c r="ABU59" s="149"/>
      <c r="ABV59" s="149"/>
      <c r="ABW59" s="149"/>
      <c r="ABX59" s="149"/>
      <c r="ABY59" s="149"/>
      <c r="ABZ59" s="149"/>
      <c r="ACA59" s="149"/>
      <c r="ACB59" s="149"/>
      <c r="ACC59" s="149"/>
      <c r="ACD59" s="149"/>
      <c r="ACE59" s="149"/>
      <c r="ACF59" s="149"/>
      <c r="ACG59" s="149"/>
      <c r="ACH59" s="149"/>
      <c r="ACI59" s="149"/>
      <c r="ACJ59" s="149"/>
      <c r="ACK59" s="149"/>
      <c r="ACL59" s="149"/>
      <c r="ACM59" s="149"/>
      <c r="ACN59" s="149"/>
      <c r="ACO59" s="149"/>
      <c r="ACP59" s="149"/>
      <c r="ACQ59" s="149"/>
      <c r="ACR59" s="149"/>
      <c r="ACS59" s="149"/>
      <c r="ACT59" s="149"/>
      <c r="ACU59" s="149"/>
      <c r="ACV59" s="149"/>
      <c r="ACW59" s="149"/>
      <c r="ACX59" s="149"/>
      <c r="ACY59" s="149"/>
      <c r="ACZ59" s="149"/>
      <c r="ADA59" s="149"/>
      <c r="ADB59" s="149"/>
      <c r="ADC59" s="149"/>
    </row>
    <row r="60" spans="1:783" s="152" customFormat="1" x14ac:dyDescent="0.3">
      <c r="A60" s="149"/>
      <c r="B60" s="150"/>
      <c r="C60" s="151"/>
      <c r="D60" s="151"/>
      <c r="F60" s="153"/>
      <c r="G60" s="153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9"/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9"/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9"/>
      <c r="DF60" s="149"/>
      <c r="DG60" s="149"/>
      <c r="DH60" s="149"/>
      <c r="DI60" s="149"/>
      <c r="DJ60" s="149"/>
      <c r="DK60" s="149"/>
      <c r="DL60" s="149"/>
      <c r="DM60" s="149"/>
      <c r="DN60" s="149"/>
      <c r="DO60" s="149"/>
      <c r="DP60" s="149"/>
      <c r="DQ60" s="149"/>
      <c r="DR60" s="149"/>
      <c r="DS60" s="149"/>
      <c r="DT60" s="149"/>
      <c r="DU60" s="149"/>
      <c r="DV60" s="149"/>
      <c r="DW60" s="149"/>
      <c r="DX60" s="149"/>
      <c r="DY60" s="149"/>
      <c r="DZ60" s="149"/>
      <c r="EA60" s="149"/>
      <c r="EB60" s="149"/>
      <c r="EC60" s="149"/>
      <c r="ED60" s="149"/>
      <c r="EE60" s="149"/>
      <c r="EF60" s="149"/>
      <c r="EG60" s="149"/>
      <c r="EH60" s="149"/>
      <c r="EI60" s="149"/>
      <c r="EJ60" s="149"/>
      <c r="EK60" s="149"/>
      <c r="EL60" s="149"/>
      <c r="EM60" s="149"/>
      <c r="EN60" s="149"/>
      <c r="EO60" s="149"/>
      <c r="EP60" s="149"/>
      <c r="EQ60" s="149"/>
      <c r="ER60" s="149"/>
      <c r="ES60" s="149"/>
      <c r="ET60" s="149"/>
      <c r="EU60" s="149"/>
      <c r="EV60" s="149"/>
      <c r="EW60" s="149"/>
      <c r="EX60" s="149"/>
      <c r="EY60" s="149"/>
      <c r="EZ60" s="149"/>
      <c r="FA60" s="149"/>
      <c r="FB60" s="149"/>
      <c r="FC60" s="149"/>
      <c r="FD60" s="149"/>
      <c r="FE60" s="149"/>
      <c r="FF60" s="149"/>
      <c r="FG60" s="149"/>
      <c r="FH60" s="149"/>
      <c r="FI60" s="149"/>
      <c r="FJ60" s="149"/>
      <c r="FK60" s="149"/>
      <c r="FL60" s="149"/>
      <c r="FM60" s="149"/>
      <c r="FN60" s="149"/>
      <c r="FO60" s="149"/>
      <c r="FP60" s="149"/>
      <c r="FQ60" s="149"/>
      <c r="FR60" s="149"/>
      <c r="FS60" s="149"/>
      <c r="FT60" s="149"/>
      <c r="FU60" s="149"/>
      <c r="FV60" s="149"/>
      <c r="FW60" s="149"/>
      <c r="FX60" s="149"/>
      <c r="FY60" s="149"/>
      <c r="FZ60" s="149"/>
      <c r="GA60" s="149"/>
      <c r="GB60" s="149"/>
      <c r="GC60" s="149"/>
      <c r="GD60" s="149"/>
      <c r="GE60" s="149"/>
      <c r="GF60" s="149"/>
      <c r="GG60" s="149"/>
      <c r="GH60" s="149"/>
      <c r="GI60" s="149"/>
      <c r="GJ60" s="149"/>
      <c r="GK60" s="149"/>
      <c r="GL60" s="149"/>
      <c r="GM60" s="149"/>
      <c r="GN60" s="149"/>
      <c r="GO60" s="149"/>
      <c r="GP60" s="149"/>
      <c r="GQ60" s="149"/>
      <c r="GR60" s="149"/>
      <c r="GS60" s="149"/>
      <c r="GT60" s="149"/>
      <c r="GU60" s="149"/>
      <c r="GV60" s="149"/>
      <c r="GW60" s="149"/>
      <c r="GX60" s="149"/>
      <c r="GY60" s="149"/>
      <c r="GZ60" s="149"/>
      <c r="HA60" s="149"/>
      <c r="HB60" s="149"/>
      <c r="HC60" s="149"/>
      <c r="HD60" s="149"/>
      <c r="HE60" s="149"/>
      <c r="HF60" s="149"/>
      <c r="HG60" s="149"/>
      <c r="HH60" s="149"/>
      <c r="HI60" s="149"/>
      <c r="HJ60" s="149"/>
      <c r="HK60" s="149"/>
      <c r="HL60" s="149"/>
      <c r="HM60" s="149"/>
      <c r="HN60" s="149"/>
      <c r="HO60" s="149"/>
      <c r="HP60" s="149"/>
      <c r="HQ60" s="149"/>
      <c r="HR60" s="149"/>
      <c r="HS60" s="149"/>
      <c r="HT60" s="149"/>
      <c r="HU60" s="149"/>
      <c r="HV60" s="149"/>
      <c r="HW60" s="149"/>
      <c r="HX60" s="149"/>
      <c r="HY60" s="149"/>
      <c r="HZ60" s="149"/>
      <c r="IA60" s="149"/>
      <c r="IB60" s="149"/>
      <c r="IC60" s="149"/>
      <c r="ID60" s="149"/>
      <c r="IE60" s="149"/>
      <c r="IF60" s="149"/>
      <c r="IG60" s="149"/>
      <c r="IH60" s="149"/>
      <c r="II60" s="149"/>
      <c r="IJ60" s="149"/>
      <c r="IK60" s="149"/>
      <c r="IL60" s="149"/>
      <c r="IM60" s="149"/>
      <c r="IN60" s="149"/>
      <c r="IO60" s="149"/>
      <c r="IP60" s="149"/>
      <c r="IQ60" s="149"/>
      <c r="IR60" s="149"/>
      <c r="IS60" s="149"/>
      <c r="IT60" s="149"/>
      <c r="IU60" s="149"/>
      <c r="IV60" s="149"/>
      <c r="IW60" s="149"/>
      <c r="IX60" s="149"/>
      <c r="IY60" s="149"/>
      <c r="IZ60" s="149"/>
      <c r="JA60" s="149"/>
      <c r="JB60" s="149"/>
      <c r="JC60" s="149"/>
      <c r="JD60" s="149"/>
      <c r="JE60" s="149"/>
      <c r="JF60" s="149"/>
      <c r="JG60" s="149"/>
      <c r="JH60" s="149"/>
      <c r="JI60" s="149"/>
      <c r="JJ60" s="149"/>
      <c r="JK60" s="149"/>
      <c r="JL60" s="149"/>
      <c r="JM60" s="149"/>
      <c r="JN60" s="149"/>
      <c r="JO60" s="149"/>
      <c r="JP60" s="149"/>
      <c r="JQ60" s="149"/>
      <c r="JR60" s="149"/>
      <c r="JS60" s="149"/>
      <c r="JT60" s="149"/>
      <c r="JU60" s="149"/>
      <c r="JV60" s="149"/>
      <c r="JW60" s="149"/>
      <c r="JX60" s="149"/>
      <c r="JY60" s="149"/>
      <c r="JZ60" s="149"/>
      <c r="KA60" s="149"/>
      <c r="KB60" s="149"/>
      <c r="KC60" s="149"/>
      <c r="KD60" s="149"/>
      <c r="KE60" s="149"/>
      <c r="KF60" s="149"/>
      <c r="KG60" s="149"/>
      <c r="KH60" s="149"/>
      <c r="KI60" s="149"/>
      <c r="KJ60" s="149"/>
      <c r="KK60" s="149"/>
      <c r="KL60" s="149"/>
      <c r="KM60" s="149"/>
      <c r="KN60" s="149"/>
      <c r="KO60" s="149"/>
      <c r="KP60" s="149"/>
      <c r="KQ60" s="149"/>
      <c r="KR60" s="149"/>
      <c r="KS60" s="149"/>
      <c r="KT60" s="149"/>
      <c r="KU60" s="149"/>
      <c r="KV60" s="149"/>
      <c r="KW60" s="149"/>
      <c r="KX60" s="149"/>
      <c r="KY60" s="149"/>
      <c r="KZ60" s="149"/>
      <c r="LA60" s="149"/>
      <c r="LB60" s="149"/>
      <c r="LC60" s="149"/>
      <c r="LD60" s="149"/>
      <c r="LE60" s="149"/>
      <c r="LF60" s="149"/>
      <c r="LG60" s="149"/>
      <c r="LH60" s="149"/>
      <c r="LI60" s="149"/>
      <c r="LJ60" s="149"/>
      <c r="LK60" s="149"/>
      <c r="LL60" s="149"/>
      <c r="LM60" s="149"/>
      <c r="LN60" s="149"/>
      <c r="LO60" s="149"/>
      <c r="LP60" s="149"/>
      <c r="LQ60" s="149"/>
      <c r="LR60" s="149"/>
      <c r="LS60" s="149"/>
      <c r="LT60" s="149"/>
      <c r="LU60" s="149"/>
      <c r="LV60" s="149"/>
      <c r="LW60" s="149"/>
      <c r="LX60" s="149"/>
      <c r="LY60" s="149"/>
      <c r="LZ60" s="149"/>
      <c r="MA60" s="149"/>
      <c r="MB60" s="149"/>
      <c r="MC60" s="149"/>
      <c r="MD60" s="149"/>
      <c r="ME60" s="149"/>
      <c r="MF60" s="149"/>
      <c r="MG60" s="149"/>
      <c r="MH60" s="149"/>
      <c r="MI60" s="149"/>
      <c r="MJ60" s="149"/>
      <c r="MK60" s="149"/>
      <c r="ML60" s="149"/>
      <c r="MM60" s="149"/>
      <c r="MN60" s="149"/>
      <c r="MO60" s="149"/>
      <c r="MP60" s="149"/>
      <c r="MQ60" s="149"/>
      <c r="MR60" s="149"/>
      <c r="MS60" s="149"/>
      <c r="MT60" s="149"/>
      <c r="MU60" s="149"/>
      <c r="MV60" s="149"/>
      <c r="MW60" s="149"/>
      <c r="MX60" s="149"/>
      <c r="MY60" s="149"/>
      <c r="MZ60" s="149"/>
      <c r="NA60" s="149"/>
      <c r="NB60" s="149"/>
      <c r="NC60" s="149"/>
      <c r="ND60" s="149"/>
      <c r="NE60" s="149"/>
      <c r="NF60" s="149"/>
      <c r="NG60" s="149"/>
      <c r="NH60" s="149"/>
      <c r="NI60" s="149"/>
      <c r="NJ60" s="149"/>
      <c r="NK60" s="149"/>
      <c r="NL60" s="149"/>
      <c r="NM60" s="149"/>
      <c r="NN60" s="149"/>
      <c r="NO60" s="149"/>
      <c r="NP60" s="149"/>
      <c r="NQ60" s="149"/>
      <c r="NR60" s="149"/>
      <c r="NS60" s="149"/>
      <c r="NT60" s="149"/>
      <c r="NU60" s="149"/>
      <c r="NV60" s="149"/>
      <c r="NW60" s="149"/>
      <c r="NX60" s="149"/>
      <c r="NY60" s="149"/>
      <c r="NZ60" s="149"/>
      <c r="OA60" s="149"/>
      <c r="OB60" s="149"/>
      <c r="OC60" s="149"/>
      <c r="OD60" s="149"/>
      <c r="OE60" s="149"/>
      <c r="OF60" s="149"/>
      <c r="OG60" s="149"/>
      <c r="OH60" s="149"/>
      <c r="OI60" s="149"/>
      <c r="OJ60" s="149"/>
      <c r="OK60" s="149"/>
      <c r="OL60" s="149"/>
      <c r="OM60" s="149"/>
      <c r="ON60" s="149"/>
      <c r="OO60" s="149"/>
      <c r="OP60" s="149"/>
      <c r="OQ60" s="149"/>
      <c r="OR60" s="149"/>
      <c r="OS60" s="149"/>
      <c r="OT60" s="149"/>
      <c r="OU60" s="149"/>
      <c r="OV60" s="149"/>
      <c r="OW60" s="149"/>
      <c r="OX60" s="149"/>
      <c r="OY60" s="149"/>
      <c r="OZ60" s="149"/>
      <c r="PA60" s="149"/>
      <c r="PB60" s="149"/>
      <c r="PC60" s="149"/>
      <c r="PD60" s="149"/>
      <c r="PE60" s="149"/>
      <c r="PF60" s="149"/>
      <c r="PG60" s="149"/>
      <c r="PH60" s="149"/>
      <c r="PI60" s="149"/>
      <c r="PJ60" s="149"/>
      <c r="PK60" s="149"/>
      <c r="PL60" s="149"/>
      <c r="PM60" s="149"/>
      <c r="PN60" s="149"/>
      <c r="PO60" s="149"/>
      <c r="PP60" s="149"/>
      <c r="PQ60" s="149"/>
      <c r="PR60" s="149"/>
      <c r="PS60" s="149"/>
      <c r="PT60" s="149"/>
      <c r="PU60" s="149"/>
      <c r="PV60" s="149"/>
      <c r="PW60" s="149"/>
      <c r="PX60" s="149"/>
      <c r="PY60" s="149"/>
      <c r="PZ60" s="149"/>
      <c r="QA60" s="149"/>
      <c r="QB60" s="149"/>
      <c r="QC60" s="149"/>
      <c r="QD60" s="149"/>
      <c r="QE60" s="149"/>
      <c r="QF60" s="149"/>
      <c r="QG60" s="149"/>
      <c r="QH60" s="149"/>
      <c r="QI60" s="149"/>
      <c r="QJ60" s="149"/>
      <c r="QK60" s="149"/>
      <c r="QL60" s="149"/>
      <c r="QM60" s="149"/>
      <c r="QN60" s="149"/>
      <c r="QO60" s="149"/>
      <c r="QP60" s="149"/>
      <c r="QQ60" s="149"/>
      <c r="QR60" s="149"/>
      <c r="QS60" s="149"/>
      <c r="QT60" s="149"/>
      <c r="QU60" s="149"/>
      <c r="QV60" s="149"/>
      <c r="QW60" s="149"/>
      <c r="QX60" s="149"/>
      <c r="QY60" s="149"/>
      <c r="QZ60" s="149"/>
      <c r="RA60" s="149"/>
      <c r="RB60" s="149"/>
      <c r="RC60" s="149"/>
      <c r="RD60" s="149"/>
      <c r="RE60" s="149"/>
      <c r="RF60" s="149"/>
      <c r="RG60" s="149"/>
      <c r="RH60" s="149"/>
      <c r="RI60" s="149"/>
      <c r="RJ60" s="149"/>
      <c r="RK60" s="149"/>
      <c r="RL60" s="149"/>
      <c r="RM60" s="149"/>
      <c r="RN60" s="149"/>
      <c r="RO60" s="149"/>
      <c r="RP60" s="149"/>
      <c r="RQ60" s="149"/>
      <c r="RR60" s="149"/>
      <c r="RS60" s="149"/>
      <c r="RT60" s="149"/>
      <c r="RU60" s="149"/>
      <c r="RV60" s="149"/>
      <c r="RW60" s="149"/>
      <c r="RX60" s="149"/>
      <c r="RY60" s="149"/>
      <c r="RZ60" s="149"/>
      <c r="SA60" s="149"/>
      <c r="SB60" s="149"/>
      <c r="SC60" s="149"/>
      <c r="SD60" s="149"/>
      <c r="SE60" s="149"/>
      <c r="SF60" s="149"/>
      <c r="SG60" s="149"/>
      <c r="SH60" s="149"/>
      <c r="SI60" s="149"/>
      <c r="SJ60" s="149"/>
      <c r="SK60" s="149"/>
      <c r="SL60" s="149"/>
      <c r="SM60" s="149"/>
      <c r="SN60" s="149"/>
      <c r="SO60" s="149"/>
      <c r="SP60" s="149"/>
      <c r="SQ60" s="149"/>
      <c r="SR60" s="149"/>
      <c r="SS60" s="149"/>
      <c r="ST60" s="149"/>
      <c r="SU60" s="149"/>
      <c r="SV60" s="149"/>
      <c r="SW60" s="149"/>
      <c r="SX60" s="149"/>
      <c r="SY60" s="149"/>
      <c r="SZ60" s="149"/>
      <c r="TA60" s="149"/>
      <c r="TB60" s="149"/>
      <c r="TC60" s="149"/>
      <c r="TD60" s="149"/>
      <c r="TE60" s="149"/>
      <c r="TF60" s="149"/>
      <c r="TG60" s="149"/>
      <c r="TH60" s="149"/>
      <c r="TI60" s="149"/>
      <c r="TJ60" s="149"/>
      <c r="TK60" s="149"/>
      <c r="TL60" s="149"/>
      <c r="TM60" s="149"/>
      <c r="TN60" s="149"/>
      <c r="TO60" s="149"/>
      <c r="TP60" s="149"/>
      <c r="TQ60" s="149"/>
      <c r="TR60" s="149"/>
      <c r="TS60" s="149"/>
      <c r="TT60" s="149"/>
      <c r="TU60" s="149"/>
      <c r="TV60" s="149"/>
      <c r="TW60" s="149"/>
      <c r="TX60" s="149"/>
      <c r="TY60" s="149"/>
      <c r="TZ60" s="149"/>
      <c r="UA60" s="149"/>
      <c r="UB60" s="149"/>
      <c r="UC60" s="149"/>
      <c r="UD60" s="149"/>
      <c r="UE60" s="149"/>
      <c r="UF60" s="149"/>
      <c r="UG60" s="149"/>
      <c r="UH60" s="149"/>
      <c r="UI60" s="149"/>
      <c r="UJ60" s="149"/>
      <c r="UK60" s="149"/>
      <c r="UL60" s="149"/>
      <c r="UM60" s="149"/>
      <c r="UN60" s="149"/>
      <c r="UO60" s="149"/>
      <c r="UP60" s="149"/>
      <c r="UQ60" s="149"/>
      <c r="UR60" s="149"/>
      <c r="US60" s="149"/>
      <c r="UT60" s="149"/>
      <c r="UU60" s="149"/>
      <c r="UV60" s="149"/>
      <c r="UW60" s="149"/>
      <c r="UX60" s="149"/>
      <c r="UY60" s="149"/>
      <c r="UZ60" s="149"/>
      <c r="VA60" s="149"/>
      <c r="VB60" s="149"/>
      <c r="VC60" s="149"/>
      <c r="VD60" s="149"/>
      <c r="VE60" s="149"/>
      <c r="VF60" s="149"/>
      <c r="VG60" s="149"/>
      <c r="VH60" s="149"/>
      <c r="VI60" s="149"/>
      <c r="VJ60" s="149"/>
      <c r="VK60" s="149"/>
      <c r="VL60" s="149"/>
      <c r="VM60" s="149"/>
      <c r="VN60" s="149"/>
      <c r="VO60" s="149"/>
      <c r="VP60" s="149"/>
      <c r="VQ60" s="149"/>
      <c r="VR60" s="149"/>
      <c r="VS60" s="149"/>
      <c r="VT60" s="149"/>
      <c r="VU60" s="149"/>
      <c r="VV60" s="149"/>
      <c r="VW60" s="149"/>
      <c r="VX60" s="149"/>
      <c r="VY60" s="149"/>
      <c r="VZ60" s="149"/>
      <c r="WA60" s="149"/>
      <c r="WB60" s="149"/>
      <c r="WC60" s="149"/>
      <c r="WD60" s="149"/>
      <c r="WE60" s="149"/>
      <c r="WF60" s="149"/>
      <c r="WG60" s="149"/>
      <c r="WH60" s="149"/>
      <c r="WI60" s="149"/>
      <c r="WJ60" s="149"/>
      <c r="WK60" s="149"/>
      <c r="WL60" s="149"/>
      <c r="WM60" s="149"/>
      <c r="WN60" s="149"/>
      <c r="WO60" s="149"/>
      <c r="WP60" s="149"/>
      <c r="WQ60" s="149"/>
      <c r="WR60" s="149"/>
      <c r="WS60" s="149"/>
      <c r="WT60" s="149"/>
      <c r="WU60" s="149"/>
      <c r="WV60" s="149"/>
      <c r="WW60" s="149"/>
      <c r="WX60" s="149"/>
      <c r="WY60" s="149"/>
      <c r="WZ60" s="149"/>
      <c r="XA60" s="149"/>
      <c r="XB60" s="149"/>
      <c r="XC60" s="149"/>
      <c r="XD60" s="149"/>
      <c r="XE60" s="149"/>
      <c r="XF60" s="149"/>
      <c r="XG60" s="149"/>
      <c r="XH60" s="149"/>
      <c r="XI60" s="149"/>
      <c r="XJ60" s="149"/>
      <c r="XK60" s="149"/>
      <c r="XL60" s="149"/>
      <c r="XM60" s="149"/>
      <c r="XN60" s="149"/>
      <c r="XO60" s="149"/>
      <c r="XP60" s="149"/>
      <c r="XQ60" s="149"/>
      <c r="XR60" s="149"/>
      <c r="XS60" s="149"/>
      <c r="XT60" s="149"/>
      <c r="XU60" s="149"/>
      <c r="XV60" s="149"/>
      <c r="XW60" s="149"/>
      <c r="XX60" s="149"/>
      <c r="XY60" s="149"/>
      <c r="XZ60" s="149"/>
      <c r="YA60" s="149"/>
      <c r="YB60" s="149"/>
      <c r="YC60" s="149"/>
      <c r="YD60" s="149"/>
      <c r="YE60" s="149"/>
      <c r="YF60" s="149"/>
      <c r="YG60" s="149"/>
      <c r="YH60" s="149"/>
      <c r="YI60" s="149"/>
      <c r="YJ60" s="149"/>
      <c r="YK60" s="149"/>
      <c r="YL60" s="149"/>
      <c r="YM60" s="149"/>
      <c r="YN60" s="149"/>
      <c r="YO60" s="149"/>
      <c r="YP60" s="149"/>
      <c r="YQ60" s="149"/>
      <c r="YR60" s="149"/>
      <c r="YS60" s="149"/>
      <c r="YT60" s="149"/>
      <c r="YU60" s="149"/>
      <c r="YV60" s="149"/>
      <c r="YW60" s="149"/>
      <c r="YX60" s="149"/>
      <c r="YY60" s="149"/>
      <c r="YZ60" s="149"/>
      <c r="ZA60" s="149"/>
      <c r="ZB60" s="149"/>
      <c r="ZC60" s="149"/>
      <c r="ZD60" s="149"/>
      <c r="ZE60" s="149"/>
      <c r="ZF60" s="149"/>
      <c r="ZG60" s="149"/>
      <c r="ZH60" s="149"/>
      <c r="ZI60" s="149"/>
      <c r="ZJ60" s="149"/>
      <c r="ZK60" s="149"/>
      <c r="ZL60" s="149"/>
      <c r="ZM60" s="149"/>
      <c r="ZN60" s="149"/>
      <c r="ZO60" s="149"/>
      <c r="ZP60" s="149"/>
      <c r="ZQ60" s="149"/>
      <c r="ZR60" s="149"/>
      <c r="ZS60" s="149"/>
      <c r="ZT60" s="149"/>
      <c r="ZU60" s="149"/>
      <c r="ZV60" s="149"/>
      <c r="ZW60" s="149"/>
      <c r="ZX60" s="149"/>
      <c r="ZY60" s="149"/>
      <c r="ZZ60" s="149"/>
      <c r="AAA60" s="149"/>
      <c r="AAB60" s="149"/>
      <c r="AAC60" s="149"/>
      <c r="AAD60" s="149"/>
      <c r="AAE60" s="149"/>
      <c r="AAF60" s="149"/>
      <c r="AAG60" s="149"/>
      <c r="AAH60" s="149"/>
      <c r="AAI60" s="149"/>
      <c r="AAJ60" s="149"/>
      <c r="AAK60" s="149"/>
      <c r="AAL60" s="149"/>
      <c r="AAM60" s="149"/>
      <c r="AAN60" s="149"/>
      <c r="AAO60" s="149"/>
      <c r="AAP60" s="149"/>
      <c r="AAQ60" s="149"/>
      <c r="AAR60" s="149"/>
      <c r="AAS60" s="149"/>
      <c r="AAT60" s="149"/>
      <c r="AAU60" s="149"/>
      <c r="AAV60" s="149"/>
      <c r="AAW60" s="149"/>
      <c r="AAX60" s="149"/>
      <c r="AAY60" s="149"/>
      <c r="AAZ60" s="149"/>
      <c r="ABA60" s="149"/>
      <c r="ABB60" s="149"/>
      <c r="ABC60" s="149"/>
      <c r="ABD60" s="149"/>
      <c r="ABE60" s="149"/>
      <c r="ABF60" s="149"/>
      <c r="ABG60" s="149"/>
      <c r="ABH60" s="149"/>
      <c r="ABI60" s="149"/>
      <c r="ABJ60" s="149"/>
      <c r="ABK60" s="149"/>
      <c r="ABL60" s="149"/>
      <c r="ABM60" s="149"/>
      <c r="ABN60" s="149"/>
      <c r="ABO60" s="149"/>
      <c r="ABP60" s="149"/>
      <c r="ABQ60" s="149"/>
      <c r="ABR60" s="149"/>
      <c r="ABS60" s="149"/>
      <c r="ABT60" s="149"/>
      <c r="ABU60" s="149"/>
      <c r="ABV60" s="149"/>
      <c r="ABW60" s="149"/>
      <c r="ABX60" s="149"/>
      <c r="ABY60" s="149"/>
      <c r="ABZ60" s="149"/>
      <c r="ACA60" s="149"/>
      <c r="ACB60" s="149"/>
      <c r="ACC60" s="149"/>
      <c r="ACD60" s="149"/>
      <c r="ACE60" s="149"/>
      <c r="ACF60" s="149"/>
      <c r="ACG60" s="149"/>
      <c r="ACH60" s="149"/>
      <c r="ACI60" s="149"/>
      <c r="ACJ60" s="149"/>
      <c r="ACK60" s="149"/>
      <c r="ACL60" s="149"/>
      <c r="ACM60" s="149"/>
      <c r="ACN60" s="149"/>
      <c r="ACO60" s="149"/>
      <c r="ACP60" s="149"/>
      <c r="ACQ60" s="149"/>
      <c r="ACR60" s="149"/>
      <c r="ACS60" s="149"/>
      <c r="ACT60" s="149"/>
      <c r="ACU60" s="149"/>
      <c r="ACV60" s="149"/>
      <c r="ACW60" s="149"/>
      <c r="ACX60" s="149"/>
      <c r="ACY60" s="149"/>
      <c r="ACZ60" s="149"/>
      <c r="ADA60" s="149"/>
      <c r="ADB60" s="149"/>
      <c r="ADC60" s="149"/>
    </row>
    <row r="61" spans="1:783" s="152" customFormat="1" x14ac:dyDescent="0.3">
      <c r="A61" s="149"/>
      <c r="B61" s="150"/>
      <c r="C61" s="151"/>
      <c r="D61" s="151"/>
      <c r="F61" s="153"/>
      <c r="G61" s="153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9"/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9"/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9"/>
      <c r="DF61" s="149"/>
      <c r="DG61" s="149"/>
      <c r="DH61" s="149"/>
      <c r="DI61" s="149"/>
      <c r="DJ61" s="149"/>
      <c r="DK61" s="149"/>
      <c r="DL61" s="149"/>
      <c r="DM61" s="149"/>
      <c r="DN61" s="149"/>
      <c r="DO61" s="149"/>
      <c r="DP61" s="149"/>
      <c r="DQ61" s="149"/>
      <c r="DR61" s="149"/>
      <c r="DS61" s="149"/>
      <c r="DT61" s="149"/>
      <c r="DU61" s="149"/>
      <c r="DV61" s="149"/>
      <c r="DW61" s="149"/>
      <c r="DX61" s="149"/>
      <c r="DY61" s="149"/>
      <c r="DZ61" s="149"/>
      <c r="EA61" s="149"/>
      <c r="EB61" s="149"/>
      <c r="EC61" s="149"/>
      <c r="ED61" s="149"/>
      <c r="EE61" s="149"/>
      <c r="EF61" s="149"/>
      <c r="EG61" s="149"/>
      <c r="EH61" s="149"/>
      <c r="EI61" s="149"/>
      <c r="EJ61" s="149"/>
      <c r="EK61" s="149"/>
      <c r="EL61" s="149"/>
      <c r="EM61" s="149"/>
      <c r="EN61" s="149"/>
      <c r="EO61" s="149"/>
      <c r="EP61" s="149"/>
      <c r="EQ61" s="149"/>
      <c r="ER61" s="149"/>
      <c r="ES61" s="149"/>
      <c r="ET61" s="149"/>
      <c r="EU61" s="149"/>
      <c r="EV61" s="149"/>
      <c r="EW61" s="149"/>
      <c r="EX61" s="149"/>
      <c r="EY61" s="149"/>
      <c r="EZ61" s="149"/>
      <c r="FA61" s="149"/>
      <c r="FB61" s="149"/>
      <c r="FC61" s="149"/>
      <c r="FD61" s="149"/>
      <c r="FE61" s="149"/>
      <c r="FF61" s="149"/>
      <c r="FG61" s="149"/>
      <c r="FH61" s="149"/>
      <c r="FI61" s="149"/>
      <c r="FJ61" s="149"/>
      <c r="FK61" s="149"/>
      <c r="FL61" s="149"/>
      <c r="FM61" s="149"/>
      <c r="FN61" s="149"/>
      <c r="FO61" s="149"/>
      <c r="FP61" s="149"/>
      <c r="FQ61" s="149"/>
      <c r="FR61" s="149"/>
      <c r="FS61" s="149"/>
      <c r="FT61" s="149"/>
      <c r="FU61" s="149"/>
      <c r="FV61" s="149"/>
      <c r="FW61" s="149"/>
      <c r="FX61" s="149"/>
      <c r="FY61" s="149"/>
      <c r="FZ61" s="149"/>
      <c r="GA61" s="149"/>
      <c r="GB61" s="149"/>
      <c r="GC61" s="149"/>
      <c r="GD61" s="149"/>
      <c r="GE61" s="149"/>
      <c r="GF61" s="149"/>
      <c r="GG61" s="149"/>
      <c r="GH61" s="149"/>
      <c r="GI61" s="149"/>
      <c r="GJ61" s="149"/>
      <c r="GK61" s="149"/>
      <c r="GL61" s="149"/>
      <c r="GM61" s="149"/>
      <c r="GN61" s="149"/>
      <c r="GO61" s="149"/>
      <c r="GP61" s="149"/>
      <c r="GQ61" s="149"/>
      <c r="GR61" s="149"/>
      <c r="GS61" s="149"/>
      <c r="GT61" s="149"/>
      <c r="GU61" s="149"/>
      <c r="GV61" s="149"/>
      <c r="GW61" s="149"/>
      <c r="GX61" s="149"/>
      <c r="GY61" s="149"/>
      <c r="GZ61" s="149"/>
      <c r="HA61" s="149"/>
      <c r="HB61" s="149"/>
      <c r="HC61" s="149"/>
      <c r="HD61" s="149"/>
      <c r="HE61" s="149"/>
      <c r="HF61" s="149"/>
      <c r="HG61" s="149"/>
      <c r="HH61" s="149"/>
      <c r="HI61" s="149"/>
      <c r="HJ61" s="149"/>
      <c r="HK61" s="149"/>
      <c r="HL61" s="149"/>
      <c r="HM61" s="149"/>
      <c r="HN61" s="149"/>
      <c r="HO61" s="149"/>
      <c r="HP61" s="149"/>
      <c r="HQ61" s="149"/>
      <c r="HR61" s="149"/>
      <c r="HS61" s="149"/>
      <c r="HT61" s="149"/>
      <c r="HU61" s="149"/>
      <c r="HV61" s="149"/>
      <c r="HW61" s="149"/>
      <c r="HX61" s="149"/>
      <c r="HY61" s="149"/>
      <c r="HZ61" s="149"/>
      <c r="IA61" s="149"/>
      <c r="IB61" s="149"/>
      <c r="IC61" s="149"/>
      <c r="ID61" s="149"/>
      <c r="IE61" s="149"/>
      <c r="IF61" s="149"/>
      <c r="IG61" s="149"/>
      <c r="IH61" s="149"/>
      <c r="II61" s="149"/>
      <c r="IJ61" s="149"/>
      <c r="IK61" s="149"/>
      <c r="IL61" s="149"/>
      <c r="IM61" s="149"/>
      <c r="IN61" s="149"/>
      <c r="IO61" s="149"/>
      <c r="IP61" s="149"/>
      <c r="IQ61" s="149"/>
      <c r="IR61" s="149"/>
      <c r="IS61" s="149"/>
      <c r="IT61" s="149"/>
      <c r="IU61" s="149"/>
      <c r="IV61" s="149"/>
      <c r="IW61" s="149"/>
      <c r="IX61" s="149"/>
      <c r="IY61" s="149"/>
      <c r="IZ61" s="149"/>
      <c r="JA61" s="149"/>
      <c r="JB61" s="149"/>
      <c r="JC61" s="149"/>
      <c r="JD61" s="149"/>
      <c r="JE61" s="149"/>
      <c r="JF61" s="149"/>
      <c r="JG61" s="149"/>
      <c r="JH61" s="149"/>
      <c r="JI61" s="149"/>
      <c r="JJ61" s="149"/>
      <c r="JK61" s="149"/>
      <c r="JL61" s="149"/>
      <c r="JM61" s="149"/>
      <c r="JN61" s="149"/>
      <c r="JO61" s="149"/>
      <c r="JP61" s="149"/>
      <c r="JQ61" s="149"/>
      <c r="JR61" s="149"/>
      <c r="JS61" s="149"/>
      <c r="JT61" s="149"/>
      <c r="JU61" s="149"/>
      <c r="JV61" s="149"/>
      <c r="JW61" s="149"/>
      <c r="JX61" s="149"/>
      <c r="JY61" s="149"/>
      <c r="JZ61" s="149"/>
      <c r="KA61" s="149"/>
      <c r="KB61" s="149"/>
      <c r="KC61" s="149"/>
      <c r="KD61" s="149"/>
      <c r="KE61" s="149"/>
      <c r="KF61" s="149"/>
      <c r="KG61" s="149"/>
      <c r="KH61" s="149"/>
      <c r="KI61" s="149"/>
      <c r="KJ61" s="149"/>
      <c r="KK61" s="149"/>
      <c r="KL61" s="149"/>
      <c r="KM61" s="149"/>
      <c r="KN61" s="149"/>
      <c r="KO61" s="149"/>
      <c r="KP61" s="149"/>
      <c r="KQ61" s="149"/>
      <c r="KR61" s="149"/>
      <c r="KS61" s="149"/>
      <c r="KT61" s="149"/>
      <c r="KU61" s="149"/>
      <c r="KV61" s="149"/>
      <c r="KW61" s="149"/>
      <c r="KX61" s="149"/>
      <c r="KY61" s="149"/>
      <c r="KZ61" s="149"/>
      <c r="LA61" s="149"/>
      <c r="LB61" s="149"/>
      <c r="LC61" s="149"/>
      <c r="LD61" s="149"/>
      <c r="LE61" s="149"/>
      <c r="LF61" s="149"/>
      <c r="LG61" s="149"/>
      <c r="LH61" s="149"/>
      <c r="LI61" s="149"/>
      <c r="LJ61" s="149"/>
      <c r="LK61" s="149"/>
      <c r="LL61" s="149"/>
      <c r="LM61" s="149"/>
      <c r="LN61" s="149"/>
      <c r="LO61" s="149"/>
      <c r="LP61" s="149"/>
      <c r="LQ61" s="149"/>
      <c r="LR61" s="149"/>
      <c r="LS61" s="149"/>
      <c r="LT61" s="149"/>
      <c r="LU61" s="149"/>
      <c r="LV61" s="149"/>
      <c r="LW61" s="149"/>
      <c r="LX61" s="149"/>
      <c r="LY61" s="149"/>
      <c r="LZ61" s="149"/>
      <c r="MA61" s="149"/>
      <c r="MB61" s="149"/>
      <c r="MC61" s="149"/>
      <c r="MD61" s="149"/>
      <c r="ME61" s="149"/>
      <c r="MF61" s="149"/>
      <c r="MG61" s="149"/>
      <c r="MH61" s="149"/>
      <c r="MI61" s="149"/>
      <c r="MJ61" s="149"/>
      <c r="MK61" s="149"/>
      <c r="ML61" s="149"/>
      <c r="MM61" s="149"/>
      <c r="MN61" s="149"/>
      <c r="MO61" s="149"/>
      <c r="MP61" s="149"/>
      <c r="MQ61" s="149"/>
      <c r="MR61" s="149"/>
      <c r="MS61" s="149"/>
      <c r="MT61" s="149"/>
      <c r="MU61" s="149"/>
      <c r="MV61" s="149"/>
      <c r="MW61" s="149"/>
      <c r="MX61" s="149"/>
      <c r="MY61" s="149"/>
      <c r="MZ61" s="149"/>
      <c r="NA61" s="149"/>
      <c r="NB61" s="149"/>
      <c r="NC61" s="149"/>
      <c r="ND61" s="149"/>
      <c r="NE61" s="149"/>
      <c r="NF61" s="149"/>
      <c r="NG61" s="149"/>
      <c r="NH61" s="149"/>
      <c r="NI61" s="149"/>
      <c r="NJ61" s="149"/>
      <c r="NK61" s="149"/>
      <c r="NL61" s="149"/>
      <c r="NM61" s="149"/>
      <c r="NN61" s="149"/>
      <c r="NO61" s="149"/>
      <c r="NP61" s="149"/>
      <c r="NQ61" s="149"/>
      <c r="NR61" s="149"/>
      <c r="NS61" s="149"/>
      <c r="NT61" s="149"/>
      <c r="NU61" s="149"/>
      <c r="NV61" s="149"/>
      <c r="NW61" s="149"/>
      <c r="NX61" s="149"/>
      <c r="NY61" s="149"/>
      <c r="NZ61" s="149"/>
      <c r="OA61" s="149"/>
      <c r="OB61" s="149"/>
      <c r="OC61" s="149"/>
      <c r="OD61" s="149"/>
      <c r="OE61" s="149"/>
      <c r="OF61" s="149"/>
      <c r="OG61" s="149"/>
      <c r="OH61" s="149"/>
      <c r="OI61" s="149"/>
      <c r="OJ61" s="149"/>
      <c r="OK61" s="149"/>
      <c r="OL61" s="149"/>
      <c r="OM61" s="149"/>
      <c r="ON61" s="149"/>
      <c r="OO61" s="149"/>
      <c r="OP61" s="149"/>
      <c r="OQ61" s="149"/>
      <c r="OR61" s="149"/>
      <c r="OS61" s="149"/>
      <c r="OT61" s="149"/>
      <c r="OU61" s="149"/>
      <c r="OV61" s="149"/>
      <c r="OW61" s="149"/>
      <c r="OX61" s="149"/>
      <c r="OY61" s="149"/>
      <c r="OZ61" s="149"/>
      <c r="PA61" s="149"/>
      <c r="PB61" s="149"/>
      <c r="PC61" s="149"/>
      <c r="PD61" s="149"/>
      <c r="PE61" s="149"/>
      <c r="PF61" s="149"/>
      <c r="PG61" s="149"/>
      <c r="PH61" s="149"/>
      <c r="PI61" s="149"/>
      <c r="PJ61" s="149"/>
      <c r="PK61" s="149"/>
      <c r="PL61" s="149"/>
      <c r="PM61" s="149"/>
      <c r="PN61" s="149"/>
      <c r="PO61" s="149"/>
      <c r="PP61" s="149"/>
      <c r="PQ61" s="149"/>
      <c r="PR61" s="149"/>
      <c r="PS61" s="149"/>
      <c r="PT61" s="149"/>
      <c r="PU61" s="149"/>
      <c r="PV61" s="149"/>
      <c r="PW61" s="149"/>
      <c r="PX61" s="149"/>
      <c r="PY61" s="149"/>
      <c r="PZ61" s="149"/>
      <c r="QA61" s="149"/>
      <c r="QB61" s="149"/>
      <c r="QC61" s="149"/>
      <c r="QD61" s="149"/>
      <c r="QE61" s="149"/>
      <c r="QF61" s="149"/>
      <c r="QG61" s="149"/>
      <c r="QH61" s="149"/>
      <c r="QI61" s="149"/>
      <c r="QJ61" s="149"/>
      <c r="QK61" s="149"/>
      <c r="QL61" s="149"/>
      <c r="QM61" s="149"/>
      <c r="QN61" s="149"/>
      <c r="QO61" s="149"/>
      <c r="QP61" s="149"/>
      <c r="QQ61" s="149"/>
      <c r="QR61" s="149"/>
      <c r="QS61" s="149"/>
      <c r="QT61" s="149"/>
      <c r="QU61" s="149"/>
      <c r="QV61" s="149"/>
      <c r="QW61" s="149"/>
      <c r="QX61" s="149"/>
      <c r="QY61" s="149"/>
      <c r="QZ61" s="149"/>
      <c r="RA61" s="149"/>
      <c r="RB61" s="149"/>
      <c r="RC61" s="149"/>
      <c r="RD61" s="149"/>
      <c r="RE61" s="149"/>
      <c r="RF61" s="149"/>
      <c r="RG61" s="149"/>
      <c r="RH61" s="149"/>
      <c r="RI61" s="149"/>
      <c r="RJ61" s="149"/>
      <c r="RK61" s="149"/>
      <c r="RL61" s="149"/>
      <c r="RM61" s="149"/>
      <c r="RN61" s="149"/>
      <c r="RO61" s="149"/>
      <c r="RP61" s="149"/>
      <c r="RQ61" s="149"/>
      <c r="RR61" s="149"/>
      <c r="RS61" s="149"/>
      <c r="RT61" s="149"/>
      <c r="RU61" s="149"/>
      <c r="RV61" s="149"/>
      <c r="RW61" s="149"/>
      <c r="RX61" s="149"/>
      <c r="RY61" s="149"/>
      <c r="RZ61" s="149"/>
      <c r="SA61" s="149"/>
      <c r="SB61" s="149"/>
      <c r="SC61" s="149"/>
      <c r="SD61" s="149"/>
      <c r="SE61" s="149"/>
      <c r="SF61" s="149"/>
      <c r="SG61" s="149"/>
      <c r="SH61" s="149"/>
      <c r="SI61" s="149"/>
      <c r="SJ61" s="149"/>
      <c r="SK61" s="149"/>
      <c r="SL61" s="149"/>
      <c r="SM61" s="149"/>
      <c r="SN61" s="149"/>
      <c r="SO61" s="149"/>
      <c r="SP61" s="149"/>
      <c r="SQ61" s="149"/>
      <c r="SR61" s="149"/>
      <c r="SS61" s="149"/>
      <c r="ST61" s="149"/>
      <c r="SU61" s="149"/>
      <c r="SV61" s="149"/>
      <c r="SW61" s="149"/>
      <c r="SX61" s="149"/>
      <c r="SY61" s="149"/>
      <c r="SZ61" s="149"/>
      <c r="TA61" s="149"/>
      <c r="TB61" s="149"/>
      <c r="TC61" s="149"/>
      <c r="TD61" s="149"/>
      <c r="TE61" s="149"/>
      <c r="TF61" s="149"/>
      <c r="TG61" s="149"/>
      <c r="TH61" s="149"/>
      <c r="TI61" s="149"/>
      <c r="TJ61" s="149"/>
      <c r="TK61" s="149"/>
      <c r="TL61" s="149"/>
      <c r="TM61" s="149"/>
      <c r="TN61" s="149"/>
      <c r="TO61" s="149"/>
      <c r="TP61" s="149"/>
      <c r="TQ61" s="149"/>
      <c r="TR61" s="149"/>
      <c r="TS61" s="149"/>
      <c r="TT61" s="149"/>
      <c r="TU61" s="149"/>
      <c r="TV61" s="149"/>
      <c r="TW61" s="149"/>
      <c r="TX61" s="149"/>
      <c r="TY61" s="149"/>
      <c r="TZ61" s="149"/>
      <c r="UA61" s="149"/>
      <c r="UB61" s="149"/>
      <c r="UC61" s="149"/>
      <c r="UD61" s="149"/>
      <c r="UE61" s="149"/>
      <c r="UF61" s="149"/>
      <c r="UG61" s="149"/>
      <c r="UH61" s="149"/>
      <c r="UI61" s="149"/>
      <c r="UJ61" s="149"/>
      <c r="UK61" s="149"/>
      <c r="UL61" s="149"/>
      <c r="UM61" s="149"/>
      <c r="UN61" s="149"/>
      <c r="UO61" s="149"/>
      <c r="UP61" s="149"/>
      <c r="UQ61" s="149"/>
      <c r="UR61" s="149"/>
      <c r="US61" s="149"/>
      <c r="UT61" s="149"/>
      <c r="UU61" s="149"/>
      <c r="UV61" s="149"/>
      <c r="UW61" s="149"/>
      <c r="UX61" s="149"/>
      <c r="UY61" s="149"/>
      <c r="UZ61" s="149"/>
      <c r="VA61" s="149"/>
      <c r="VB61" s="149"/>
      <c r="VC61" s="149"/>
      <c r="VD61" s="149"/>
      <c r="VE61" s="149"/>
      <c r="VF61" s="149"/>
      <c r="VG61" s="149"/>
      <c r="VH61" s="149"/>
      <c r="VI61" s="149"/>
      <c r="VJ61" s="149"/>
      <c r="VK61" s="149"/>
      <c r="VL61" s="149"/>
      <c r="VM61" s="149"/>
      <c r="VN61" s="149"/>
      <c r="VO61" s="149"/>
      <c r="VP61" s="149"/>
      <c r="VQ61" s="149"/>
      <c r="VR61" s="149"/>
      <c r="VS61" s="149"/>
      <c r="VT61" s="149"/>
      <c r="VU61" s="149"/>
      <c r="VV61" s="149"/>
      <c r="VW61" s="149"/>
      <c r="VX61" s="149"/>
      <c r="VY61" s="149"/>
      <c r="VZ61" s="149"/>
      <c r="WA61" s="149"/>
      <c r="WB61" s="149"/>
      <c r="WC61" s="149"/>
      <c r="WD61" s="149"/>
      <c r="WE61" s="149"/>
      <c r="WF61" s="149"/>
      <c r="WG61" s="149"/>
      <c r="WH61" s="149"/>
      <c r="WI61" s="149"/>
      <c r="WJ61" s="149"/>
      <c r="WK61" s="149"/>
      <c r="WL61" s="149"/>
      <c r="WM61" s="149"/>
      <c r="WN61" s="149"/>
      <c r="WO61" s="149"/>
      <c r="WP61" s="149"/>
      <c r="WQ61" s="149"/>
      <c r="WR61" s="149"/>
      <c r="WS61" s="149"/>
      <c r="WT61" s="149"/>
      <c r="WU61" s="149"/>
      <c r="WV61" s="149"/>
      <c r="WW61" s="149"/>
      <c r="WX61" s="149"/>
      <c r="WY61" s="149"/>
      <c r="WZ61" s="149"/>
      <c r="XA61" s="149"/>
      <c r="XB61" s="149"/>
      <c r="XC61" s="149"/>
      <c r="XD61" s="149"/>
      <c r="XE61" s="149"/>
      <c r="XF61" s="149"/>
      <c r="XG61" s="149"/>
      <c r="XH61" s="149"/>
      <c r="XI61" s="149"/>
      <c r="XJ61" s="149"/>
      <c r="XK61" s="149"/>
      <c r="XL61" s="149"/>
      <c r="XM61" s="149"/>
      <c r="XN61" s="149"/>
      <c r="XO61" s="149"/>
      <c r="XP61" s="149"/>
      <c r="XQ61" s="149"/>
      <c r="XR61" s="149"/>
      <c r="XS61" s="149"/>
      <c r="XT61" s="149"/>
      <c r="XU61" s="149"/>
      <c r="XV61" s="149"/>
      <c r="XW61" s="149"/>
      <c r="XX61" s="149"/>
      <c r="XY61" s="149"/>
      <c r="XZ61" s="149"/>
      <c r="YA61" s="149"/>
      <c r="YB61" s="149"/>
      <c r="YC61" s="149"/>
      <c r="YD61" s="149"/>
      <c r="YE61" s="149"/>
      <c r="YF61" s="149"/>
      <c r="YG61" s="149"/>
      <c r="YH61" s="149"/>
      <c r="YI61" s="149"/>
      <c r="YJ61" s="149"/>
      <c r="YK61" s="149"/>
      <c r="YL61" s="149"/>
      <c r="YM61" s="149"/>
      <c r="YN61" s="149"/>
      <c r="YO61" s="149"/>
      <c r="YP61" s="149"/>
      <c r="YQ61" s="149"/>
      <c r="YR61" s="149"/>
      <c r="YS61" s="149"/>
      <c r="YT61" s="149"/>
      <c r="YU61" s="149"/>
      <c r="YV61" s="149"/>
      <c r="YW61" s="149"/>
      <c r="YX61" s="149"/>
      <c r="YY61" s="149"/>
      <c r="YZ61" s="149"/>
      <c r="ZA61" s="149"/>
      <c r="ZB61" s="149"/>
      <c r="ZC61" s="149"/>
      <c r="ZD61" s="149"/>
      <c r="ZE61" s="149"/>
      <c r="ZF61" s="149"/>
      <c r="ZG61" s="149"/>
      <c r="ZH61" s="149"/>
      <c r="ZI61" s="149"/>
      <c r="ZJ61" s="149"/>
      <c r="ZK61" s="149"/>
      <c r="ZL61" s="149"/>
      <c r="ZM61" s="149"/>
      <c r="ZN61" s="149"/>
      <c r="ZO61" s="149"/>
      <c r="ZP61" s="149"/>
      <c r="ZQ61" s="149"/>
      <c r="ZR61" s="149"/>
      <c r="ZS61" s="149"/>
      <c r="ZT61" s="149"/>
      <c r="ZU61" s="149"/>
      <c r="ZV61" s="149"/>
      <c r="ZW61" s="149"/>
      <c r="ZX61" s="149"/>
      <c r="ZY61" s="149"/>
      <c r="ZZ61" s="149"/>
      <c r="AAA61" s="149"/>
      <c r="AAB61" s="149"/>
      <c r="AAC61" s="149"/>
      <c r="AAD61" s="149"/>
      <c r="AAE61" s="149"/>
      <c r="AAF61" s="149"/>
      <c r="AAG61" s="149"/>
      <c r="AAH61" s="149"/>
      <c r="AAI61" s="149"/>
      <c r="AAJ61" s="149"/>
      <c r="AAK61" s="149"/>
      <c r="AAL61" s="149"/>
      <c r="AAM61" s="149"/>
      <c r="AAN61" s="149"/>
      <c r="AAO61" s="149"/>
      <c r="AAP61" s="149"/>
      <c r="AAQ61" s="149"/>
      <c r="AAR61" s="149"/>
      <c r="AAS61" s="149"/>
      <c r="AAT61" s="149"/>
      <c r="AAU61" s="149"/>
      <c r="AAV61" s="149"/>
      <c r="AAW61" s="149"/>
      <c r="AAX61" s="149"/>
      <c r="AAY61" s="149"/>
      <c r="AAZ61" s="149"/>
      <c r="ABA61" s="149"/>
      <c r="ABB61" s="149"/>
      <c r="ABC61" s="149"/>
      <c r="ABD61" s="149"/>
      <c r="ABE61" s="149"/>
      <c r="ABF61" s="149"/>
      <c r="ABG61" s="149"/>
      <c r="ABH61" s="149"/>
      <c r="ABI61" s="149"/>
      <c r="ABJ61" s="149"/>
      <c r="ABK61" s="149"/>
      <c r="ABL61" s="149"/>
      <c r="ABM61" s="149"/>
      <c r="ABN61" s="149"/>
      <c r="ABO61" s="149"/>
      <c r="ABP61" s="149"/>
      <c r="ABQ61" s="149"/>
      <c r="ABR61" s="149"/>
      <c r="ABS61" s="149"/>
      <c r="ABT61" s="149"/>
      <c r="ABU61" s="149"/>
      <c r="ABV61" s="149"/>
      <c r="ABW61" s="149"/>
      <c r="ABX61" s="149"/>
      <c r="ABY61" s="149"/>
      <c r="ABZ61" s="149"/>
      <c r="ACA61" s="149"/>
      <c r="ACB61" s="149"/>
      <c r="ACC61" s="149"/>
      <c r="ACD61" s="149"/>
      <c r="ACE61" s="149"/>
      <c r="ACF61" s="149"/>
      <c r="ACG61" s="149"/>
      <c r="ACH61" s="149"/>
      <c r="ACI61" s="149"/>
      <c r="ACJ61" s="149"/>
      <c r="ACK61" s="149"/>
      <c r="ACL61" s="149"/>
      <c r="ACM61" s="149"/>
      <c r="ACN61" s="149"/>
      <c r="ACO61" s="149"/>
      <c r="ACP61" s="149"/>
      <c r="ACQ61" s="149"/>
      <c r="ACR61" s="149"/>
      <c r="ACS61" s="149"/>
      <c r="ACT61" s="149"/>
      <c r="ACU61" s="149"/>
      <c r="ACV61" s="149"/>
      <c r="ACW61" s="149"/>
      <c r="ACX61" s="149"/>
      <c r="ACY61" s="149"/>
      <c r="ACZ61" s="149"/>
      <c r="ADA61" s="149"/>
      <c r="ADB61" s="149"/>
      <c r="ADC61" s="149"/>
    </row>
    <row r="62" spans="1:783" s="152" customFormat="1" x14ac:dyDescent="0.3">
      <c r="A62" s="149"/>
      <c r="B62" s="150"/>
      <c r="C62" s="151"/>
      <c r="D62" s="151"/>
      <c r="F62" s="153"/>
      <c r="G62" s="153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  <c r="CL62" s="149"/>
      <c r="CM62" s="149"/>
      <c r="CN62" s="149"/>
      <c r="CO62" s="149"/>
      <c r="CP62" s="149"/>
      <c r="CQ62" s="149"/>
      <c r="CR62" s="149"/>
      <c r="CS62" s="149"/>
      <c r="CT62" s="149"/>
      <c r="CU62" s="149"/>
      <c r="CV62" s="149"/>
      <c r="CW62" s="149"/>
      <c r="CX62" s="149"/>
      <c r="CY62" s="149"/>
      <c r="CZ62" s="149"/>
      <c r="DA62" s="149"/>
      <c r="DB62" s="149"/>
      <c r="DC62" s="149"/>
      <c r="DD62" s="149"/>
      <c r="DE62" s="149"/>
      <c r="DF62" s="149"/>
      <c r="DG62" s="149"/>
      <c r="DH62" s="149"/>
      <c r="DI62" s="149"/>
      <c r="DJ62" s="149"/>
      <c r="DK62" s="149"/>
      <c r="DL62" s="149"/>
      <c r="DM62" s="149"/>
      <c r="DN62" s="149"/>
      <c r="DO62" s="149"/>
      <c r="DP62" s="149"/>
      <c r="DQ62" s="149"/>
      <c r="DR62" s="149"/>
      <c r="DS62" s="149"/>
      <c r="DT62" s="149"/>
      <c r="DU62" s="149"/>
      <c r="DV62" s="149"/>
      <c r="DW62" s="149"/>
      <c r="DX62" s="149"/>
      <c r="DY62" s="149"/>
      <c r="DZ62" s="149"/>
      <c r="EA62" s="149"/>
      <c r="EB62" s="149"/>
      <c r="EC62" s="149"/>
      <c r="ED62" s="149"/>
      <c r="EE62" s="149"/>
      <c r="EF62" s="149"/>
      <c r="EG62" s="149"/>
      <c r="EH62" s="149"/>
      <c r="EI62" s="149"/>
      <c r="EJ62" s="149"/>
      <c r="EK62" s="149"/>
      <c r="EL62" s="149"/>
      <c r="EM62" s="149"/>
      <c r="EN62" s="149"/>
      <c r="EO62" s="149"/>
      <c r="EP62" s="149"/>
      <c r="EQ62" s="149"/>
      <c r="ER62" s="149"/>
      <c r="ES62" s="149"/>
      <c r="ET62" s="149"/>
      <c r="EU62" s="149"/>
      <c r="EV62" s="149"/>
      <c r="EW62" s="149"/>
      <c r="EX62" s="149"/>
      <c r="EY62" s="149"/>
      <c r="EZ62" s="149"/>
      <c r="FA62" s="149"/>
      <c r="FB62" s="149"/>
      <c r="FC62" s="149"/>
      <c r="FD62" s="149"/>
      <c r="FE62" s="149"/>
      <c r="FF62" s="149"/>
      <c r="FG62" s="149"/>
      <c r="FH62" s="149"/>
      <c r="FI62" s="149"/>
      <c r="FJ62" s="149"/>
      <c r="FK62" s="149"/>
      <c r="FL62" s="149"/>
      <c r="FM62" s="149"/>
      <c r="FN62" s="149"/>
      <c r="FO62" s="149"/>
      <c r="FP62" s="149"/>
      <c r="FQ62" s="149"/>
      <c r="FR62" s="149"/>
      <c r="FS62" s="149"/>
      <c r="FT62" s="149"/>
      <c r="FU62" s="149"/>
      <c r="FV62" s="149"/>
      <c r="FW62" s="149"/>
      <c r="FX62" s="149"/>
      <c r="FY62" s="149"/>
      <c r="FZ62" s="149"/>
      <c r="GA62" s="149"/>
      <c r="GB62" s="149"/>
      <c r="GC62" s="149"/>
      <c r="GD62" s="149"/>
      <c r="GE62" s="149"/>
      <c r="GF62" s="149"/>
      <c r="GG62" s="149"/>
      <c r="GH62" s="149"/>
      <c r="GI62" s="149"/>
      <c r="GJ62" s="149"/>
      <c r="GK62" s="149"/>
      <c r="GL62" s="149"/>
      <c r="GM62" s="149"/>
      <c r="GN62" s="149"/>
      <c r="GO62" s="149"/>
      <c r="GP62" s="149"/>
      <c r="GQ62" s="149"/>
      <c r="GR62" s="149"/>
      <c r="GS62" s="149"/>
      <c r="GT62" s="149"/>
      <c r="GU62" s="149"/>
      <c r="GV62" s="149"/>
      <c r="GW62" s="149"/>
      <c r="GX62" s="149"/>
      <c r="GY62" s="149"/>
      <c r="GZ62" s="149"/>
      <c r="HA62" s="149"/>
      <c r="HB62" s="149"/>
      <c r="HC62" s="149"/>
      <c r="HD62" s="149"/>
      <c r="HE62" s="149"/>
      <c r="HF62" s="149"/>
      <c r="HG62" s="149"/>
      <c r="HH62" s="149"/>
      <c r="HI62" s="149"/>
      <c r="HJ62" s="149"/>
      <c r="HK62" s="149"/>
      <c r="HL62" s="149"/>
      <c r="HM62" s="149"/>
      <c r="HN62" s="149"/>
      <c r="HO62" s="149"/>
      <c r="HP62" s="149"/>
      <c r="HQ62" s="149"/>
      <c r="HR62" s="149"/>
      <c r="HS62" s="149"/>
      <c r="HT62" s="149"/>
      <c r="HU62" s="149"/>
      <c r="HV62" s="149"/>
      <c r="HW62" s="149"/>
      <c r="HX62" s="149"/>
      <c r="HY62" s="149"/>
      <c r="HZ62" s="149"/>
      <c r="IA62" s="149"/>
      <c r="IB62" s="149"/>
      <c r="IC62" s="149"/>
      <c r="ID62" s="149"/>
      <c r="IE62" s="149"/>
      <c r="IF62" s="149"/>
      <c r="IG62" s="149"/>
      <c r="IH62" s="149"/>
      <c r="II62" s="149"/>
      <c r="IJ62" s="149"/>
      <c r="IK62" s="149"/>
      <c r="IL62" s="149"/>
      <c r="IM62" s="149"/>
      <c r="IN62" s="149"/>
      <c r="IO62" s="149"/>
      <c r="IP62" s="149"/>
      <c r="IQ62" s="149"/>
      <c r="IR62" s="149"/>
      <c r="IS62" s="149"/>
      <c r="IT62" s="149"/>
      <c r="IU62" s="149"/>
      <c r="IV62" s="149"/>
      <c r="IW62" s="149"/>
      <c r="IX62" s="149"/>
      <c r="IY62" s="149"/>
      <c r="IZ62" s="149"/>
      <c r="JA62" s="149"/>
      <c r="JB62" s="149"/>
      <c r="JC62" s="149"/>
      <c r="JD62" s="149"/>
      <c r="JE62" s="149"/>
      <c r="JF62" s="149"/>
      <c r="JG62" s="149"/>
      <c r="JH62" s="149"/>
      <c r="JI62" s="149"/>
      <c r="JJ62" s="149"/>
      <c r="JK62" s="149"/>
      <c r="JL62" s="149"/>
      <c r="JM62" s="149"/>
      <c r="JN62" s="149"/>
      <c r="JO62" s="149"/>
      <c r="JP62" s="149"/>
      <c r="JQ62" s="149"/>
      <c r="JR62" s="149"/>
      <c r="JS62" s="149"/>
      <c r="JT62" s="149"/>
      <c r="JU62" s="149"/>
      <c r="JV62" s="149"/>
      <c r="JW62" s="149"/>
      <c r="JX62" s="149"/>
      <c r="JY62" s="149"/>
      <c r="JZ62" s="149"/>
      <c r="KA62" s="149"/>
      <c r="KB62" s="149"/>
      <c r="KC62" s="149"/>
      <c r="KD62" s="149"/>
      <c r="KE62" s="149"/>
      <c r="KF62" s="149"/>
      <c r="KG62" s="149"/>
      <c r="KH62" s="149"/>
      <c r="KI62" s="149"/>
      <c r="KJ62" s="149"/>
      <c r="KK62" s="149"/>
      <c r="KL62" s="149"/>
      <c r="KM62" s="149"/>
      <c r="KN62" s="149"/>
      <c r="KO62" s="149"/>
      <c r="KP62" s="149"/>
      <c r="KQ62" s="149"/>
      <c r="KR62" s="149"/>
      <c r="KS62" s="149"/>
      <c r="KT62" s="149"/>
      <c r="KU62" s="149"/>
      <c r="KV62" s="149"/>
      <c r="KW62" s="149"/>
      <c r="KX62" s="149"/>
      <c r="KY62" s="149"/>
      <c r="KZ62" s="149"/>
      <c r="LA62" s="149"/>
      <c r="LB62" s="149"/>
      <c r="LC62" s="149"/>
      <c r="LD62" s="149"/>
      <c r="LE62" s="149"/>
      <c r="LF62" s="149"/>
      <c r="LG62" s="149"/>
      <c r="LH62" s="149"/>
      <c r="LI62" s="149"/>
      <c r="LJ62" s="149"/>
      <c r="LK62" s="149"/>
      <c r="LL62" s="149"/>
      <c r="LM62" s="149"/>
      <c r="LN62" s="149"/>
      <c r="LO62" s="149"/>
      <c r="LP62" s="149"/>
      <c r="LQ62" s="149"/>
      <c r="LR62" s="149"/>
      <c r="LS62" s="149"/>
      <c r="LT62" s="149"/>
      <c r="LU62" s="149"/>
      <c r="LV62" s="149"/>
      <c r="LW62" s="149"/>
      <c r="LX62" s="149"/>
      <c r="LY62" s="149"/>
      <c r="LZ62" s="149"/>
      <c r="MA62" s="149"/>
      <c r="MB62" s="149"/>
      <c r="MC62" s="149"/>
      <c r="MD62" s="149"/>
      <c r="ME62" s="149"/>
      <c r="MF62" s="149"/>
      <c r="MG62" s="149"/>
      <c r="MH62" s="149"/>
      <c r="MI62" s="149"/>
      <c r="MJ62" s="149"/>
      <c r="MK62" s="149"/>
      <c r="ML62" s="149"/>
      <c r="MM62" s="149"/>
      <c r="MN62" s="149"/>
      <c r="MO62" s="149"/>
      <c r="MP62" s="149"/>
      <c r="MQ62" s="149"/>
      <c r="MR62" s="149"/>
      <c r="MS62" s="149"/>
      <c r="MT62" s="149"/>
      <c r="MU62" s="149"/>
      <c r="MV62" s="149"/>
      <c r="MW62" s="149"/>
      <c r="MX62" s="149"/>
      <c r="MY62" s="149"/>
      <c r="MZ62" s="149"/>
      <c r="NA62" s="149"/>
      <c r="NB62" s="149"/>
      <c r="NC62" s="149"/>
      <c r="ND62" s="149"/>
      <c r="NE62" s="149"/>
      <c r="NF62" s="149"/>
      <c r="NG62" s="149"/>
      <c r="NH62" s="149"/>
      <c r="NI62" s="149"/>
      <c r="NJ62" s="149"/>
      <c r="NK62" s="149"/>
      <c r="NL62" s="149"/>
      <c r="NM62" s="149"/>
      <c r="NN62" s="149"/>
      <c r="NO62" s="149"/>
      <c r="NP62" s="149"/>
      <c r="NQ62" s="149"/>
      <c r="NR62" s="149"/>
      <c r="NS62" s="149"/>
      <c r="NT62" s="149"/>
      <c r="NU62" s="149"/>
      <c r="NV62" s="149"/>
      <c r="NW62" s="149"/>
      <c r="NX62" s="149"/>
      <c r="NY62" s="149"/>
      <c r="NZ62" s="149"/>
      <c r="OA62" s="149"/>
      <c r="OB62" s="149"/>
      <c r="OC62" s="149"/>
      <c r="OD62" s="149"/>
      <c r="OE62" s="149"/>
      <c r="OF62" s="149"/>
      <c r="OG62" s="149"/>
      <c r="OH62" s="149"/>
      <c r="OI62" s="149"/>
      <c r="OJ62" s="149"/>
      <c r="OK62" s="149"/>
      <c r="OL62" s="149"/>
      <c r="OM62" s="149"/>
      <c r="ON62" s="149"/>
      <c r="OO62" s="149"/>
      <c r="OP62" s="149"/>
      <c r="OQ62" s="149"/>
      <c r="OR62" s="149"/>
      <c r="OS62" s="149"/>
      <c r="OT62" s="149"/>
      <c r="OU62" s="149"/>
      <c r="OV62" s="149"/>
      <c r="OW62" s="149"/>
      <c r="OX62" s="149"/>
      <c r="OY62" s="149"/>
      <c r="OZ62" s="149"/>
      <c r="PA62" s="149"/>
      <c r="PB62" s="149"/>
      <c r="PC62" s="149"/>
      <c r="PD62" s="149"/>
      <c r="PE62" s="149"/>
      <c r="PF62" s="149"/>
      <c r="PG62" s="149"/>
      <c r="PH62" s="149"/>
      <c r="PI62" s="149"/>
      <c r="PJ62" s="149"/>
      <c r="PK62" s="149"/>
      <c r="PL62" s="149"/>
      <c r="PM62" s="149"/>
      <c r="PN62" s="149"/>
      <c r="PO62" s="149"/>
      <c r="PP62" s="149"/>
      <c r="PQ62" s="149"/>
      <c r="PR62" s="149"/>
      <c r="PS62" s="149"/>
      <c r="PT62" s="149"/>
      <c r="PU62" s="149"/>
      <c r="PV62" s="149"/>
      <c r="PW62" s="149"/>
      <c r="PX62" s="149"/>
      <c r="PY62" s="149"/>
      <c r="PZ62" s="149"/>
      <c r="QA62" s="149"/>
      <c r="QB62" s="149"/>
      <c r="QC62" s="149"/>
      <c r="QD62" s="149"/>
      <c r="QE62" s="149"/>
      <c r="QF62" s="149"/>
      <c r="QG62" s="149"/>
      <c r="QH62" s="149"/>
      <c r="QI62" s="149"/>
      <c r="QJ62" s="149"/>
      <c r="QK62" s="149"/>
      <c r="QL62" s="149"/>
      <c r="QM62" s="149"/>
      <c r="QN62" s="149"/>
      <c r="QO62" s="149"/>
      <c r="QP62" s="149"/>
      <c r="QQ62" s="149"/>
      <c r="QR62" s="149"/>
      <c r="QS62" s="149"/>
      <c r="QT62" s="149"/>
      <c r="QU62" s="149"/>
      <c r="QV62" s="149"/>
      <c r="QW62" s="149"/>
      <c r="QX62" s="149"/>
      <c r="QY62" s="149"/>
      <c r="QZ62" s="149"/>
      <c r="RA62" s="149"/>
      <c r="RB62" s="149"/>
      <c r="RC62" s="149"/>
      <c r="RD62" s="149"/>
      <c r="RE62" s="149"/>
      <c r="RF62" s="149"/>
      <c r="RG62" s="149"/>
      <c r="RH62" s="149"/>
      <c r="RI62" s="149"/>
      <c r="RJ62" s="149"/>
      <c r="RK62" s="149"/>
      <c r="RL62" s="149"/>
      <c r="RM62" s="149"/>
      <c r="RN62" s="149"/>
      <c r="RO62" s="149"/>
      <c r="RP62" s="149"/>
      <c r="RQ62" s="149"/>
      <c r="RR62" s="149"/>
      <c r="RS62" s="149"/>
      <c r="RT62" s="149"/>
      <c r="RU62" s="149"/>
      <c r="RV62" s="149"/>
      <c r="RW62" s="149"/>
      <c r="RX62" s="149"/>
      <c r="RY62" s="149"/>
      <c r="RZ62" s="149"/>
      <c r="SA62" s="149"/>
      <c r="SB62" s="149"/>
      <c r="SC62" s="149"/>
      <c r="SD62" s="149"/>
      <c r="SE62" s="149"/>
      <c r="SF62" s="149"/>
      <c r="SG62" s="149"/>
      <c r="SH62" s="149"/>
      <c r="SI62" s="149"/>
      <c r="SJ62" s="149"/>
      <c r="SK62" s="149"/>
      <c r="SL62" s="149"/>
      <c r="SM62" s="149"/>
      <c r="SN62" s="149"/>
      <c r="SO62" s="149"/>
      <c r="SP62" s="149"/>
      <c r="SQ62" s="149"/>
      <c r="SR62" s="149"/>
      <c r="SS62" s="149"/>
      <c r="ST62" s="149"/>
      <c r="SU62" s="149"/>
      <c r="SV62" s="149"/>
      <c r="SW62" s="149"/>
      <c r="SX62" s="149"/>
      <c r="SY62" s="149"/>
      <c r="SZ62" s="149"/>
      <c r="TA62" s="149"/>
      <c r="TB62" s="149"/>
      <c r="TC62" s="149"/>
      <c r="TD62" s="149"/>
      <c r="TE62" s="149"/>
      <c r="TF62" s="149"/>
      <c r="TG62" s="149"/>
      <c r="TH62" s="149"/>
      <c r="TI62" s="149"/>
      <c r="TJ62" s="149"/>
      <c r="TK62" s="149"/>
      <c r="TL62" s="149"/>
      <c r="TM62" s="149"/>
      <c r="TN62" s="149"/>
      <c r="TO62" s="149"/>
      <c r="TP62" s="149"/>
      <c r="TQ62" s="149"/>
      <c r="TR62" s="149"/>
      <c r="TS62" s="149"/>
      <c r="TT62" s="149"/>
      <c r="TU62" s="149"/>
      <c r="TV62" s="149"/>
      <c r="TW62" s="149"/>
      <c r="TX62" s="149"/>
      <c r="TY62" s="149"/>
      <c r="TZ62" s="149"/>
      <c r="UA62" s="149"/>
      <c r="UB62" s="149"/>
      <c r="UC62" s="149"/>
      <c r="UD62" s="149"/>
      <c r="UE62" s="149"/>
      <c r="UF62" s="149"/>
      <c r="UG62" s="149"/>
      <c r="UH62" s="149"/>
      <c r="UI62" s="149"/>
      <c r="UJ62" s="149"/>
      <c r="UK62" s="149"/>
      <c r="UL62" s="149"/>
      <c r="UM62" s="149"/>
      <c r="UN62" s="149"/>
      <c r="UO62" s="149"/>
      <c r="UP62" s="149"/>
      <c r="UQ62" s="149"/>
      <c r="UR62" s="149"/>
      <c r="US62" s="149"/>
      <c r="UT62" s="149"/>
      <c r="UU62" s="149"/>
      <c r="UV62" s="149"/>
      <c r="UW62" s="149"/>
      <c r="UX62" s="149"/>
      <c r="UY62" s="149"/>
      <c r="UZ62" s="149"/>
      <c r="VA62" s="149"/>
      <c r="VB62" s="149"/>
      <c r="VC62" s="149"/>
      <c r="VD62" s="149"/>
      <c r="VE62" s="149"/>
      <c r="VF62" s="149"/>
      <c r="VG62" s="149"/>
      <c r="VH62" s="149"/>
      <c r="VI62" s="149"/>
      <c r="VJ62" s="149"/>
      <c r="VK62" s="149"/>
      <c r="VL62" s="149"/>
      <c r="VM62" s="149"/>
      <c r="VN62" s="149"/>
      <c r="VO62" s="149"/>
      <c r="VP62" s="149"/>
      <c r="VQ62" s="149"/>
      <c r="VR62" s="149"/>
      <c r="VS62" s="149"/>
      <c r="VT62" s="149"/>
      <c r="VU62" s="149"/>
      <c r="VV62" s="149"/>
      <c r="VW62" s="149"/>
      <c r="VX62" s="149"/>
      <c r="VY62" s="149"/>
      <c r="VZ62" s="149"/>
      <c r="WA62" s="149"/>
      <c r="WB62" s="149"/>
      <c r="WC62" s="149"/>
      <c r="WD62" s="149"/>
      <c r="WE62" s="149"/>
      <c r="WF62" s="149"/>
      <c r="WG62" s="149"/>
      <c r="WH62" s="149"/>
      <c r="WI62" s="149"/>
      <c r="WJ62" s="149"/>
      <c r="WK62" s="149"/>
      <c r="WL62" s="149"/>
      <c r="WM62" s="149"/>
      <c r="WN62" s="149"/>
      <c r="WO62" s="149"/>
      <c r="WP62" s="149"/>
      <c r="WQ62" s="149"/>
      <c r="WR62" s="149"/>
      <c r="WS62" s="149"/>
      <c r="WT62" s="149"/>
      <c r="WU62" s="149"/>
      <c r="WV62" s="149"/>
      <c r="WW62" s="149"/>
      <c r="WX62" s="149"/>
      <c r="WY62" s="149"/>
      <c r="WZ62" s="149"/>
      <c r="XA62" s="149"/>
      <c r="XB62" s="149"/>
      <c r="XC62" s="149"/>
      <c r="XD62" s="149"/>
      <c r="XE62" s="149"/>
      <c r="XF62" s="149"/>
      <c r="XG62" s="149"/>
      <c r="XH62" s="149"/>
      <c r="XI62" s="149"/>
      <c r="XJ62" s="149"/>
      <c r="XK62" s="149"/>
      <c r="XL62" s="149"/>
      <c r="XM62" s="149"/>
      <c r="XN62" s="149"/>
      <c r="XO62" s="149"/>
      <c r="XP62" s="149"/>
      <c r="XQ62" s="149"/>
      <c r="XR62" s="149"/>
      <c r="XS62" s="149"/>
      <c r="XT62" s="149"/>
      <c r="XU62" s="149"/>
      <c r="XV62" s="149"/>
      <c r="XW62" s="149"/>
      <c r="XX62" s="149"/>
      <c r="XY62" s="149"/>
      <c r="XZ62" s="149"/>
      <c r="YA62" s="149"/>
      <c r="YB62" s="149"/>
      <c r="YC62" s="149"/>
      <c r="YD62" s="149"/>
      <c r="YE62" s="149"/>
      <c r="YF62" s="149"/>
      <c r="YG62" s="149"/>
      <c r="YH62" s="149"/>
      <c r="YI62" s="149"/>
      <c r="YJ62" s="149"/>
      <c r="YK62" s="149"/>
      <c r="YL62" s="149"/>
      <c r="YM62" s="149"/>
      <c r="YN62" s="149"/>
      <c r="YO62" s="149"/>
      <c r="YP62" s="149"/>
      <c r="YQ62" s="149"/>
      <c r="YR62" s="149"/>
      <c r="YS62" s="149"/>
      <c r="YT62" s="149"/>
      <c r="YU62" s="149"/>
      <c r="YV62" s="149"/>
      <c r="YW62" s="149"/>
      <c r="YX62" s="149"/>
      <c r="YY62" s="149"/>
      <c r="YZ62" s="149"/>
      <c r="ZA62" s="149"/>
      <c r="ZB62" s="149"/>
      <c r="ZC62" s="149"/>
      <c r="ZD62" s="149"/>
      <c r="ZE62" s="149"/>
      <c r="ZF62" s="149"/>
      <c r="ZG62" s="149"/>
      <c r="ZH62" s="149"/>
      <c r="ZI62" s="149"/>
      <c r="ZJ62" s="149"/>
      <c r="ZK62" s="149"/>
      <c r="ZL62" s="149"/>
      <c r="ZM62" s="149"/>
      <c r="ZN62" s="149"/>
      <c r="ZO62" s="149"/>
      <c r="ZP62" s="149"/>
      <c r="ZQ62" s="149"/>
      <c r="ZR62" s="149"/>
      <c r="ZS62" s="149"/>
      <c r="ZT62" s="149"/>
      <c r="ZU62" s="149"/>
      <c r="ZV62" s="149"/>
      <c r="ZW62" s="149"/>
      <c r="ZX62" s="149"/>
      <c r="ZY62" s="149"/>
      <c r="ZZ62" s="149"/>
      <c r="AAA62" s="149"/>
      <c r="AAB62" s="149"/>
      <c r="AAC62" s="149"/>
      <c r="AAD62" s="149"/>
      <c r="AAE62" s="149"/>
      <c r="AAF62" s="149"/>
      <c r="AAG62" s="149"/>
      <c r="AAH62" s="149"/>
      <c r="AAI62" s="149"/>
      <c r="AAJ62" s="149"/>
      <c r="AAK62" s="149"/>
      <c r="AAL62" s="149"/>
      <c r="AAM62" s="149"/>
      <c r="AAN62" s="149"/>
      <c r="AAO62" s="149"/>
      <c r="AAP62" s="149"/>
      <c r="AAQ62" s="149"/>
      <c r="AAR62" s="149"/>
      <c r="AAS62" s="149"/>
      <c r="AAT62" s="149"/>
      <c r="AAU62" s="149"/>
      <c r="AAV62" s="149"/>
      <c r="AAW62" s="149"/>
      <c r="AAX62" s="149"/>
      <c r="AAY62" s="149"/>
      <c r="AAZ62" s="149"/>
      <c r="ABA62" s="149"/>
      <c r="ABB62" s="149"/>
      <c r="ABC62" s="149"/>
      <c r="ABD62" s="149"/>
      <c r="ABE62" s="149"/>
      <c r="ABF62" s="149"/>
      <c r="ABG62" s="149"/>
      <c r="ABH62" s="149"/>
      <c r="ABI62" s="149"/>
      <c r="ABJ62" s="149"/>
      <c r="ABK62" s="149"/>
      <c r="ABL62" s="149"/>
      <c r="ABM62" s="149"/>
      <c r="ABN62" s="149"/>
      <c r="ABO62" s="149"/>
      <c r="ABP62" s="149"/>
      <c r="ABQ62" s="149"/>
      <c r="ABR62" s="149"/>
      <c r="ABS62" s="149"/>
      <c r="ABT62" s="149"/>
      <c r="ABU62" s="149"/>
      <c r="ABV62" s="149"/>
      <c r="ABW62" s="149"/>
      <c r="ABX62" s="149"/>
      <c r="ABY62" s="149"/>
      <c r="ABZ62" s="149"/>
      <c r="ACA62" s="149"/>
      <c r="ACB62" s="149"/>
      <c r="ACC62" s="149"/>
      <c r="ACD62" s="149"/>
      <c r="ACE62" s="149"/>
      <c r="ACF62" s="149"/>
      <c r="ACG62" s="149"/>
      <c r="ACH62" s="149"/>
      <c r="ACI62" s="149"/>
      <c r="ACJ62" s="149"/>
      <c r="ACK62" s="149"/>
      <c r="ACL62" s="149"/>
      <c r="ACM62" s="149"/>
      <c r="ACN62" s="149"/>
      <c r="ACO62" s="149"/>
      <c r="ACP62" s="149"/>
      <c r="ACQ62" s="149"/>
      <c r="ACR62" s="149"/>
      <c r="ACS62" s="149"/>
      <c r="ACT62" s="149"/>
      <c r="ACU62" s="149"/>
      <c r="ACV62" s="149"/>
      <c r="ACW62" s="149"/>
      <c r="ACX62" s="149"/>
      <c r="ACY62" s="149"/>
      <c r="ACZ62" s="149"/>
      <c r="ADA62" s="149"/>
      <c r="ADB62" s="149"/>
      <c r="ADC62" s="149"/>
    </row>
    <row r="63" spans="1:783" s="152" customFormat="1" x14ac:dyDescent="0.3">
      <c r="A63" s="149"/>
      <c r="B63" s="150"/>
      <c r="C63" s="151"/>
      <c r="D63" s="151"/>
      <c r="F63" s="153"/>
      <c r="G63" s="153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9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9"/>
      <c r="DF63" s="149"/>
      <c r="DG63" s="149"/>
      <c r="DH63" s="149"/>
      <c r="DI63" s="149"/>
      <c r="DJ63" s="149"/>
      <c r="DK63" s="149"/>
      <c r="DL63" s="149"/>
      <c r="DM63" s="149"/>
      <c r="DN63" s="149"/>
      <c r="DO63" s="149"/>
      <c r="DP63" s="149"/>
      <c r="DQ63" s="149"/>
      <c r="DR63" s="149"/>
      <c r="DS63" s="149"/>
      <c r="DT63" s="149"/>
      <c r="DU63" s="149"/>
      <c r="DV63" s="149"/>
      <c r="DW63" s="149"/>
      <c r="DX63" s="149"/>
      <c r="DY63" s="149"/>
      <c r="DZ63" s="149"/>
      <c r="EA63" s="149"/>
      <c r="EB63" s="149"/>
      <c r="EC63" s="149"/>
      <c r="ED63" s="149"/>
      <c r="EE63" s="149"/>
      <c r="EF63" s="149"/>
      <c r="EG63" s="149"/>
      <c r="EH63" s="149"/>
      <c r="EI63" s="149"/>
      <c r="EJ63" s="149"/>
      <c r="EK63" s="149"/>
      <c r="EL63" s="149"/>
      <c r="EM63" s="149"/>
      <c r="EN63" s="149"/>
      <c r="EO63" s="149"/>
      <c r="EP63" s="149"/>
      <c r="EQ63" s="149"/>
      <c r="ER63" s="149"/>
      <c r="ES63" s="149"/>
      <c r="ET63" s="149"/>
      <c r="EU63" s="149"/>
      <c r="EV63" s="149"/>
      <c r="EW63" s="149"/>
      <c r="EX63" s="149"/>
      <c r="EY63" s="149"/>
      <c r="EZ63" s="149"/>
      <c r="FA63" s="149"/>
      <c r="FB63" s="149"/>
      <c r="FC63" s="149"/>
      <c r="FD63" s="149"/>
      <c r="FE63" s="149"/>
      <c r="FF63" s="149"/>
      <c r="FG63" s="149"/>
      <c r="FH63" s="149"/>
      <c r="FI63" s="149"/>
      <c r="FJ63" s="149"/>
      <c r="FK63" s="149"/>
      <c r="FL63" s="149"/>
      <c r="FM63" s="149"/>
      <c r="FN63" s="149"/>
      <c r="FO63" s="149"/>
      <c r="FP63" s="149"/>
      <c r="FQ63" s="149"/>
      <c r="FR63" s="149"/>
      <c r="FS63" s="149"/>
      <c r="FT63" s="149"/>
      <c r="FU63" s="149"/>
      <c r="FV63" s="149"/>
      <c r="FW63" s="149"/>
      <c r="FX63" s="149"/>
      <c r="FY63" s="149"/>
      <c r="FZ63" s="149"/>
      <c r="GA63" s="149"/>
      <c r="GB63" s="149"/>
      <c r="GC63" s="149"/>
      <c r="GD63" s="149"/>
      <c r="GE63" s="149"/>
      <c r="GF63" s="149"/>
      <c r="GG63" s="149"/>
      <c r="GH63" s="149"/>
      <c r="GI63" s="149"/>
      <c r="GJ63" s="149"/>
      <c r="GK63" s="149"/>
      <c r="GL63" s="149"/>
      <c r="GM63" s="149"/>
      <c r="GN63" s="149"/>
      <c r="GO63" s="149"/>
      <c r="GP63" s="149"/>
      <c r="GQ63" s="149"/>
      <c r="GR63" s="149"/>
      <c r="GS63" s="149"/>
      <c r="GT63" s="149"/>
      <c r="GU63" s="149"/>
      <c r="GV63" s="149"/>
      <c r="GW63" s="149"/>
      <c r="GX63" s="149"/>
      <c r="GY63" s="149"/>
      <c r="GZ63" s="149"/>
      <c r="HA63" s="149"/>
      <c r="HB63" s="149"/>
      <c r="HC63" s="149"/>
      <c r="HD63" s="149"/>
      <c r="HE63" s="149"/>
      <c r="HF63" s="149"/>
      <c r="HG63" s="149"/>
      <c r="HH63" s="149"/>
      <c r="HI63" s="149"/>
      <c r="HJ63" s="149"/>
      <c r="HK63" s="149"/>
      <c r="HL63" s="149"/>
      <c r="HM63" s="149"/>
      <c r="HN63" s="149"/>
      <c r="HO63" s="149"/>
      <c r="HP63" s="149"/>
      <c r="HQ63" s="149"/>
      <c r="HR63" s="149"/>
      <c r="HS63" s="149"/>
      <c r="HT63" s="149"/>
      <c r="HU63" s="149"/>
      <c r="HV63" s="149"/>
      <c r="HW63" s="149"/>
      <c r="HX63" s="149"/>
      <c r="HY63" s="149"/>
      <c r="HZ63" s="149"/>
      <c r="IA63" s="149"/>
      <c r="IB63" s="149"/>
      <c r="IC63" s="149"/>
      <c r="ID63" s="149"/>
      <c r="IE63" s="149"/>
      <c r="IF63" s="149"/>
      <c r="IG63" s="149"/>
      <c r="IH63" s="149"/>
      <c r="II63" s="149"/>
      <c r="IJ63" s="149"/>
      <c r="IK63" s="149"/>
      <c r="IL63" s="149"/>
      <c r="IM63" s="149"/>
      <c r="IN63" s="149"/>
      <c r="IO63" s="149"/>
      <c r="IP63" s="149"/>
      <c r="IQ63" s="149"/>
      <c r="IR63" s="149"/>
      <c r="IS63" s="149"/>
      <c r="IT63" s="149"/>
      <c r="IU63" s="149"/>
      <c r="IV63" s="149"/>
      <c r="IW63" s="149"/>
      <c r="IX63" s="149"/>
      <c r="IY63" s="149"/>
      <c r="IZ63" s="149"/>
      <c r="JA63" s="149"/>
      <c r="JB63" s="149"/>
      <c r="JC63" s="149"/>
      <c r="JD63" s="149"/>
      <c r="JE63" s="149"/>
      <c r="JF63" s="149"/>
      <c r="JG63" s="149"/>
      <c r="JH63" s="149"/>
      <c r="JI63" s="149"/>
      <c r="JJ63" s="149"/>
      <c r="JK63" s="149"/>
      <c r="JL63" s="149"/>
      <c r="JM63" s="149"/>
      <c r="JN63" s="149"/>
      <c r="JO63" s="149"/>
      <c r="JP63" s="149"/>
      <c r="JQ63" s="149"/>
      <c r="JR63" s="149"/>
      <c r="JS63" s="149"/>
      <c r="JT63" s="149"/>
      <c r="JU63" s="149"/>
      <c r="JV63" s="149"/>
      <c r="JW63" s="149"/>
      <c r="JX63" s="149"/>
      <c r="JY63" s="149"/>
      <c r="JZ63" s="149"/>
      <c r="KA63" s="149"/>
      <c r="KB63" s="149"/>
      <c r="KC63" s="149"/>
      <c r="KD63" s="149"/>
      <c r="KE63" s="149"/>
      <c r="KF63" s="149"/>
      <c r="KG63" s="149"/>
      <c r="KH63" s="149"/>
      <c r="KI63" s="149"/>
      <c r="KJ63" s="149"/>
      <c r="KK63" s="149"/>
      <c r="KL63" s="149"/>
      <c r="KM63" s="149"/>
      <c r="KN63" s="149"/>
      <c r="KO63" s="149"/>
      <c r="KP63" s="149"/>
      <c r="KQ63" s="149"/>
      <c r="KR63" s="149"/>
      <c r="KS63" s="149"/>
      <c r="KT63" s="149"/>
      <c r="KU63" s="149"/>
      <c r="KV63" s="149"/>
      <c r="KW63" s="149"/>
      <c r="KX63" s="149"/>
      <c r="KY63" s="149"/>
      <c r="KZ63" s="149"/>
      <c r="LA63" s="149"/>
      <c r="LB63" s="149"/>
      <c r="LC63" s="149"/>
      <c r="LD63" s="149"/>
      <c r="LE63" s="149"/>
      <c r="LF63" s="149"/>
      <c r="LG63" s="149"/>
      <c r="LH63" s="149"/>
      <c r="LI63" s="149"/>
      <c r="LJ63" s="149"/>
      <c r="LK63" s="149"/>
      <c r="LL63" s="149"/>
      <c r="LM63" s="149"/>
      <c r="LN63" s="149"/>
      <c r="LO63" s="149"/>
      <c r="LP63" s="149"/>
      <c r="LQ63" s="149"/>
      <c r="LR63" s="149"/>
      <c r="LS63" s="149"/>
      <c r="LT63" s="149"/>
      <c r="LU63" s="149"/>
      <c r="LV63" s="149"/>
      <c r="LW63" s="149"/>
      <c r="LX63" s="149"/>
      <c r="LY63" s="149"/>
      <c r="LZ63" s="149"/>
      <c r="MA63" s="149"/>
      <c r="MB63" s="149"/>
      <c r="MC63" s="149"/>
      <c r="MD63" s="149"/>
      <c r="ME63" s="149"/>
      <c r="MF63" s="149"/>
      <c r="MG63" s="149"/>
      <c r="MH63" s="149"/>
      <c r="MI63" s="149"/>
      <c r="MJ63" s="149"/>
      <c r="MK63" s="149"/>
      <c r="ML63" s="149"/>
      <c r="MM63" s="149"/>
      <c r="MN63" s="149"/>
      <c r="MO63" s="149"/>
      <c r="MP63" s="149"/>
      <c r="MQ63" s="149"/>
      <c r="MR63" s="149"/>
      <c r="MS63" s="149"/>
      <c r="MT63" s="149"/>
      <c r="MU63" s="149"/>
      <c r="MV63" s="149"/>
      <c r="MW63" s="149"/>
      <c r="MX63" s="149"/>
      <c r="MY63" s="149"/>
      <c r="MZ63" s="149"/>
      <c r="NA63" s="149"/>
      <c r="NB63" s="149"/>
      <c r="NC63" s="149"/>
      <c r="ND63" s="149"/>
      <c r="NE63" s="149"/>
      <c r="NF63" s="149"/>
      <c r="NG63" s="149"/>
      <c r="NH63" s="149"/>
      <c r="NI63" s="149"/>
      <c r="NJ63" s="149"/>
      <c r="NK63" s="149"/>
      <c r="NL63" s="149"/>
      <c r="NM63" s="149"/>
      <c r="NN63" s="149"/>
      <c r="NO63" s="149"/>
      <c r="NP63" s="149"/>
      <c r="NQ63" s="149"/>
      <c r="NR63" s="149"/>
      <c r="NS63" s="149"/>
      <c r="NT63" s="149"/>
      <c r="NU63" s="149"/>
      <c r="NV63" s="149"/>
      <c r="NW63" s="149"/>
      <c r="NX63" s="149"/>
      <c r="NY63" s="149"/>
      <c r="NZ63" s="149"/>
      <c r="OA63" s="149"/>
      <c r="OB63" s="149"/>
      <c r="OC63" s="149"/>
      <c r="OD63" s="149"/>
      <c r="OE63" s="149"/>
      <c r="OF63" s="149"/>
      <c r="OG63" s="149"/>
      <c r="OH63" s="149"/>
      <c r="OI63" s="149"/>
      <c r="OJ63" s="149"/>
      <c r="OK63" s="149"/>
      <c r="OL63" s="149"/>
      <c r="OM63" s="149"/>
      <c r="ON63" s="149"/>
      <c r="OO63" s="149"/>
      <c r="OP63" s="149"/>
      <c r="OQ63" s="149"/>
      <c r="OR63" s="149"/>
      <c r="OS63" s="149"/>
      <c r="OT63" s="149"/>
      <c r="OU63" s="149"/>
      <c r="OV63" s="149"/>
      <c r="OW63" s="149"/>
      <c r="OX63" s="149"/>
      <c r="OY63" s="149"/>
      <c r="OZ63" s="149"/>
      <c r="PA63" s="149"/>
      <c r="PB63" s="149"/>
      <c r="PC63" s="149"/>
      <c r="PD63" s="149"/>
      <c r="PE63" s="149"/>
      <c r="PF63" s="149"/>
      <c r="PG63" s="149"/>
      <c r="PH63" s="149"/>
      <c r="PI63" s="149"/>
      <c r="PJ63" s="149"/>
      <c r="PK63" s="149"/>
      <c r="PL63" s="149"/>
      <c r="PM63" s="149"/>
      <c r="PN63" s="149"/>
      <c r="PO63" s="149"/>
      <c r="PP63" s="149"/>
      <c r="PQ63" s="149"/>
      <c r="PR63" s="149"/>
      <c r="PS63" s="149"/>
      <c r="PT63" s="149"/>
      <c r="PU63" s="149"/>
      <c r="PV63" s="149"/>
      <c r="PW63" s="149"/>
      <c r="PX63" s="149"/>
      <c r="PY63" s="149"/>
      <c r="PZ63" s="149"/>
      <c r="QA63" s="149"/>
      <c r="QB63" s="149"/>
      <c r="QC63" s="149"/>
      <c r="QD63" s="149"/>
      <c r="QE63" s="149"/>
      <c r="QF63" s="149"/>
      <c r="QG63" s="149"/>
      <c r="QH63" s="149"/>
      <c r="QI63" s="149"/>
      <c r="QJ63" s="149"/>
      <c r="QK63" s="149"/>
      <c r="QL63" s="149"/>
      <c r="QM63" s="149"/>
      <c r="QN63" s="149"/>
      <c r="QO63" s="149"/>
      <c r="QP63" s="149"/>
      <c r="QQ63" s="149"/>
      <c r="QR63" s="149"/>
      <c r="QS63" s="149"/>
      <c r="QT63" s="149"/>
      <c r="QU63" s="149"/>
      <c r="QV63" s="149"/>
      <c r="QW63" s="149"/>
      <c r="QX63" s="149"/>
      <c r="QY63" s="149"/>
      <c r="QZ63" s="149"/>
      <c r="RA63" s="149"/>
      <c r="RB63" s="149"/>
      <c r="RC63" s="149"/>
      <c r="RD63" s="149"/>
      <c r="RE63" s="149"/>
      <c r="RF63" s="149"/>
      <c r="RG63" s="149"/>
      <c r="RH63" s="149"/>
      <c r="RI63" s="149"/>
      <c r="RJ63" s="149"/>
      <c r="RK63" s="149"/>
      <c r="RL63" s="149"/>
      <c r="RM63" s="149"/>
      <c r="RN63" s="149"/>
      <c r="RO63" s="149"/>
      <c r="RP63" s="149"/>
      <c r="RQ63" s="149"/>
      <c r="RR63" s="149"/>
      <c r="RS63" s="149"/>
      <c r="RT63" s="149"/>
      <c r="RU63" s="149"/>
      <c r="RV63" s="149"/>
      <c r="RW63" s="149"/>
      <c r="RX63" s="149"/>
      <c r="RY63" s="149"/>
      <c r="RZ63" s="149"/>
      <c r="SA63" s="149"/>
      <c r="SB63" s="149"/>
      <c r="SC63" s="149"/>
      <c r="SD63" s="149"/>
      <c r="SE63" s="149"/>
      <c r="SF63" s="149"/>
      <c r="SG63" s="149"/>
      <c r="SH63" s="149"/>
      <c r="SI63" s="149"/>
      <c r="SJ63" s="149"/>
      <c r="SK63" s="149"/>
      <c r="SL63" s="149"/>
      <c r="SM63" s="149"/>
      <c r="SN63" s="149"/>
      <c r="SO63" s="149"/>
      <c r="SP63" s="149"/>
      <c r="SQ63" s="149"/>
      <c r="SR63" s="149"/>
      <c r="SS63" s="149"/>
      <c r="ST63" s="149"/>
      <c r="SU63" s="149"/>
      <c r="SV63" s="149"/>
      <c r="SW63" s="149"/>
      <c r="SX63" s="149"/>
      <c r="SY63" s="149"/>
      <c r="SZ63" s="149"/>
      <c r="TA63" s="149"/>
      <c r="TB63" s="149"/>
      <c r="TC63" s="149"/>
      <c r="TD63" s="149"/>
      <c r="TE63" s="149"/>
      <c r="TF63" s="149"/>
      <c r="TG63" s="149"/>
      <c r="TH63" s="149"/>
      <c r="TI63" s="149"/>
      <c r="TJ63" s="149"/>
      <c r="TK63" s="149"/>
      <c r="TL63" s="149"/>
      <c r="TM63" s="149"/>
      <c r="TN63" s="149"/>
      <c r="TO63" s="149"/>
      <c r="TP63" s="149"/>
      <c r="TQ63" s="149"/>
      <c r="TR63" s="149"/>
      <c r="TS63" s="149"/>
      <c r="TT63" s="149"/>
      <c r="TU63" s="149"/>
      <c r="TV63" s="149"/>
      <c r="TW63" s="149"/>
      <c r="TX63" s="149"/>
      <c r="TY63" s="149"/>
      <c r="TZ63" s="149"/>
      <c r="UA63" s="149"/>
      <c r="UB63" s="149"/>
      <c r="UC63" s="149"/>
      <c r="UD63" s="149"/>
      <c r="UE63" s="149"/>
      <c r="UF63" s="149"/>
      <c r="UG63" s="149"/>
      <c r="UH63" s="149"/>
      <c r="UI63" s="149"/>
      <c r="UJ63" s="149"/>
      <c r="UK63" s="149"/>
      <c r="UL63" s="149"/>
      <c r="UM63" s="149"/>
      <c r="UN63" s="149"/>
      <c r="UO63" s="149"/>
      <c r="UP63" s="149"/>
      <c r="UQ63" s="149"/>
      <c r="UR63" s="149"/>
      <c r="US63" s="149"/>
      <c r="UT63" s="149"/>
      <c r="UU63" s="149"/>
      <c r="UV63" s="149"/>
      <c r="UW63" s="149"/>
      <c r="UX63" s="149"/>
      <c r="UY63" s="149"/>
      <c r="UZ63" s="149"/>
      <c r="VA63" s="149"/>
      <c r="VB63" s="149"/>
      <c r="VC63" s="149"/>
      <c r="VD63" s="149"/>
      <c r="VE63" s="149"/>
      <c r="VF63" s="149"/>
      <c r="VG63" s="149"/>
      <c r="VH63" s="149"/>
      <c r="VI63" s="149"/>
      <c r="VJ63" s="149"/>
      <c r="VK63" s="149"/>
      <c r="VL63" s="149"/>
      <c r="VM63" s="149"/>
      <c r="VN63" s="149"/>
      <c r="VO63" s="149"/>
      <c r="VP63" s="149"/>
      <c r="VQ63" s="149"/>
      <c r="VR63" s="149"/>
      <c r="VS63" s="149"/>
      <c r="VT63" s="149"/>
      <c r="VU63" s="149"/>
      <c r="VV63" s="149"/>
      <c r="VW63" s="149"/>
      <c r="VX63" s="149"/>
      <c r="VY63" s="149"/>
      <c r="VZ63" s="149"/>
      <c r="WA63" s="149"/>
      <c r="WB63" s="149"/>
      <c r="WC63" s="149"/>
      <c r="WD63" s="149"/>
      <c r="WE63" s="149"/>
      <c r="WF63" s="149"/>
      <c r="WG63" s="149"/>
      <c r="WH63" s="149"/>
      <c r="WI63" s="149"/>
      <c r="WJ63" s="149"/>
      <c r="WK63" s="149"/>
      <c r="WL63" s="149"/>
      <c r="WM63" s="149"/>
      <c r="WN63" s="149"/>
      <c r="WO63" s="149"/>
      <c r="WP63" s="149"/>
      <c r="WQ63" s="149"/>
      <c r="WR63" s="149"/>
      <c r="WS63" s="149"/>
      <c r="WT63" s="149"/>
      <c r="WU63" s="149"/>
      <c r="WV63" s="149"/>
      <c r="WW63" s="149"/>
      <c r="WX63" s="149"/>
      <c r="WY63" s="149"/>
      <c r="WZ63" s="149"/>
      <c r="XA63" s="149"/>
      <c r="XB63" s="149"/>
      <c r="XC63" s="149"/>
      <c r="XD63" s="149"/>
      <c r="XE63" s="149"/>
      <c r="XF63" s="149"/>
      <c r="XG63" s="149"/>
      <c r="XH63" s="149"/>
      <c r="XI63" s="149"/>
      <c r="XJ63" s="149"/>
      <c r="XK63" s="149"/>
      <c r="XL63" s="149"/>
      <c r="XM63" s="149"/>
      <c r="XN63" s="149"/>
      <c r="XO63" s="149"/>
      <c r="XP63" s="149"/>
      <c r="XQ63" s="149"/>
      <c r="XR63" s="149"/>
      <c r="XS63" s="149"/>
      <c r="XT63" s="149"/>
      <c r="XU63" s="149"/>
      <c r="XV63" s="149"/>
      <c r="XW63" s="149"/>
      <c r="XX63" s="149"/>
      <c r="XY63" s="149"/>
      <c r="XZ63" s="149"/>
      <c r="YA63" s="149"/>
      <c r="YB63" s="149"/>
      <c r="YC63" s="149"/>
      <c r="YD63" s="149"/>
      <c r="YE63" s="149"/>
      <c r="YF63" s="149"/>
      <c r="YG63" s="149"/>
      <c r="YH63" s="149"/>
      <c r="YI63" s="149"/>
      <c r="YJ63" s="149"/>
      <c r="YK63" s="149"/>
      <c r="YL63" s="149"/>
      <c r="YM63" s="149"/>
      <c r="YN63" s="149"/>
      <c r="YO63" s="149"/>
      <c r="YP63" s="149"/>
      <c r="YQ63" s="149"/>
      <c r="YR63" s="149"/>
      <c r="YS63" s="149"/>
      <c r="YT63" s="149"/>
      <c r="YU63" s="149"/>
      <c r="YV63" s="149"/>
      <c r="YW63" s="149"/>
      <c r="YX63" s="149"/>
      <c r="YY63" s="149"/>
      <c r="YZ63" s="149"/>
      <c r="ZA63" s="149"/>
      <c r="ZB63" s="149"/>
      <c r="ZC63" s="149"/>
      <c r="ZD63" s="149"/>
      <c r="ZE63" s="149"/>
      <c r="ZF63" s="149"/>
      <c r="ZG63" s="149"/>
      <c r="ZH63" s="149"/>
      <c r="ZI63" s="149"/>
      <c r="ZJ63" s="149"/>
      <c r="ZK63" s="149"/>
      <c r="ZL63" s="149"/>
      <c r="ZM63" s="149"/>
      <c r="ZN63" s="149"/>
      <c r="ZO63" s="149"/>
      <c r="ZP63" s="149"/>
      <c r="ZQ63" s="149"/>
      <c r="ZR63" s="149"/>
      <c r="ZS63" s="149"/>
      <c r="ZT63" s="149"/>
      <c r="ZU63" s="149"/>
      <c r="ZV63" s="149"/>
      <c r="ZW63" s="149"/>
      <c r="ZX63" s="149"/>
      <c r="ZY63" s="149"/>
      <c r="ZZ63" s="149"/>
      <c r="AAA63" s="149"/>
      <c r="AAB63" s="149"/>
      <c r="AAC63" s="149"/>
      <c r="AAD63" s="149"/>
      <c r="AAE63" s="149"/>
      <c r="AAF63" s="149"/>
      <c r="AAG63" s="149"/>
      <c r="AAH63" s="149"/>
      <c r="AAI63" s="149"/>
      <c r="AAJ63" s="149"/>
      <c r="AAK63" s="149"/>
      <c r="AAL63" s="149"/>
      <c r="AAM63" s="149"/>
      <c r="AAN63" s="149"/>
      <c r="AAO63" s="149"/>
      <c r="AAP63" s="149"/>
      <c r="AAQ63" s="149"/>
      <c r="AAR63" s="149"/>
      <c r="AAS63" s="149"/>
      <c r="AAT63" s="149"/>
      <c r="AAU63" s="149"/>
      <c r="AAV63" s="149"/>
      <c r="AAW63" s="149"/>
      <c r="AAX63" s="149"/>
      <c r="AAY63" s="149"/>
      <c r="AAZ63" s="149"/>
      <c r="ABA63" s="149"/>
      <c r="ABB63" s="149"/>
      <c r="ABC63" s="149"/>
      <c r="ABD63" s="149"/>
      <c r="ABE63" s="149"/>
      <c r="ABF63" s="149"/>
      <c r="ABG63" s="149"/>
      <c r="ABH63" s="149"/>
      <c r="ABI63" s="149"/>
      <c r="ABJ63" s="149"/>
      <c r="ABK63" s="149"/>
      <c r="ABL63" s="149"/>
      <c r="ABM63" s="149"/>
      <c r="ABN63" s="149"/>
      <c r="ABO63" s="149"/>
      <c r="ABP63" s="149"/>
      <c r="ABQ63" s="149"/>
      <c r="ABR63" s="149"/>
      <c r="ABS63" s="149"/>
      <c r="ABT63" s="149"/>
      <c r="ABU63" s="149"/>
      <c r="ABV63" s="149"/>
      <c r="ABW63" s="149"/>
      <c r="ABX63" s="149"/>
      <c r="ABY63" s="149"/>
      <c r="ABZ63" s="149"/>
      <c r="ACA63" s="149"/>
      <c r="ACB63" s="149"/>
      <c r="ACC63" s="149"/>
      <c r="ACD63" s="149"/>
      <c r="ACE63" s="149"/>
      <c r="ACF63" s="149"/>
      <c r="ACG63" s="149"/>
      <c r="ACH63" s="149"/>
      <c r="ACI63" s="149"/>
      <c r="ACJ63" s="149"/>
      <c r="ACK63" s="149"/>
      <c r="ACL63" s="149"/>
      <c r="ACM63" s="149"/>
      <c r="ACN63" s="149"/>
      <c r="ACO63" s="149"/>
      <c r="ACP63" s="149"/>
      <c r="ACQ63" s="149"/>
      <c r="ACR63" s="149"/>
      <c r="ACS63" s="149"/>
      <c r="ACT63" s="149"/>
      <c r="ACU63" s="149"/>
      <c r="ACV63" s="149"/>
      <c r="ACW63" s="149"/>
      <c r="ACX63" s="149"/>
      <c r="ACY63" s="149"/>
      <c r="ACZ63" s="149"/>
      <c r="ADA63" s="149"/>
      <c r="ADB63" s="149"/>
      <c r="ADC63" s="149"/>
    </row>
    <row r="64" spans="1:783" s="152" customFormat="1" x14ac:dyDescent="0.3">
      <c r="A64" s="149"/>
      <c r="B64" s="150"/>
      <c r="C64" s="151"/>
      <c r="D64" s="151"/>
      <c r="F64" s="153"/>
      <c r="G64" s="153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9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9"/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9"/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9"/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9"/>
      <c r="ES64" s="149"/>
      <c r="ET64" s="149"/>
      <c r="EU64" s="149"/>
      <c r="EV64" s="149"/>
      <c r="EW64" s="149"/>
      <c r="EX64" s="149"/>
      <c r="EY64" s="149"/>
      <c r="EZ64" s="149"/>
      <c r="FA64" s="149"/>
      <c r="FB64" s="149"/>
      <c r="FC64" s="149"/>
      <c r="FD64" s="149"/>
      <c r="FE64" s="149"/>
      <c r="FF64" s="149"/>
      <c r="FG64" s="149"/>
      <c r="FH64" s="149"/>
      <c r="FI64" s="149"/>
      <c r="FJ64" s="149"/>
      <c r="FK64" s="149"/>
      <c r="FL64" s="149"/>
      <c r="FM64" s="149"/>
      <c r="FN64" s="149"/>
      <c r="FO64" s="149"/>
      <c r="FP64" s="149"/>
      <c r="FQ64" s="149"/>
      <c r="FR64" s="149"/>
      <c r="FS64" s="149"/>
      <c r="FT64" s="149"/>
      <c r="FU64" s="149"/>
      <c r="FV64" s="149"/>
      <c r="FW64" s="149"/>
      <c r="FX64" s="149"/>
      <c r="FY64" s="149"/>
      <c r="FZ64" s="149"/>
      <c r="GA64" s="149"/>
      <c r="GB64" s="149"/>
      <c r="GC64" s="149"/>
      <c r="GD64" s="149"/>
      <c r="GE64" s="149"/>
      <c r="GF64" s="149"/>
      <c r="GG64" s="149"/>
      <c r="GH64" s="149"/>
      <c r="GI64" s="149"/>
      <c r="GJ64" s="149"/>
      <c r="GK64" s="149"/>
      <c r="GL64" s="149"/>
      <c r="GM64" s="149"/>
      <c r="GN64" s="149"/>
      <c r="GO64" s="149"/>
      <c r="GP64" s="149"/>
      <c r="GQ64" s="149"/>
      <c r="GR64" s="149"/>
      <c r="GS64" s="149"/>
      <c r="GT64" s="149"/>
      <c r="GU64" s="149"/>
      <c r="GV64" s="149"/>
      <c r="GW64" s="149"/>
      <c r="GX64" s="149"/>
      <c r="GY64" s="149"/>
      <c r="GZ64" s="149"/>
      <c r="HA64" s="149"/>
      <c r="HB64" s="149"/>
      <c r="HC64" s="149"/>
      <c r="HD64" s="149"/>
      <c r="HE64" s="149"/>
      <c r="HF64" s="149"/>
      <c r="HG64" s="149"/>
      <c r="HH64" s="149"/>
      <c r="HI64" s="149"/>
      <c r="HJ64" s="149"/>
      <c r="HK64" s="149"/>
      <c r="HL64" s="149"/>
      <c r="HM64" s="149"/>
      <c r="HN64" s="149"/>
      <c r="HO64" s="149"/>
      <c r="HP64" s="149"/>
      <c r="HQ64" s="149"/>
      <c r="HR64" s="149"/>
      <c r="HS64" s="149"/>
      <c r="HT64" s="149"/>
      <c r="HU64" s="149"/>
      <c r="HV64" s="149"/>
      <c r="HW64" s="149"/>
      <c r="HX64" s="149"/>
      <c r="HY64" s="149"/>
      <c r="HZ64" s="149"/>
      <c r="IA64" s="149"/>
      <c r="IB64" s="149"/>
      <c r="IC64" s="149"/>
      <c r="ID64" s="149"/>
      <c r="IE64" s="149"/>
      <c r="IF64" s="149"/>
      <c r="IG64" s="149"/>
      <c r="IH64" s="149"/>
      <c r="II64" s="149"/>
      <c r="IJ64" s="149"/>
      <c r="IK64" s="149"/>
      <c r="IL64" s="149"/>
      <c r="IM64" s="149"/>
      <c r="IN64" s="149"/>
      <c r="IO64" s="149"/>
      <c r="IP64" s="149"/>
      <c r="IQ64" s="149"/>
      <c r="IR64" s="149"/>
      <c r="IS64" s="149"/>
      <c r="IT64" s="149"/>
      <c r="IU64" s="149"/>
      <c r="IV64" s="149"/>
      <c r="IW64" s="149"/>
      <c r="IX64" s="149"/>
      <c r="IY64" s="149"/>
      <c r="IZ64" s="149"/>
      <c r="JA64" s="149"/>
      <c r="JB64" s="149"/>
      <c r="JC64" s="149"/>
      <c r="JD64" s="149"/>
      <c r="JE64" s="149"/>
      <c r="JF64" s="149"/>
      <c r="JG64" s="149"/>
      <c r="JH64" s="149"/>
      <c r="JI64" s="149"/>
      <c r="JJ64" s="149"/>
      <c r="JK64" s="149"/>
      <c r="JL64" s="149"/>
      <c r="JM64" s="149"/>
      <c r="JN64" s="149"/>
      <c r="JO64" s="149"/>
      <c r="JP64" s="149"/>
      <c r="JQ64" s="149"/>
      <c r="JR64" s="149"/>
      <c r="JS64" s="149"/>
      <c r="JT64" s="149"/>
      <c r="JU64" s="149"/>
      <c r="JV64" s="149"/>
      <c r="JW64" s="149"/>
      <c r="JX64" s="149"/>
      <c r="JY64" s="149"/>
      <c r="JZ64" s="149"/>
      <c r="KA64" s="149"/>
      <c r="KB64" s="149"/>
      <c r="KC64" s="149"/>
      <c r="KD64" s="149"/>
      <c r="KE64" s="149"/>
      <c r="KF64" s="149"/>
      <c r="KG64" s="149"/>
      <c r="KH64" s="149"/>
      <c r="KI64" s="149"/>
      <c r="KJ64" s="149"/>
      <c r="KK64" s="149"/>
      <c r="KL64" s="149"/>
      <c r="KM64" s="149"/>
      <c r="KN64" s="149"/>
      <c r="KO64" s="149"/>
      <c r="KP64" s="149"/>
      <c r="KQ64" s="149"/>
      <c r="KR64" s="149"/>
      <c r="KS64" s="149"/>
      <c r="KT64" s="149"/>
      <c r="KU64" s="149"/>
      <c r="KV64" s="149"/>
      <c r="KW64" s="149"/>
      <c r="KX64" s="149"/>
      <c r="KY64" s="149"/>
      <c r="KZ64" s="149"/>
      <c r="LA64" s="149"/>
      <c r="LB64" s="149"/>
      <c r="LC64" s="149"/>
      <c r="LD64" s="149"/>
      <c r="LE64" s="149"/>
      <c r="LF64" s="149"/>
      <c r="LG64" s="149"/>
      <c r="LH64" s="149"/>
      <c r="LI64" s="149"/>
      <c r="LJ64" s="149"/>
      <c r="LK64" s="149"/>
      <c r="LL64" s="149"/>
      <c r="LM64" s="149"/>
      <c r="LN64" s="149"/>
      <c r="LO64" s="149"/>
      <c r="LP64" s="149"/>
      <c r="LQ64" s="149"/>
      <c r="LR64" s="149"/>
      <c r="LS64" s="149"/>
      <c r="LT64" s="149"/>
      <c r="LU64" s="149"/>
      <c r="LV64" s="149"/>
      <c r="LW64" s="149"/>
      <c r="LX64" s="149"/>
      <c r="LY64" s="149"/>
      <c r="LZ64" s="149"/>
      <c r="MA64" s="149"/>
      <c r="MB64" s="149"/>
      <c r="MC64" s="149"/>
      <c r="MD64" s="149"/>
      <c r="ME64" s="149"/>
      <c r="MF64" s="149"/>
      <c r="MG64" s="149"/>
      <c r="MH64" s="149"/>
      <c r="MI64" s="149"/>
      <c r="MJ64" s="149"/>
      <c r="MK64" s="149"/>
      <c r="ML64" s="149"/>
      <c r="MM64" s="149"/>
      <c r="MN64" s="149"/>
      <c r="MO64" s="149"/>
      <c r="MP64" s="149"/>
      <c r="MQ64" s="149"/>
      <c r="MR64" s="149"/>
      <c r="MS64" s="149"/>
      <c r="MT64" s="149"/>
      <c r="MU64" s="149"/>
      <c r="MV64" s="149"/>
      <c r="MW64" s="149"/>
      <c r="MX64" s="149"/>
      <c r="MY64" s="149"/>
      <c r="MZ64" s="149"/>
      <c r="NA64" s="149"/>
      <c r="NB64" s="149"/>
      <c r="NC64" s="149"/>
      <c r="ND64" s="149"/>
      <c r="NE64" s="149"/>
      <c r="NF64" s="149"/>
      <c r="NG64" s="149"/>
      <c r="NH64" s="149"/>
      <c r="NI64" s="149"/>
      <c r="NJ64" s="149"/>
      <c r="NK64" s="149"/>
      <c r="NL64" s="149"/>
      <c r="NM64" s="149"/>
      <c r="NN64" s="149"/>
      <c r="NO64" s="149"/>
      <c r="NP64" s="149"/>
      <c r="NQ64" s="149"/>
      <c r="NR64" s="149"/>
      <c r="NS64" s="149"/>
      <c r="NT64" s="149"/>
      <c r="NU64" s="149"/>
      <c r="NV64" s="149"/>
      <c r="NW64" s="149"/>
      <c r="NX64" s="149"/>
      <c r="NY64" s="149"/>
      <c r="NZ64" s="149"/>
      <c r="OA64" s="149"/>
      <c r="OB64" s="149"/>
      <c r="OC64" s="149"/>
      <c r="OD64" s="149"/>
      <c r="OE64" s="149"/>
      <c r="OF64" s="149"/>
      <c r="OG64" s="149"/>
      <c r="OH64" s="149"/>
      <c r="OI64" s="149"/>
      <c r="OJ64" s="149"/>
      <c r="OK64" s="149"/>
      <c r="OL64" s="149"/>
      <c r="OM64" s="149"/>
      <c r="ON64" s="149"/>
      <c r="OO64" s="149"/>
      <c r="OP64" s="149"/>
      <c r="OQ64" s="149"/>
      <c r="OR64" s="149"/>
      <c r="OS64" s="149"/>
      <c r="OT64" s="149"/>
      <c r="OU64" s="149"/>
      <c r="OV64" s="149"/>
      <c r="OW64" s="149"/>
      <c r="OX64" s="149"/>
      <c r="OY64" s="149"/>
      <c r="OZ64" s="149"/>
      <c r="PA64" s="149"/>
      <c r="PB64" s="149"/>
      <c r="PC64" s="149"/>
      <c r="PD64" s="149"/>
      <c r="PE64" s="149"/>
      <c r="PF64" s="149"/>
      <c r="PG64" s="149"/>
      <c r="PH64" s="149"/>
      <c r="PI64" s="149"/>
      <c r="PJ64" s="149"/>
      <c r="PK64" s="149"/>
      <c r="PL64" s="149"/>
      <c r="PM64" s="149"/>
      <c r="PN64" s="149"/>
      <c r="PO64" s="149"/>
      <c r="PP64" s="149"/>
      <c r="PQ64" s="149"/>
      <c r="PR64" s="149"/>
      <c r="PS64" s="149"/>
      <c r="PT64" s="149"/>
      <c r="PU64" s="149"/>
      <c r="PV64" s="149"/>
      <c r="PW64" s="149"/>
      <c r="PX64" s="149"/>
      <c r="PY64" s="149"/>
      <c r="PZ64" s="149"/>
      <c r="QA64" s="149"/>
      <c r="QB64" s="149"/>
      <c r="QC64" s="149"/>
      <c r="QD64" s="149"/>
      <c r="QE64" s="149"/>
      <c r="QF64" s="149"/>
      <c r="QG64" s="149"/>
      <c r="QH64" s="149"/>
      <c r="QI64" s="149"/>
      <c r="QJ64" s="149"/>
      <c r="QK64" s="149"/>
      <c r="QL64" s="149"/>
      <c r="QM64" s="149"/>
      <c r="QN64" s="149"/>
      <c r="QO64" s="149"/>
      <c r="QP64" s="149"/>
      <c r="QQ64" s="149"/>
      <c r="QR64" s="149"/>
      <c r="QS64" s="149"/>
      <c r="QT64" s="149"/>
      <c r="QU64" s="149"/>
      <c r="QV64" s="149"/>
      <c r="QW64" s="149"/>
      <c r="QX64" s="149"/>
      <c r="QY64" s="149"/>
      <c r="QZ64" s="149"/>
      <c r="RA64" s="149"/>
      <c r="RB64" s="149"/>
      <c r="RC64" s="149"/>
      <c r="RD64" s="149"/>
      <c r="RE64" s="149"/>
      <c r="RF64" s="149"/>
      <c r="RG64" s="149"/>
      <c r="RH64" s="149"/>
      <c r="RI64" s="149"/>
      <c r="RJ64" s="149"/>
      <c r="RK64" s="149"/>
      <c r="RL64" s="149"/>
      <c r="RM64" s="149"/>
      <c r="RN64" s="149"/>
      <c r="RO64" s="149"/>
      <c r="RP64" s="149"/>
      <c r="RQ64" s="149"/>
      <c r="RR64" s="149"/>
      <c r="RS64" s="149"/>
      <c r="RT64" s="149"/>
      <c r="RU64" s="149"/>
      <c r="RV64" s="149"/>
      <c r="RW64" s="149"/>
      <c r="RX64" s="149"/>
      <c r="RY64" s="149"/>
      <c r="RZ64" s="149"/>
      <c r="SA64" s="149"/>
      <c r="SB64" s="149"/>
      <c r="SC64" s="149"/>
      <c r="SD64" s="149"/>
      <c r="SE64" s="149"/>
      <c r="SF64" s="149"/>
      <c r="SG64" s="149"/>
      <c r="SH64" s="149"/>
      <c r="SI64" s="149"/>
      <c r="SJ64" s="149"/>
      <c r="SK64" s="149"/>
      <c r="SL64" s="149"/>
      <c r="SM64" s="149"/>
      <c r="SN64" s="149"/>
      <c r="SO64" s="149"/>
      <c r="SP64" s="149"/>
      <c r="SQ64" s="149"/>
      <c r="SR64" s="149"/>
      <c r="SS64" s="149"/>
      <c r="ST64" s="149"/>
      <c r="SU64" s="149"/>
      <c r="SV64" s="149"/>
      <c r="SW64" s="149"/>
      <c r="SX64" s="149"/>
      <c r="SY64" s="149"/>
      <c r="SZ64" s="149"/>
      <c r="TA64" s="149"/>
      <c r="TB64" s="149"/>
      <c r="TC64" s="149"/>
      <c r="TD64" s="149"/>
      <c r="TE64" s="149"/>
      <c r="TF64" s="149"/>
      <c r="TG64" s="149"/>
      <c r="TH64" s="149"/>
      <c r="TI64" s="149"/>
      <c r="TJ64" s="149"/>
      <c r="TK64" s="149"/>
      <c r="TL64" s="149"/>
      <c r="TM64" s="149"/>
      <c r="TN64" s="149"/>
      <c r="TO64" s="149"/>
      <c r="TP64" s="149"/>
      <c r="TQ64" s="149"/>
      <c r="TR64" s="149"/>
      <c r="TS64" s="149"/>
      <c r="TT64" s="149"/>
      <c r="TU64" s="149"/>
      <c r="TV64" s="149"/>
      <c r="TW64" s="149"/>
      <c r="TX64" s="149"/>
      <c r="TY64" s="149"/>
      <c r="TZ64" s="149"/>
      <c r="UA64" s="149"/>
      <c r="UB64" s="149"/>
      <c r="UC64" s="149"/>
      <c r="UD64" s="149"/>
      <c r="UE64" s="149"/>
      <c r="UF64" s="149"/>
      <c r="UG64" s="149"/>
      <c r="UH64" s="149"/>
      <c r="UI64" s="149"/>
      <c r="UJ64" s="149"/>
      <c r="UK64" s="149"/>
      <c r="UL64" s="149"/>
      <c r="UM64" s="149"/>
      <c r="UN64" s="149"/>
      <c r="UO64" s="149"/>
      <c r="UP64" s="149"/>
      <c r="UQ64" s="149"/>
      <c r="UR64" s="149"/>
      <c r="US64" s="149"/>
      <c r="UT64" s="149"/>
      <c r="UU64" s="149"/>
      <c r="UV64" s="149"/>
      <c r="UW64" s="149"/>
      <c r="UX64" s="149"/>
      <c r="UY64" s="149"/>
      <c r="UZ64" s="149"/>
      <c r="VA64" s="149"/>
      <c r="VB64" s="149"/>
      <c r="VC64" s="149"/>
      <c r="VD64" s="149"/>
      <c r="VE64" s="149"/>
      <c r="VF64" s="149"/>
      <c r="VG64" s="149"/>
      <c r="VH64" s="149"/>
      <c r="VI64" s="149"/>
      <c r="VJ64" s="149"/>
      <c r="VK64" s="149"/>
      <c r="VL64" s="149"/>
      <c r="VM64" s="149"/>
      <c r="VN64" s="149"/>
      <c r="VO64" s="149"/>
      <c r="VP64" s="149"/>
      <c r="VQ64" s="149"/>
      <c r="VR64" s="149"/>
      <c r="VS64" s="149"/>
      <c r="VT64" s="149"/>
      <c r="VU64" s="149"/>
      <c r="VV64" s="149"/>
      <c r="VW64" s="149"/>
      <c r="VX64" s="149"/>
      <c r="VY64" s="149"/>
      <c r="VZ64" s="149"/>
      <c r="WA64" s="149"/>
      <c r="WB64" s="149"/>
      <c r="WC64" s="149"/>
      <c r="WD64" s="149"/>
      <c r="WE64" s="149"/>
      <c r="WF64" s="149"/>
      <c r="WG64" s="149"/>
      <c r="WH64" s="149"/>
      <c r="WI64" s="149"/>
      <c r="WJ64" s="149"/>
      <c r="WK64" s="149"/>
      <c r="WL64" s="149"/>
      <c r="WM64" s="149"/>
      <c r="WN64" s="149"/>
      <c r="WO64" s="149"/>
      <c r="WP64" s="149"/>
      <c r="WQ64" s="149"/>
      <c r="WR64" s="149"/>
      <c r="WS64" s="149"/>
      <c r="WT64" s="149"/>
      <c r="WU64" s="149"/>
      <c r="WV64" s="149"/>
      <c r="WW64" s="149"/>
      <c r="WX64" s="149"/>
      <c r="WY64" s="149"/>
      <c r="WZ64" s="149"/>
      <c r="XA64" s="149"/>
      <c r="XB64" s="149"/>
      <c r="XC64" s="149"/>
      <c r="XD64" s="149"/>
      <c r="XE64" s="149"/>
      <c r="XF64" s="149"/>
      <c r="XG64" s="149"/>
      <c r="XH64" s="149"/>
      <c r="XI64" s="149"/>
      <c r="XJ64" s="149"/>
      <c r="XK64" s="149"/>
      <c r="XL64" s="149"/>
      <c r="XM64" s="149"/>
      <c r="XN64" s="149"/>
      <c r="XO64" s="149"/>
      <c r="XP64" s="149"/>
      <c r="XQ64" s="149"/>
      <c r="XR64" s="149"/>
      <c r="XS64" s="149"/>
      <c r="XT64" s="149"/>
      <c r="XU64" s="149"/>
      <c r="XV64" s="149"/>
      <c r="XW64" s="149"/>
      <c r="XX64" s="149"/>
      <c r="XY64" s="149"/>
      <c r="XZ64" s="149"/>
      <c r="YA64" s="149"/>
      <c r="YB64" s="149"/>
      <c r="YC64" s="149"/>
      <c r="YD64" s="149"/>
      <c r="YE64" s="149"/>
      <c r="YF64" s="149"/>
      <c r="YG64" s="149"/>
      <c r="YH64" s="149"/>
      <c r="YI64" s="149"/>
      <c r="YJ64" s="149"/>
      <c r="YK64" s="149"/>
      <c r="YL64" s="149"/>
      <c r="YM64" s="149"/>
      <c r="YN64" s="149"/>
      <c r="YO64" s="149"/>
      <c r="YP64" s="149"/>
      <c r="YQ64" s="149"/>
      <c r="YR64" s="149"/>
      <c r="YS64" s="149"/>
      <c r="YT64" s="149"/>
      <c r="YU64" s="149"/>
      <c r="YV64" s="149"/>
      <c r="YW64" s="149"/>
      <c r="YX64" s="149"/>
      <c r="YY64" s="149"/>
      <c r="YZ64" s="149"/>
      <c r="ZA64" s="149"/>
      <c r="ZB64" s="149"/>
      <c r="ZC64" s="149"/>
      <c r="ZD64" s="149"/>
      <c r="ZE64" s="149"/>
      <c r="ZF64" s="149"/>
      <c r="ZG64" s="149"/>
      <c r="ZH64" s="149"/>
      <c r="ZI64" s="149"/>
      <c r="ZJ64" s="149"/>
      <c r="ZK64" s="149"/>
      <c r="ZL64" s="149"/>
      <c r="ZM64" s="149"/>
      <c r="ZN64" s="149"/>
      <c r="ZO64" s="149"/>
      <c r="ZP64" s="149"/>
      <c r="ZQ64" s="149"/>
      <c r="ZR64" s="149"/>
      <c r="ZS64" s="149"/>
      <c r="ZT64" s="149"/>
      <c r="ZU64" s="149"/>
      <c r="ZV64" s="149"/>
      <c r="ZW64" s="149"/>
      <c r="ZX64" s="149"/>
      <c r="ZY64" s="149"/>
      <c r="ZZ64" s="149"/>
      <c r="AAA64" s="149"/>
      <c r="AAB64" s="149"/>
      <c r="AAC64" s="149"/>
      <c r="AAD64" s="149"/>
      <c r="AAE64" s="149"/>
      <c r="AAF64" s="149"/>
      <c r="AAG64" s="149"/>
      <c r="AAH64" s="149"/>
      <c r="AAI64" s="149"/>
      <c r="AAJ64" s="149"/>
      <c r="AAK64" s="149"/>
      <c r="AAL64" s="149"/>
      <c r="AAM64" s="149"/>
      <c r="AAN64" s="149"/>
      <c r="AAO64" s="149"/>
      <c r="AAP64" s="149"/>
      <c r="AAQ64" s="149"/>
      <c r="AAR64" s="149"/>
      <c r="AAS64" s="149"/>
      <c r="AAT64" s="149"/>
      <c r="AAU64" s="149"/>
      <c r="AAV64" s="149"/>
      <c r="AAW64" s="149"/>
      <c r="AAX64" s="149"/>
      <c r="AAY64" s="149"/>
      <c r="AAZ64" s="149"/>
      <c r="ABA64" s="149"/>
      <c r="ABB64" s="149"/>
      <c r="ABC64" s="149"/>
      <c r="ABD64" s="149"/>
      <c r="ABE64" s="149"/>
      <c r="ABF64" s="149"/>
      <c r="ABG64" s="149"/>
      <c r="ABH64" s="149"/>
      <c r="ABI64" s="149"/>
      <c r="ABJ64" s="149"/>
      <c r="ABK64" s="149"/>
      <c r="ABL64" s="149"/>
      <c r="ABM64" s="149"/>
      <c r="ABN64" s="149"/>
      <c r="ABO64" s="149"/>
      <c r="ABP64" s="149"/>
      <c r="ABQ64" s="149"/>
      <c r="ABR64" s="149"/>
      <c r="ABS64" s="149"/>
      <c r="ABT64" s="149"/>
      <c r="ABU64" s="149"/>
      <c r="ABV64" s="149"/>
      <c r="ABW64" s="149"/>
      <c r="ABX64" s="149"/>
      <c r="ABY64" s="149"/>
      <c r="ABZ64" s="149"/>
      <c r="ACA64" s="149"/>
      <c r="ACB64" s="149"/>
      <c r="ACC64" s="149"/>
      <c r="ACD64" s="149"/>
      <c r="ACE64" s="149"/>
      <c r="ACF64" s="149"/>
      <c r="ACG64" s="149"/>
      <c r="ACH64" s="149"/>
      <c r="ACI64" s="149"/>
      <c r="ACJ64" s="149"/>
      <c r="ACK64" s="149"/>
      <c r="ACL64" s="149"/>
      <c r="ACM64" s="149"/>
      <c r="ACN64" s="149"/>
      <c r="ACO64" s="149"/>
      <c r="ACP64" s="149"/>
      <c r="ACQ64" s="149"/>
      <c r="ACR64" s="149"/>
      <c r="ACS64" s="149"/>
      <c r="ACT64" s="149"/>
      <c r="ACU64" s="149"/>
      <c r="ACV64" s="149"/>
      <c r="ACW64" s="149"/>
      <c r="ACX64" s="149"/>
      <c r="ACY64" s="149"/>
      <c r="ACZ64" s="149"/>
      <c r="ADA64" s="149"/>
      <c r="ADB64" s="149"/>
      <c r="ADC64" s="149"/>
    </row>
    <row r="65" spans="1:783" s="152" customFormat="1" x14ac:dyDescent="0.3">
      <c r="A65" s="149"/>
      <c r="B65" s="150"/>
      <c r="C65" s="151"/>
      <c r="D65" s="151"/>
      <c r="F65" s="153"/>
      <c r="G65" s="153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  <c r="EC65" s="149"/>
      <c r="ED65" s="149"/>
      <c r="EE65" s="149"/>
      <c r="EF65" s="149"/>
      <c r="EG65" s="149"/>
      <c r="EH65" s="149"/>
      <c r="EI65" s="149"/>
      <c r="EJ65" s="149"/>
      <c r="EK65" s="149"/>
      <c r="EL65" s="149"/>
      <c r="EM65" s="149"/>
      <c r="EN65" s="149"/>
      <c r="EO65" s="149"/>
      <c r="EP65" s="149"/>
      <c r="EQ65" s="149"/>
      <c r="ER65" s="149"/>
      <c r="ES65" s="149"/>
      <c r="ET65" s="149"/>
      <c r="EU65" s="149"/>
      <c r="EV65" s="149"/>
      <c r="EW65" s="149"/>
      <c r="EX65" s="149"/>
      <c r="EY65" s="149"/>
      <c r="EZ65" s="149"/>
      <c r="FA65" s="149"/>
      <c r="FB65" s="149"/>
      <c r="FC65" s="149"/>
      <c r="FD65" s="149"/>
      <c r="FE65" s="149"/>
      <c r="FF65" s="149"/>
      <c r="FG65" s="149"/>
      <c r="FH65" s="149"/>
      <c r="FI65" s="149"/>
      <c r="FJ65" s="149"/>
      <c r="FK65" s="149"/>
      <c r="FL65" s="149"/>
      <c r="FM65" s="149"/>
      <c r="FN65" s="149"/>
      <c r="FO65" s="149"/>
      <c r="FP65" s="149"/>
      <c r="FQ65" s="149"/>
      <c r="FR65" s="149"/>
      <c r="FS65" s="149"/>
      <c r="FT65" s="149"/>
      <c r="FU65" s="149"/>
      <c r="FV65" s="149"/>
      <c r="FW65" s="149"/>
      <c r="FX65" s="149"/>
      <c r="FY65" s="149"/>
      <c r="FZ65" s="149"/>
      <c r="GA65" s="149"/>
      <c r="GB65" s="149"/>
      <c r="GC65" s="149"/>
      <c r="GD65" s="149"/>
      <c r="GE65" s="149"/>
      <c r="GF65" s="149"/>
      <c r="GG65" s="149"/>
      <c r="GH65" s="149"/>
      <c r="GI65" s="149"/>
      <c r="GJ65" s="149"/>
      <c r="GK65" s="149"/>
      <c r="GL65" s="149"/>
      <c r="GM65" s="149"/>
      <c r="GN65" s="149"/>
      <c r="GO65" s="149"/>
      <c r="GP65" s="149"/>
      <c r="GQ65" s="149"/>
      <c r="GR65" s="149"/>
      <c r="GS65" s="149"/>
      <c r="GT65" s="149"/>
      <c r="GU65" s="149"/>
      <c r="GV65" s="149"/>
      <c r="GW65" s="149"/>
      <c r="GX65" s="149"/>
      <c r="GY65" s="149"/>
      <c r="GZ65" s="149"/>
      <c r="HA65" s="149"/>
      <c r="HB65" s="149"/>
      <c r="HC65" s="149"/>
      <c r="HD65" s="149"/>
      <c r="HE65" s="149"/>
      <c r="HF65" s="149"/>
      <c r="HG65" s="149"/>
      <c r="HH65" s="149"/>
      <c r="HI65" s="149"/>
      <c r="HJ65" s="149"/>
      <c r="HK65" s="149"/>
      <c r="HL65" s="149"/>
      <c r="HM65" s="149"/>
      <c r="HN65" s="149"/>
      <c r="HO65" s="149"/>
      <c r="HP65" s="149"/>
      <c r="HQ65" s="149"/>
      <c r="HR65" s="149"/>
      <c r="HS65" s="149"/>
      <c r="HT65" s="149"/>
      <c r="HU65" s="149"/>
      <c r="HV65" s="149"/>
      <c r="HW65" s="149"/>
      <c r="HX65" s="149"/>
      <c r="HY65" s="149"/>
      <c r="HZ65" s="149"/>
      <c r="IA65" s="149"/>
      <c r="IB65" s="149"/>
      <c r="IC65" s="149"/>
      <c r="ID65" s="149"/>
      <c r="IE65" s="149"/>
      <c r="IF65" s="149"/>
      <c r="IG65" s="149"/>
      <c r="IH65" s="149"/>
      <c r="II65" s="149"/>
      <c r="IJ65" s="149"/>
      <c r="IK65" s="149"/>
      <c r="IL65" s="149"/>
      <c r="IM65" s="149"/>
      <c r="IN65" s="149"/>
      <c r="IO65" s="149"/>
      <c r="IP65" s="149"/>
      <c r="IQ65" s="149"/>
      <c r="IR65" s="149"/>
      <c r="IS65" s="149"/>
      <c r="IT65" s="149"/>
      <c r="IU65" s="149"/>
      <c r="IV65" s="149"/>
      <c r="IW65" s="149"/>
      <c r="IX65" s="149"/>
      <c r="IY65" s="149"/>
      <c r="IZ65" s="149"/>
      <c r="JA65" s="149"/>
      <c r="JB65" s="149"/>
      <c r="JC65" s="149"/>
      <c r="JD65" s="149"/>
      <c r="JE65" s="149"/>
      <c r="JF65" s="149"/>
      <c r="JG65" s="149"/>
      <c r="JH65" s="149"/>
      <c r="JI65" s="149"/>
      <c r="JJ65" s="149"/>
      <c r="JK65" s="149"/>
      <c r="JL65" s="149"/>
      <c r="JM65" s="149"/>
      <c r="JN65" s="149"/>
      <c r="JO65" s="149"/>
      <c r="JP65" s="149"/>
      <c r="JQ65" s="149"/>
      <c r="JR65" s="149"/>
      <c r="JS65" s="149"/>
      <c r="JT65" s="149"/>
      <c r="JU65" s="149"/>
      <c r="JV65" s="149"/>
      <c r="JW65" s="149"/>
      <c r="JX65" s="149"/>
      <c r="JY65" s="149"/>
      <c r="JZ65" s="149"/>
      <c r="KA65" s="149"/>
      <c r="KB65" s="149"/>
      <c r="KC65" s="149"/>
      <c r="KD65" s="149"/>
      <c r="KE65" s="149"/>
      <c r="KF65" s="149"/>
      <c r="KG65" s="149"/>
      <c r="KH65" s="149"/>
      <c r="KI65" s="149"/>
      <c r="KJ65" s="149"/>
      <c r="KK65" s="149"/>
      <c r="KL65" s="149"/>
      <c r="KM65" s="149"/>
      <c r="KN65" s="149"/>
      <c r="KO65" s="149"/>
      <c r="KP65" s="149"/>
      <c r="KQ65" s="149"/>
      <c r="KR65" s="149"/>
      <c r="KS65" s="149"/>
      <c r="KT65" s="149"/>
      <c r="KU65" s="149"/>
      <c r="KV65" s="149"/>
      <c r="KW65" s="149"/>
      <c r="KX65" s="149"/>
      <c r="KY65" s="149"/>
      <c r="KZ65" s="149"/>
      <c r="LA65" s="149"/>
      <c r="LB65" s="149"/>
      <c r="LC65" s="149"/>
      <c r="LD65" s="149"/>
      <c r="LE65" s="149"/>
      <c r="LF65" s="149"/>
      <c r="LG65" s="149"/>
      <c r="LH65" s="149"/>
      <c r="LI65" s="149"/>
      <c r="LJ65" s="149"/>
      <c r="LK65" s="149"/>
      <c r="LL65" s="149"/>
      <c r="LM65" s="149"/>
      <c r="LN65" s="149"/>
      <c r="LO65" s="149"/>
      <c r="LP65" s="149"/>
      <c r="LQ65" s="149"/>
      <c r="LR65" s="149"/>
      <c r="LS65" s="149"/>
      <c r="LT65" s="149"/>
      <c r="LU65" s="149"/>
      <c r="LV65" s="149"/>
      <c r="LW65" s="149"/>
      <c r="LX65" s="149"/>
      <c r="LY65" s="149"/>
      <c r="LZ65" s="149"/>
      <c r="MA65" s="149"/>
      <c r="MB65" s="149"/>
      <c r="MC65" s="149"/>
      <c r="MD65" s="149"/>
      <c r="ME65" s="149"/>
      <c r="MF65" s="149"/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  <c r="ZL65" s="149"/>
      <c r="ZM65" s="149"/>
      <c r="ZN65" s="149"/>
      <c r="ZO65" s="149"/>
      <c r="ZP65" s="149"/>
      <c r="ZQ65" s="149"/>
      <c r="ZR65" s="149"/>
      <c r="ZS65" s="149"/>
      <c r="ZT65" s="149"/>
      <c r="ZU65" s="149"/>
      <c r="ZV65" s="149"/>
      <c r="ZW65" s="149"/>
      <c r="ZX65" s="149"/>
      <c r="ZY65" s="149"/>
      <c r="ZZ65" s="149"/>
      <c r="AAA65" s="149"/>
      <c r="AAB65" s="149"/>
      <c r="AAC65" s="149"/>
      <c r="AAD65" s="149"/>
      <c r="AAE65" s="149"/>
      <c r="AAF65" s="149"/>
      <c r="AAG65" s="149"/>
      <c r="AAH65" s="149"/>
      <c r="AAI65" s="149"/>
      <c r="AAJ65" s="149"/>
      <c r="AAK65" s="149"/>
      <c r="AAL65" s="149"/>
      <c r="AAM65" s="149"/>
      <c r="AAN65" s="149"/>
      <c r="AAO65" s="149"/>
      <c r="AAP65" s="149"/>
      <c r="AAQ65" s="149"/>
      <c r="AAR65" s="149"/>
      <c r="AAS65" s="149"/>
      <c r="AAT65" s="149"/>
      <c r="AAU65" s="149"/>
      <c r="AAV65" s="149"/>
      <c r="AAW65" s="149"/>
      <c r="AAX65" s="149"/>
      <c r="AAY65" s="149"/>
      <c r="AAZ65" s="149"/>
      <c r="ABA65" s="149"/>
      <c r="ABB65" s="149"/>
      <c r="ABC65" s="149"/>
      <c r="ABD65" s="149"/>
      <c r="ABE65" s="149"/>
      <c r="ABF65" s="149"/>
      <c r="ABG65" s="149"/>
      <c r="ABH65" s="149"/>
      <c r="ABI65" s="149"/>
      <c r="ABJ65" s="149"/>
      <c r="ABK65" s="149"/>
      <c r="ABL65" s="149"/>
      <c r="ABM65" s="149"/>
      <c r="ABN65" s="149"/>
      <c r="ABO65" s="149"/>
      <c r="ABP65" s="149"/>
      <c r="ABQ65" s="149"/>
      <c r="ABR65" s="149"/>
      <c r="ABS65" s="149"/>
      <c r="ABT65" s="149"/>
      <c r="ABU65" s="149"/>
      <c r="ABV65" s="149"/>
      <c r="ABW65" s="149"/>
      <c r="ABX65" s="149"/>
      <c r="ABY65" s="149"/>
      <c r="ABZ65" s="149"/>
      <c r="ACA65" s="149"/>
      <c r="ACB65" s="149"/>
      <c r="ACC65" s="149"/>
      <c r="ACD65" s="149"/>
      <c r="ACE65" s="149"/>
      <c r="ACF65" s="149"/>
      <c r="ACG65" s="149"/>
      <c r="ACH65" s="149"/>
      <c r="ACI65" s="149"/>
      <c r="ACJ65" s="149"/>
      <c r="ACK65" s="149"/>
      <c r="ACL65" s="149"/>
      <c r="ACM65" s="149"/>
      <c r="ACN65" s="149"/>
      <c r="ACO65" s="149"/>
      <c r="ACP65" s="149"/>
      <c r="ACQ65" s="149"/>
      <c r="ACR65" s="149"/>
      <c r="ACS65" s="149"/>
      <c r="ACT65" s="149"/>
      <c r="ACU65" s="149"/>
      <c r="ACV65" s="149"/>
      <c r="ACW65" s="149"/>
      <c r="ACX65" s="149"/>
      <c r="ACY65" s="149"/>
      <c r="ACZ65" s="149"/>
      <c r="ADA65" s="149"/>
      <c r="ADB65" s="149"/>
      <c r="ADC65" s="149"/>
    </row>
    <row r="66" spans="1:783" s="152" customFormat="1" x14ac:dyDescent="0.3">
      <c r="A66" s="149"/>
      <c r="B66" s="150"/>
      <c r="C66" s="151"/>
      <c r="D66" s="151"/>
      <c r="F66" s="153"/>
      <c r="G66" s="153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  <c r="EC66" s="149"/>
      <c r="ED66" s="149"/>
      <c r="EE66" s="149"/>
      <c r="EF66" s="149"/>
      <c r="EG66" s="149"/>
      <c r="EH66" s="149"/>
      <c r="EI66" s="149"/>
      <c r="EJ66" s="149"/>
      <c r="EK66" s="149"/>
      <c r="EL66" s="149"/>
      <c r="EM66" s="149"/>
      <c r="EN66" s="149"/>
      <c r="EO66" s="149"/>
      <c r="EP66" s="149"/>
      <c r="EQ66" s="149"/>
      <c r="ER66" s="149"/>
      <c r="ES66" s="149"/>
      <c r="ET66" s="149"/>
      <c r="EU66" s="149"/>
      <c r="EV66" s="149"/>
      <c r="EW66" s="149"/>
      <c r="EX66" s="149"/>
      <c r="EY66" s="149"/>
      <c r="EZ66" s="149"/>
      <c r="FA66" s="149"/>
      <c r="FB66" s="149"/>
      <c r="FC66" s="149"/>
      <c r="FD66" s="149"/>
      <c r="FE66" s="149"/>
      <c r="FF66" s="149"/>
      <c r="FG66" s="149"/>
      <c r="FH66" s="149"/>
      <c r="FI66" s="149"/>
      <c r="FJ66" s="149"/>
      <c r="FK66" s="149"/>
      <c r="FL66" s="149"/>
      <c r="FM66" s="149"/>
      <c r="FN66" s="149"/>
      <c r="FO66" s="149"/>
      <c r="FP66" s="149"/>
      <c r="FQ66" s="149"/>
      <c r="FR66" s="149"/>
      <c r="FS66" s="149"/>
      <c r="FT66" s="149"/>
      <c r="FU66" s="149"/>
      <c r="FV66" s="149"/>
      <c r="FW66" s="149"/>
      <c r="FX66" s="149"/>
      <c r="FY66" s="149"/>
      <c r="FZ66" s="149"/>
      <c r="GA66" s="149"/>
      <c r="GB66" s="149"/>
      <c r="GC66" s="149"/>
      <c r="GD66" s="149"/>
      <c r="GE66" s="149"/>
      <c r="GF66" s="149"/>
      <c r="GG66" s="149"/>
      <c r="GH66" s="149"/>
      <c r="GI66" s="149"/>
      <c r="GJ66" s="149"/>
      <c r="GK66" s="149"/>
      <c r="GL66" s="149"/>
      <c r="GM66" s="149"/>
      <c r="GN66" s="149"/>
      <c r="GO66" s="149"/>
      <c r="GP66" s="149"/>
      <c r="GQ66" s="149"/>
      <c r="GR66" s="149"/>
      <c r="GS66" s="149"/>
      <c r="GT66" s="149"/>
      <c r="GU66" s="149"/>
      <c r="GV66" s="149"/>
      <c r="GW66" s="149"/>
      <c r="GX66" s="149"/>
      <c r="GY66" s="149"/>
      <c r="GZ66" s="149"/>
      <c r="HA66" s="149"/>
      <c r="HB66" s="149"/>
      <c r="HC66" s="149"/>
      <c r="HD66" s="149"/>
      <c r="HE66" s="149"/>
      <c r="HF66" s="149"/>
      <c r="HG66" s="149"/>
      <c r="HH66" s="149"/>
      <c r="HI66" s="149"/>
      <c r="HJ66" s="149"/>
      <c r="HK66" s="149"/>
      <c r="HL66" s="149"/>
      <c r="HM66" s="149"/>
      <c r="HN66" s="149"/>
      <c r="HO66" s="149"/>
      <c r="HP66" s="149"/>
      <c r="HQ66" s="149"/>
      <c r="HR66" s="149"/>
      <c r="HS66" s="149"/>
      <c r="HT66" s="149"/>
      <c r="HU66" s="149"/>
      <c r="HV66" s="149"/>
      <c r="HW66" s="149"/>
      <c r="HX66" s="149"/>
      <c r="HY66" s="149"/>
      <c r="HZ66" s="149"/>
      <c r="IA66" s="149"/>
      <c r="IB66" s="149"/>
      <c r="IC66" s="149"/>
      <c r="ID66" s="149"/>
      <c r="IE66" s="149"/>
      <c r="IF66" s="149"/>
      <c r="IG66" s="149"/>
      <c r="IH66" s="149"/>
      <c r="II66" s="149"/>
      <c r="IJ66" s="149"/>
      <c r="IK66" s="149"/>
      <c r="IL66" s="149"/>
      <c r="IM66" s="149"/>
      <c r="IN66" s="149"/>
      <c r="IO66" s="149"/>
      <c r="IP66" s="149"/>
      <c r="IQ66" s="149"/>
      <c r="IR66" s="149"/>
      <c r="IS66" s="149"/>
      <c r="IT66" s="149"/>
      <c r="IU66" s="149"/>
      <c r="IV66" s="149"/>
      <c r="IW66" s="149"/>
      <c r="IX66" s="149"/>
      <c r="IY66" s="149"/>
      <c r="IZ66" s="149"/>
      <c r="JA66" s="149"/>
      <c r="JB66" s="149"/>
      <c r="JC66" s="149"/>
      <c r="JD66" s="149"/>
      <c r="JE66" s="149"/>
      <c r="JF66" s="149"/>
      <c r="JG66" s="149"/>
      <c r="JH66" s="149"/>
      <c r="JI66" s="149"/>
      <c r="JJ66" s="149"/>
      <c r="JK66" s="149"/>
      <c r="JL66" s="149"/>
      <c r="JM66" s="149"/>
      <c r="JN66" s="149"/>
      <c r="JO66" s="149"/>
      <c r="JP66" s="149"/>
      <c r="JQ66" s="149"/>
      <c r="JR66" s="149"/>
      <c r="JS66" s="149"/>
      <c r="JT66" s="149"/>
      <c r="JU66" s="149"/>
      <c r="JV66" s="149"/>
      <c r="JW66" s="149"/>
      <c r="JX66" s="149"/>
      <c r="JY66" s="149"/>
      <c r="JZ66" s="149"/>
      <c r="KA66" s="149"/>
      <c r="KB66" s="149"/>
      <c r="KC66" s="149"/>
      <c r="KD66" s="149"/>
      <c r="KE66" s="149"/>
      <c r="KF66" s="149"/>
      <c r="KG66" s="149"/>
      <c r="KH66" s="149"/>
      <c r="KI66" s="149"/>
      <c r="KJ66" s="149"/>
      <c r="KK66" s="149"/>
      <c r="KL66" s="149"/>
      <c r="KM66" s="149"/>
      <c r="KN66" s="149"/>
      <c r="KO66" s="149"/>
      <c r="KP66" s="149"/>
      <c r="KQ66" s="149"/>
      <c r="KR66" s="149"/>
      <c r="KS66" s="149"/>
      <c r="KT66" s="149"/>
      <c r="KU66" s="149"/>
      <c r="KV66" s="149"/>
      <c r="KW66" s="149"/>
      <c r="KX66" s="149"/>
      <c r="KY66" s="149"/>
      <c r="KZ66" s="149"/>
      <c r="LA66" s="149"/>
      <c r="LB66" s="149"/>
      <c r="LC66" s="149"/>
      <c r="LD66" s="149"/>
      <c r="LE66" s="149"/>
      <c r="LF66" s="149"/>
      <c r="LG66" s="149"/>
      <c r="LH66" s="149"/>
      <c r="LI66" s="149"/>
      <c r="LJ66" s="149"/>
      <c r="LK66" s="149"/>
      <c r="LL66" s="149"/>
      <c r="LM66" s="149"/>
      <c r="LN66" s="149"/>
      <c r="LO66" s="149"/>
      <c r="LP66" s="149"/>
      <c r="LQ66" s="149"/>
      <c r="LR66" s="149"/>
      <c r="LS66" s="149"/>
      <c r="LT66" s="149"/>
      <c r="LU66" s="149"/>
      <c r="LV66" s="149"/>
      <c r="LW66" s="149"/>
      <c r="LX66" s="149"/>
      <c r="LY66" s="149"/>
      <c r="LZ66" s="149"/>
      <c r="MA66" s="149"/>
      <c r="MB66" s="149"/>
      <c r="MC66" s="149"/>
      <c r="MD66" s="149"/>
      <c r="ME66" s="149"/>
      <c r="MF66" s="149"/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  <c r="ZL66" s="149"/>
      <c r="ZM66" s="149"/>
      <c r="ZN66" s="149"/>
      <c r="ZO66" s="149"/>
      <c r="ZP66" s="149"/>
      <c r="ZQ66" s="149"/>
      <c r="ZR66" s="149"/>
      <c r="ZS66" s="149"/>
      <c r="ZT66" s="149"/>
      <c r="ZU66" s="149"/>
      <c r="ZV66" s="149"/>
      <c r="ZW66" s="149"/>
      <c r="ZX66" s="149"/>
      <c r="ZY66" s="149"/>
      <c r="ZZ66" s="149"/>
      <c r="AAA66" s="149"/>
      <c r="AAB66" s="149"/>
      <c r="AAC66" s="149"/>
      <c r="AAD66" s="149"/>
      <c r="AAE66" s="149"/>
      <c r="AAF66" s="149"/>
      <c r="AAG66" s="149"/>
      <c r="AAH66" s="149"/>
      <c r="AAI66" s="149"/>
      <c r="AAJ66" s="149"/>
      <c r="AAK66" s="149"/>
      <c r="AAL66" s="149"/>
      <c r="AAM66" s="149"/>
      <c r="AAN66" s="149"/>
      <c r="AAO66" s="149"/>
      <c r="AAP66" s="149"/>
      <c r="AAQ66" s="149"/>
      <c r="AAR66" s="149"/>
      <c r="AAS66" s="149"/>
      <c r="AAT66" s="149"/>
      <c r="AAU66" s="149"/>
      <c r="AAV66" s="149"/>
      <c r="AAW66" s="149"/>
      <c r="AAX66" s="149"/>
      <c r="AAY66" s="149"/>
      <c r="AAZ66" s="149"/>
      <c r="ABA66" s="149"/>
      <c r="ABB66" s="149"/>
      <c r="ABC66" s="149"/>
      <c r="ABD66" s="149"/>
      <c r="ABE66" s="149"/>
      <c r="ABF66" s="149"/>
      <c r="ABG66" s="149"/>
      <c r="ABH66" s="149"/>
      <c r="ABI66" s="149"/>
      <c r="ABJ66" s="149"/>
      <c r="ABK66" s="149"/>
      <c r="ABL66" s="149"/>
      <c r="ABM66" s="149"/>
      <c r="ABN66" s="149"/>
      <c r="ABO66" s="149"/>
      <c r="ABP66" s="149"/>
      <c r="ABQ66" s="149"/>
      <c r="ABR66" s="149"/>
      <c r="ABS66" s="149"/>
      <c r="ABT66" s="149"/>
      <c r="ABU66" s="149"/>
      <c r="ABV66" s="149"/>
      <c r="ABW66" s="149"/>
      <c r="ABX66" s="149"/>
      <c r="ABY66" s="149"/>
      <c r="ABZ66" s="149"/>
      <c r="ACA66" s="149"/>
      <c r="ACB66" s="149"/>
      <c r="ACC66" s="149"/>
      <c r="ACD66" s="149"/>
      <c r="ACE66" s="149"/>
      <c r="ACF66" s="149"/>
      <c r="ACG66" s="149"/>
      <c r="ACH66" s="149"/>
      <c r="ACI66" s="149"/>
      <c r="ACJ66" s="149"/>
      <c r="ACK66" s="149"/>
      <c r="ACL66" s="149"/>
      <c r="ACM66" s="149"/>
      <c r="ACN66" s="149"/>
      <c r="ACO66" s="149"/>
      <c r="ACP66" s="149"/>
      <c r="ACQ66" s="149"/>
      <c r="ACR66" s="149"/>
      <c r="ACS66" s="149"/>
      <c r="ACT66" s="149"/>
      <c r="ACU66" s="149"/>
      <c r="ACV66" s="149"/>
      <c r="ACW66" s="149"/>
      <c r="ACX66" s="149"/>
      <c r="ACY66" s="149"/>
      <c r="ACZ66" s="149"/>
      <c r="ADA66" s="149"/>
      <c r="ADB66" s="149"/>
      <c r="ADC66" s="149"/>
    </row>
    <row r="67" spans="1:783" s="152" customFormat="1" x14ac:dyDescent="0.3">
      <c r="A67" s="149"/>
      <c r="B67" s="150"/>
      <c r="C67" s="151"/>
      <c r="D67" s="151"/>
      <c r="F67" s="153"/>
      <c r="G67" s="153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9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9"/>
      <c r="ES67" s="149"/>
      <c r="ET67" s="149"/>
      <c r="EU67" s="149"/>
      <c r="EV67" s="149"/>
      <c r="EW67" s="149"/>
      <c r="EX67" s="149"/>
      <c r="EY67" s="149"/>
      <c r="EZ67" s="149"/>
      <c r="FA67" s="149"/>
      <c r="FB67" s="149"/>
      <c r="FC67" s="149"/>
      <c r="FD67" s="149"/>
      <c r="FE67" s="149"/>
      <c r="FF67" s="149"/>
      <c r="FG67" s="149"/>
      <c r="FH67" s="149"/>
      <c r="FI67" s="149"/>
      <c r="FJ67" s="149"/>
      <c r="FK67" s="149"/>
      <c r="FL67" s="149"/>
      <c r="FM67" s="149"/>
      <c r="FN67" s="149"/>
      <c r="FO67" s="149"/>
      <c r="FP67" s="149"/>
      <c r="FQ67" s="149"/>
      <c r="FR67" s="149"/>
      <c r="FS67" s="149"/>
      <c r="FT67" s="149"/>
      <c r="FU67" s="149"/>
      <c r="FV67" s="149"/>
      <c r="FW67" s="149"/>
      <c r="FX67" s="149"/>
      <c r="FY67" s="149"/>
      <c r="FZ67" s="149"/>
      <c r="GA67" s="149"/>
      <c r="GB67" s="149"/>
      <c r="GC67" s="149"/>
      <c r="GD67" s="149"/>
      <c r="GE67" s="149"/>
      <c r="GF67" s="149"/>
      <c r="GG67" s="149"/>
      <c r="GH67" s="149"/>
      <c r="GI67" s="149"/>
      <c r="GJ67" s="149"/>
      <c r="GK67" s="149"/>
      <c r="GL67" s="149"/>
      <c r="GM67" s="149"/>
      <c r="GN67" s="149"/>
      <c r="GO67" s="149"/>
      <c r="GP67" s="149"/>
      <c r="GQ67" s="149"/>
      <c r="GR67" s="149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9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9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9"/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9"/>
      <c r="IS67" s="149"/>
      <c r="IT67" s="149"/>
      <c r="IU67" s="149"/>
      <c r="IV67" s="149"/>
      <c r="IW67" s="149"/>
      <c r="IX67" s="149"/>
      <c r="IY67" s="149"/>
      <c r="IZ67" s="149"/>
      <c r="JA67" s="149"/>
      <c r="JB67" s="149"/>
      <c r="JC67" s="149"/>
      <c r="JD67" s="149"/>
      <c r="JE67" s="149"/>
      <c r="JF67" s="149"/>
      <c r="JG67" s="149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9"/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9"/>
      <c r="KF67" s="149"/>
      <c r="KG67" s="149"/>
      <c r="KH67" s="149"/>
      <c r="KI67" s="149"/>
      <c r="KJ67" s="149"/>
      <c r="KK67" s="149"/>
      <c r="KL67" s="149"/>
      <c r="KM67" s="149"/>
      <c r="KN67" s="149"/>
      <c r="KO67" s="149"/>
      <c r="KP67" s="149"/>
      <c r="KQ67" s="149"/>
      <c r="KR67" s="149"/>
      <c r="KS67" s="149"/>
      <c r="KT67" s="149"/>
      <c r="KU67" s="149"/>
      <c r="KV67" s="149"/>
      <c r="KW67" s="149"/>
      <c r="KX67" s="149"/>
      <c r="KY67" s="149"/>
      <c r="KZ67" s="149"/>
      <c r="LA67" s="149"/>
      <c r="LB67" s="149"/>
      <c r="LC67" s="149"/>
      <c r="LD67" s="149"/>
      <c r="LE67" s="149"/>
      <c r="LF67" s="149"/>
      <c r="LG67" s="149"/>
      <c r="LH67" s="149"/>
      <c r="LI67" s="149"/>
      <c r="LJ67" s="149"/>
      <c r="LK67" s="149"/>
      <c r="LL67" s="149"/>
      <c r="LM67" s="149"/>
      <c r="LN67" s="149"/>
      <c r="LO67" s="149"/>
      <c r="LP67" s="149"/>
      <c r="LQ67" s="149"/>
      <c r="LR67" s="149"/>
      <c r="LS67" s="149"/>
      <c r="LT67" s="149"/>
      <c r="LU67" s="149"/>
      <c r="LV67" s="149"/>
      <c r="LW67" s="149"/>
      <c r="LX67" s="149"/>
      <c r="LY67" s="149"/>
      <c r="LZ67" s="149"/>
      <c r="MA67" s="149"/>
      <c r="MB67" s="149"/>
      <c r="MC67" s="149"/>
      <c r="MD67" s="149"/>
      <c r="ME67" s="149"/>
      <c r="MF67" s="149"/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  <c r="ZL67" s="149"/>
      <c r="ZM67" s="149"/>
      <c r="ZN67" s="149"/>
      <c r="ZO67" s="149"/>
      <c r="ZP67" s="149"/>
      <c r="ZQ67" s="149"/>
      <c r="ZR67" s="149"/>
      <c r="ZS67" s="149"/>
      <c r="ZT67" s="149"/>
      <c r="ZU67" s="149"/>
      <c r="ZV67" s="149"/>
      <c r="ZW67" s="149"/>
      <c r="ZX67" s="149"/>
      <c r="ZY67" s="149"/>
      <c r="ZZ67" s="149"/>
      <c r="AAA67" s="149"/>
      <c r="AAB67" s="149"/>
      <c r="AAC67" s="149"/>
      <c r="AAD67" s="149"/>
      <c r="AAE67" s="149"/>
      <c r="AAF67" s="149"/>
      <c r="AAG67" s="149"/>
      <c r="AAH67" s="149"/>
      <c r="AAI67" s="149"/>
      <c r="AAJ67" s="149"/>
      <c r="AAK67" s="149"/>
      <c r="AAL67" s="149"/>
      <c r="AAM67" s="149"/>
      <c r="AAN67" s="149"/>
      <c r="AAO67" s="149"/>
      <c r="AAP67" s="149"/>
      <c r="AAQ67" s="149"/>
      <c r="AAR67" s="149"/>
      <c r="AAS67" s="149"/>
      <c r="AAT67" s="149"/>
      <c r="AAU67" s="149"/>
      <c r="AAV67" s="149"/>
      <c r="AAW67" s="149"/>
      <c r="AAX67" s="149"/>
      <c r="AAY67" s="149"/>
      <c r="AAZ67" s="149"/>
      <c r="ABA67" s="149"/>
      <c r="ABB67" s="149"/>
      <c r="ABC67" s="149"/>
      <c r="ABD67" s="149"/>
      <c r="ABE67" s="149"/>
      <c r="ABF67" s="149"/>
      <c r="ABG67" s="149"/>
      <c r="ABH67" s="149"/>
      <c r="ABI67" s="149"/>
      <c r="ABJ67" s="149"/>
      <c r="ABK67" s="149"/>
      <c r="ABL67" s="149"/>
      <c r="ABM67" s="149"/>
      <c r="ABN67" s="149"/>
      <c r="ABO67" s="149"/>
      <c r="ABP67" s="149"/>
      <c r="ABQ67" s="149"/>
      <c r="ABR67" s="149"/>
      <c r="ABS67" s="149"/>
      <c r="ABT67" s="149"/>
      <c r="ABU67" s="149"/>
      <c r="ABV67" s="149"/>
      <c r="ABW67" s="149"/>
      <c r="ABX67" s="149"/>
      <c r="ABY67" s="149"/>
      <c r="ABZ67" s="149"/>
      <c r="ACA67" s="149"/>
      <c r="ACB67" s="149"/>
      <c r="ACC67" s="149"/>
      <c r="ACD67" s="149"/>
      <c r="ACE67" s="149"/>
      <c r="ACF67" s="149"/>
      <c r="ACG67" s="149"/>
      <c r="ACH67" s="149"/>
      <c r="ACI67" s="149"/>
      <c r="ACJ67" s="149"/>
      <c r="ACK67" s="149"/>
      <c r="ACL67" s="149"/>
      <c r="ACM67" s="149"/>
      <c r="ACN67" s="149"/>
      <c r="ACO67" s="149"/>
      <c r="ACP67" s="149"/>
      <c r="ACQ67" s="149"/>
      <c r="ACR67" s="149"/>
      <c r="ACS67" s="149"/>
      <c r="ACT67" s="149"/>
      <c r="ACU67" s="149"/>
      <c r="ACV67" s="149"/>
      <c r="ACW67" s="149"/>
      <c r="ACX67" s="149"/>
      <c r="ACY67" s="149"/>
      <c r="ACZ67" s="149"/>
      <c r="ADA67" s="149"/>
      <c r="ADB67" s="149"/>
      <c r="ADC67" s="149"/>
    </row>
    <row r="68" spans="1:783" s="152" customFormat="1" x14ac:dyDescent="0.3">
      <c r="A68" s="149"/>
      <c r="B68" s="150"/>
      <c r="C68" s="151"/>
      <c r="D68" s="151"/>
      <c r="F68" s="153"/>
      <c r="G68" s="153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9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9"/>
      <c r="ES68" s="149"/>
      <c r="ET68" s="149"/>
      <c r="EU68" s="149"/>
      <c r="EV68" s="149"/>
      <c r="EW68" s="149"/>
      <c r="EX68" s="149"/>
      <c r="EY68" s="149"/>
      <c r="EZ68" s="149"/>
      <c r="FA68" s="149"/>
      <c r="FB68" s="149"/>
      <c r="FC68" s="149"/>
      <c r="FD68" s="149"/>
      <c r="FE68" s="149"/>
      <c r="FF68" s="149"/>
      <c r="FG68" s="149"/>
      <c r="FH68" s="149"/>
      <c r="FI68" s="149"/>
      <c r="FJ68" s="149"/>
      <c r="FK68" s="149"/>
      <c r="FL68" s="149"/>
      <c r="FM68" s="149"/>
      <c r="FN68" s="149"/>
      <c r="FO68" s="149"/>
      <c r="FP68" s="149"/>
      <c r="FQ68" s="149"/>
      <c r="FR68" s="149"/>
      <c r="FS68" s="149"/>
      <c r="FT68" s="149"/>
      <c r="FU68" s="149"/>
      <c r="FV68" s="149"/>
      <c r="FW68" s="149"/>
      <c r="FX68" s="149"/>
      <c r="FY68" s="149"/>
      <c r="FZ68" s="149"/>
      <c r="GA68" s="149"/>
      <c r="GB68" s="149"/>
      <c r="GC68" s="149"/>
      <c r="GD68" s="149"/>
      <c r="GE68" s="149"/>
      <c r="GF68" s="149"/>
      <c r="GG68" s="149"/>
      <c r="GH68" s="149"/>
      <c r="GI68" s="149"/>
      <c r="GJ68" s="149"/>
      <c r="GK68" s="149"/>
      <c r="GL68" s="149"/>
      <c r="GM68" s="149"/>
      <c r="GN68" s="149"/>
      <c r="GO68" s="149"/>
      <c r="GP68" s="149"/>
      <c r="GQ68" s="149"/>
      <c r="GR68" s="149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9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9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9"/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9"/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9"/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9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9"/>
      <c r="KF68" s="149"/>
      <c r="KG68" s="149"/>
      <c r="KH68" s="149"/>
      <c r="KI68" s="149"/>
      <c r="KJ68" s="149"/>
      <c r="KK68" s="149"/>
      <c r="KL68" s="149"/>
      <c r="KM68" s="149"/>
      <c r="KN68" s="149"/>
      <c r="KO68" s="149"/>
      <c r="KP68" s="149"/>
      <c r="KQ68" s="149"/>
      <c r="KR68" s="149"/>
      <c r="KS68" s="149"/>
      <c r="KT68" s="149"/>
      <c r="KU68" s="149"/>
      <c r="KV68" s="149"/>
      <c r="KW68" s="149"/>
      <c r="KX68" s="149"/>
      <c r="KY68" s="149"/>
      <c r="KZ68" s="149"/>
      <c r="LA68" s="149"/>
      <c r="LB68" s="149"/>
      <c r="LC68" s="149"/>
      <c r="LD68" s="149"/>
      <c r="LE68" s="149"/>
      <c r="LF68" s="149"/>
      <c r="LG68" s="149"/>
      <c r="LH68" s="149"/>
      <c r="LI68" s="149"/>
      <c r="LJ68" s="149"/>
      <c r="LK68" s="149"/>
      <c r="LL68" s="149"/>
      <c r="LM68" s="149"/>
      <c r="LN68" s="149"/>
      <c r="LO68" s="149"/>
      <c r="LP68" s="149"/>
      <c r="LQ68" s="149"/>
      <c r="LR68" s="149"/>
      <c r="LS68" s="149"/>
      <c r="LT68" s="149"/>
      <c r="LU68" s="149"/>
      <c r="LV68" s="149"/>
      <c r="LW68" s="149"/>
      <c r="LX68" s="149"/>
      <c r="LY68" s="149"/>
      <c r="LZ68" s="149"/>
      <c r="MA68" s="149"/>
      <c r="MB68" s="149"/>
      <c r="MC68" s="149"/>
      <c r="MD68" s="149"/>
      <c r="ME68" s="149"/>
      <c r="MF68" s="149"/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  <c r="ZL68" s="149"/>
      <c r="ZM68" s="149"/>
      <c r="ZN68" s="149"/>
      <c r="ZO68" s="149"/>
      <c r="ZP68" s="149"/>
      <c r="ZQ68" s="149"/>
      <c r="ZR68" s="149"/>
      <c r="ZS68" s="149"/>
      <c r="ZT68" s="149"/>
      <c r="ZU68" s="149"/>
      <c r="ZV68" s="149"/>
      <c r="ZW68" s="149"/>
      <c r="ZX68" s="149"/>
      <c r="ZY68" s="149"/>
      <c r="ZZ68" s="149"/>
      <c r="AAA68" s="149"/>
      <c r="AAB68" s="149"/>
      <c r="AAC68" s="149"/>
      <c r="AAD68" s="149"/>
      <c r="AAE68" s="149"/>
      <c r="AAF68" s="149"/>
      <c r="AAG68" s="149"/>
      <c r="AAH68" s="149"/>
      <c r="AAI68" s="149"/>
      <c r="AAJ68" s="149"/>
      <c r="AAK68" s="149"/>
      <c r="AAL68" s="149"/>
      <c r="AAM68" s="149"/>
      <c r="AAN68" s="149"/>
      <c r="AAO68" s="149"/>
      <c r="AAP68" s="149"/>
      <c r="AAQ68" s="149"/>
      <c r="AAR68" s="149"/>
      <c r="AAS68" s="149"/>
      <c r="AAT68" s="149"/>
      <c r="AAU68" s="149"/>
      <c r="AAV68" s="149"/>
      <c r="AAW68" s="149"/>
      <c r="AAX68" s="149"/>
      <c r="AAY68" s="149"/>
      <c r="AAZ68" s="149"/>
      <c r="ABA68" s="149"/>
      <c r="ABB68" s="149"/>
      <c r="ABC68" s="149"/>
      <c r="ABD68" s="149"/>
      <c r="ABE68" s="149"/>
      <c r="ABF68" s="149"/>
      <c r="ABG68" s="149"/>
      <c r="ABH68" s="149"/>
      <c r="ABI68" s="149"/>
      <c r="ABJ68" s="149"/>
      <c r="ABK68" s="149"/>
      <c r="ABL68" s="149"/>
      <c r="ABM68" s="149"/>
      <c r="ABN68" s="149"/>
      <c r="ABO68" s="149"/>
      <c r="ABP68" s="149"/>
      <c r="ABQ68" s="149"/>
      <c r="ABR68" s="149"/>
      <c r="ABS68" s="149"/>
      <c r="ABT68" s="149"/>
      <c r="ABU68" s="149"/>
      <c r="ABV68" s="149"/>
      <c r="ABW68" s="149"/>
      <c r="ABX68" s="149"/>
      <c r="ABY68" s="149"/>
      <c r="ABZ68" s="149"/>
      <c r="ACA68" s="149"/>
      <c r="ACB68" s="149"/>
      <c r="ACC68" s="149"/>
      <c r="ACD68" s="149"/>
      <c r="ACE68" s="149"/>
      <c r="ACF68" s="149"/>
      <c r="ACG68" s="149"/>
      <c r="ACH68" s="149"/>
      <c r="ACI68" s="149"/>
      <c r="ACJ68" s="149"/>
      <c r="ACK68" s="149"/>
      <c r="ACL68" s="149"/>
      <c r="ACM68" s="149"/>
      <c r="ACN68" s="149"/>
      <c r="ACO68" s="149"/>
      <c r="ACP68" s="149"/>
      <c r="ACQ68" s="149"/>
      <c r="ACR68" s="149"/>
      <c r="ACS68" s="149"/>
      <c r="ACT68" s="149"/>
      <c r="ACU68" s="149"/>
      <c r="ACV68" s="149"/>
      <c r="ACW68" s="149"/>
      <c r="ACX68" s="149"/>
      <c r="ACY68" s="149"/>
      <c r="ACZ68" s="149"/>
      <c r="ADA68" s="149"/>
      <c r="ADB68" s="149"/>
      <c r="ADC68" s="149"/>
    </row>
    <row r="69" spans="1:783" s="152" customFormat="1" x14ac:dyDescent="0.3">
      <c r="A69" s="149"/>
      <c r="B69" s="150"/>
      <c r="C69" s="151"/>
      <c r="D69" s="151"/>
      <c r="F69" s="153"/>
      <c r="G69" s="153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  <c r="BS69" s="149"/>
      <c r="BT69" s="149"/>
      <c r="BU69" s="149"/>
      <c r="BV69" s="149"/>
      <c r="BW69" s="149"/>
      <c r="BX69" s="149"/>
      <c r="BY69" s="149"/>
      <c r="BZ69" s="149"/>
      <c r="CA69" s="149"/>
      <c r="CB69" s="149"/>
      <c r="CC69" s="149"/>
      <c r="CD69" s="149"/>
      <c r="CE69" s="149"/>
      <c r="CF69" s="149"/>
      <c r="CG69" s="149"/>
      <c r="CH69" s="149"/>
      <c r="CI69" s="149"/>
      <c r="CJ69" s="149"/>
      <c r="CK69" s="149"/>
      <c r="CL69" s="149"/>
      <c r="CM69" s="149"/>
      <c r="CN69" s="149"/>
      <c r="CO69" s="149"/>
      <c r="CP69" s="149"/>
      <c r="CQ69" s="149"/>
      <c r="CR69" s="149"/>
      <c r="CS69" s="149"/>
      <c r="CT69" s="149"/>
      <c r="CU69" s="149"/>
      <c r="CV69" s="149"/>
      <c r="CW69" s="149"/>
      <c r="CX69" s="149"/>
      <c r="CY69" s="149"/>
      <c r="CZ69" s="149"/>
      <c r="DA69" s="149"/>
      <c r="DB69" s="149"/>
      <c r="DC69" s="149"/>
      <c r="DD69" s="149"/>
      <c r="DE69" s="149"/>
      <c r="DF69" s="149"/>
      <c r="DG69" s="149"/>
      <c r="DH69" s="149"/>
      <c r="DI69" s="149"/>
      <c r="DJ69" s="149"/>
      <c r="DK69" s="149"/>
      <c r="DL69" s="149"/>
      <c r="DM69" s="149"/>
      <c r="DN69" s="149"/>
      <c r="DO69" s="149"/>
      <c r="DP69" s="149"/>
      <c r="DQ69" s="149"/>
      <c r="DR69" s="149"/>
      <c r="DS69" s="149"/>
      <c r="DT69" s="149"/>
      <c r="DU69" s="149"/>
      <c r="DV69" s="149"/>
      <c r="DW69" s="149"/>
      <c r="DX69" s="149"/>
      <c r="DY69" s="149"/>
      <c r="DZ69" s="149"/>
      <c r="EA69" s="149"/>
      <c r="EB69" s="149"/>
      <c r="EC69" s="149"/>
      <c r="ED69" s="149"/>
      <c r="EE69" s="149"/>
      <c r="EF69" s="149"/>
      <c r="EG69" s="149"/>
      <c r="EH69" s="149"/>
      <c r="EI69" s="149"/>
      <c r="EJ69" s="149"/>
      <c r="EK69" s="149"/>
      <c r="EL69" s="149"/>
      <c r="EM69" s="149"/>
      <c r="EN69" s="149"/>
      <c r="EO69" s="149"/>
      <c r="EP69" s="149"/>
      <c r="EQ69" s="149"/>
      <c r="ER69" s="149"/>
      <c r="ES69" s="149"/>
      <c r="ET69" s="149"/>
      <c r="EU69" s="149"/>
      <c r="EV69" s="149"/>
      <c r="EW69" s="149"/>
      <c r="EX69" s="149"/>
      <c r="EY69" s="149"/>
      <c r="EZ69" s="149"/>
      <c r="FA69" s="149"/>
      <c r="FB69" s="149"/>
      <c r="FC69" s="149"/>
      <c r="FD69" s="149"/>
      <c r="FE69" s="149"/>
      <c r="FF69" s="149"/>
      <c r="FG69" s="149"/>
      <c r="FH69" s="149"/>
      <c r="FI69" s="149"/>
      <c r="FJ69" s="149"/>
      <c r="FK69" s="149"/>
      <c r="FL69" s="149"/>
      <c r="FM69" s="149"/>
      <c r="FN69" s="149"/>
      <c r="FO69" s="149"/>
      <c r="FP69" s="149"/>
      <c r="FQ69" s="149"/>
      <c r="FR69" s="149"/>
      <c r="FS69" s="149"/>
      <c r="FT69" s="149"/>
      <c r="FU69" s="149"/>
      <c r="FV69" s="149"/>
      <c r="FW69" s="149"/>
      <c r="FX69" s="149"/>
      <c r="FY69" s="149"/>
      <c r="FZ69" s="149"/>
      <c r="GA69" s="149"/>
      <c r="GB69" s="149"/>
      <c r="GC69" s="149"/>
      <c r="GD69" s="149"/>
      <c r="GE69" s="149"/>
      <c r="GF69" s="149"/>
      <c r="GG69" s="149"/>
      <c r="GH69" s="149"/>
      <c r="GI69" s="149"/>
      <c r="GJ69" s="149"/>
      <c r="GK69" s="149"/>
      <c r="GL69" s="149"/>
      <c r="GM69" s="149"/>
      <c r="GN69" s="149"/>
      <c r="GO69" s="149"/>
      <c r="GP69" s="149"/>
      <c r="GQ69" s="149"/>
      <c r="GR69" s="149"/>
      <c r="GS69" s="149"/>
      <c r="GT69" s="149"/>
      <c r="GU69" s="149"/>
      <c r="GV69" s="149"/>
      <c r="GW69" s="149"/>
      <c r="GX69" s="149"/>
      <c r="GY69" s="149"/>
      <c r="GZ69" s="149"/>
      <c r="HA69" s="149"/>
      <c r="HB69" s="149"/>
      <c r="HC69" s="149"/>
      <c r="HD69" s="149"/>
      <c r="HE69" s="149"/>
      <c r="HF69" s="149"/>
      <c r="HG69" s="149"/>
      <c r="HH69" s="149"/>
      <c r="HI69" s="149"/>
      <c r="HJ69" s="149"/>
      <c r="HK69" s="149"/>
      <c r="HL69" s="149"/>
      <c r="HM69" s="149"/>
      <c r="HN69" s="149"/>
      <c r="HO69" s="149"/>
      <c r="HP69" s="149"/>
      <c r="HQ69" s="149"/>
      <c r="HR69" s="149"/>
      <c r="HS69" s="149"/>
      <c r="HT69" s="149"/>
      <c r="HU69" s="149"/>
      <c r="HV69" s="149"/>
      <c r="HW69" s="149"/>
      <c r="HX69" s="149"/>
      <c r="HY69" s="149"/>
      <c r="HZ69" s="149"/>
      <c r="IA69" s="149"/>
      <c r="IB69" s="149"/>
      <c r="IC69" s="149"/>
      <c r="ID69" s="149"/>
      <c r="IE69" s="149"/>
      <c r="IF69" s="149"/>
      <c r="IG69" s="149"/>
      <c r="IH69" s="149"/>
      <c r="II69" s="149"/>
      <c r="IJ69" s="149"/>
      <c r="IK69" s="149"/>
      <c r="IL69" s="149"/>
      <c r="IM69" s="149"/>
      <c r="IN69" s="149"/>
      <c r="IO69" s="149"/>
      <c r="IP69" s="149"/>
      <c r="IQ69" s="149"/>
      <c r="IR69" s="149"/>
      <c r="IS69" s="149"/>
      <c r="IT69" s="149"/>
      <c r="IU69" s="149"/>
      <c r="IV69" s="149"/>
      <c r="IW69" s="149"/>
      <c r="IX69" s="149"/>
      <c r="IY69" s="149"/>
      <c r="IZ69" s="149"/>
      <c r="JA69" s="149"/>
      <c r="JB69" s="149"/>
      <c r="JC69" s="149"/>
      <c r="JD69" s="149"/>
      <c r="JE69" s="149"/>
      <c r="JF69" s="149"/>
      <c r="JG69" s="149"/>
      <c r="JH69" s="149"/>
      <c r="JI69" s="149"/>
      <c r="JJ69" s="149"/>
      <c r="JK69" s="149"/>
      <c r="JL69" s="149"/>
      <c r="JM69" s="149"/>
      <c r="JN69" s="149"/>
      <c r="JO69" s="149"/>
      <c r="JP69" s="149"/>
      <c r="JQ69" s="149"/>
      <c r="JR69" s="149"/>
      <c r="JS69" s="149"/>
      <c r="JT69" s="149"/>
      <c r="JU69" s="149"/>
      <c r="JV69" s="149"/>
      <c r="JW69" s="149"/>
      <c r="JX69" s="149"/>
      <c r="JY69" s="149"/>
      <c r="JZ69" s="149"/>
      <c r="KA69" s="149"/>
      <c r="KB69" s="149"/>
      <c r="KC69" s="149"/>
      <c r="KD69" s="149"/>
      <c r="KE69" s="149"/>
      <c r="KF69" s="149"/>
      <c r="KG69" s="149"/>
      <c r="KH69" s="149"/>
      <c r="KI69" s="149"/>
      <c r="KJ69" s="149"/>
      <c r="KK69" s="149"/>
      <c r="KL69" s="149"/>
      <c r="KM69" s="149"/>
      <c r="KN69" s="149"/>
      <c r="KO69" s="149"/>
      <c r="KP69" s="149"/>
      <c r="KQ69" s="149"/>
      <c r="KR69" s="149"/>
      <c r="KS69" s="149"/>
      <c r="KT69" s="149"/>
      <c r="KU69" s="149"/>
      <c r="KV69" s="149"/>
      <c r="KW69" s="149"/>
      <c r="KX69" s="149"/>
      <c r="KY69" s="149"/>
      <c r="KZ69" s="149"/>
      <c r="LA69" s="149"/>
      <c r="LB69" s="149"/>
      <c r="LC69" s="149"/>
      <c r="LD69" s="149"/>
      <c r="LE69" s="149"/>
      <c r="LF69" s="149"/>
      <c r="LG69" s="149"/>
      <c r="LH69" s="149"/>
      <c r="LI69" s="149"/>
      <c r="LJ69" s="149"/>
      <c r="LK69" s="149"/>
      <c r="LL69" s="149"/>
      <c r="LM69" s="149"/>
      <c r="LN69" s="149"/>
      <c r="LO69" s="149"/>
      <c r="LP69" s="149"/>
      <c r="LQ69" s="149"/>
      <c r="LR69" s="149"/>
      <c r="LS69" s="149"/>
      <c r="LT69" s="149"/>
      <c r="LU69" s="149"/>
      <c r="LV69" s="149"/>
      <c r="LW69" s="149"/>
      <c r="LX69" s="149"/>
      <c r="LY69" s="149"/>
      <c r="LZ69" s="149"/>
      <c r="MA69" s="149"/>
      <c r="MB69" s="149"/>
      <c r="MC69" s="149"/>
      <c r="MD69" s="149"/>
      <c r="ME69" s="149"/>
      <c r="MF69" s="149"/>
      <c r="MG69" s="149"/>
      <c r="MH69" s="149"/>
      <c r="MI69" s="149"/>
      <c r="MJ69" s="149"/>
      <c r="MK69" s="149"/>
      <c r="ML69" s="149"/>
      <c r="MM69" s="149"/>
      <c r="MN69" s="149"/>
      <c r="MO69" s="149"/>
      <c r="MP69" s="149"/>
      <c r="MQ69" s="149"/>
      <c r="MR69" s="149"/>
      <c r="MS69" s="149"/>
      <c r="MT69" s="149"/>
      <c r="MU69" s="149"/>
      <c r="MV69" s="149"/>
      <c r="MW69" s="149"/>
      <c r="MX69" s="149"/>
      <c r="MY69" s="149"/>
      <c r="MZ69" s="149"/>
      <c r="NA69" s="149"/>
      <c r="NB69" s="149"/>
      <c r="NC69" s="149"/>
      <c r="ND69" s="149"/>
      <c r="NE69" s="149"/>
      <c r="NF69" s="149"/>
      <c r="NG69" s="149"/>
      <c r="NH69" s="149"/>
      <c r="NI69" s="149"/>
      <c r="NJ69" s="149"/>
      <c r="NK69" s="149"/>
      <c r="NL69" s="149"/>
      <c r="NM69" s="149"/>
      <c r="NN69" s="149"/>
      <c r="NO69" s="149"/>
      <c r="NP69" s="149"/>
      <c r="NQ69" s="149"/>
      <c r="NR69" s="149"/>
      <c r="NS69" s="149"/>
      <c r="NT69" s="149"/>
      <c r="NU69" s="149"/>
      <c r="NV69" s="149"/>
      <c r="NW69" s="149"/>
      <c r="NX69" s="149"/>
      <c r="NY69" s="149"/>
      <c r="NZ69" s="149"/>
      <c r="OA69" s="149"/>
      <c r="OB69" s="149"/>
      <c r="OC69" s="149"/>
      <c r="OD69" s="149"/>
      <c r="OE69" s="149"/>
      <c r="OF69" s="149"/>
      <c r="OG69" s="149"/>
      <c r="OH69" s="149"/>
      <c r="OI69" s="149"/>
      <c r="OJ69" s="149"/>
      <c r="OK69" s="149"/>
      <c r="OL69" s="149"/>
      <c r="OM69" s="149"/>
      <c r="ON69" s="149"/>
      <c r="OO69" s="149"/>
      <c r="OP69" s="149"/>
      <c r="OQ69" s="149"/>
      <c r="OR69" s="149"/>
      <c r="OS69" s="149"/>
      <c r="OT69" s="149"/>
      <c r="OU69" s="149"/>
      <c r="OV69" s="149"/>
      <c r="OW69" s="149"/>
      <c r="OX69" s="149"/>
      <c r="OY69" s="149"/>
      <c r="OZ69" s="149"/>
      <c r="PA69" s="149"/>
      <c r="PB69" s="149"/>
      <c r="PC69" s="149"/>
      <c r="PD69" s="149"/>
      <c r="PE69" s="149"/>
      <c r="PF69" s="149"/>
      <c r="PG69" s="149"/>
      <c r="PH69" s="149"/>
      <c r="PI69" s="149"/>
      <c r="PJ69" s="149"/>
      <c r="PK69" s="149"/>
      <c r="PL69" s="149"/>
      <c r="PM69" s="149"/>
      <c r="PN69" s="149"/>
      <c r="PO69" s="149"/>
      <c r="PP69" s="149"/>
      <c r="PQ69" s="149"/>
      <c r="PR69" s="149"/>
      <c r="PS69" s="149"/>
      <c r="PT69" s="149"/>
      <c r="PU69" s="149"/>
      <c r="PV69" s="149"/>
      <c r="PW69" s="149"/>
      <c r="PX69" s="149"/>
      <c r="PY69" s="149"/>
      <c r="PZ69" s="149"/>
      <c r="QA69" s="149"/>
      <c r="QB69" s="149"/>
      <c r="QC69" s="149"/>
      <c r="QD69" s="149"/>
      <c r="QE69" s="149"/>
      <c r="QF69" s="149"/>
      <c r="QG69" s="149"/>
      <c r="QH69" s="149"/>
      <c r="QI69" s="149"/>
      <c r="QJ69" s="149"/>
      <c r="QK69" s="149"/>
      <c r="QL69" s="149"/>
      <c r="QM69" s="149"/>
      <c r="QN69" s="149"/>
      <c r="QO69" s="149"/>
      <c r="QP69" s="149"/>
      <c r="QQ69" s="149"/>
      <c r="QR69" s="149"/>
      <c r="QS69" s="149"/>
      <c r="QT69" s="149"/>
      <c r="QU69" s="149"/>
      <c r="QV69" s="149"/>
      <c r="QW69" s="149"/>
      <c r="QX69" s="149"/>
      <c r="QY69" s="149"/>
      <c r="QZ69" s="149"/>
      <c r="RA69" s="149"/>
      <c r="RB69" s="149"/>
      <c r="RC69" s="149"/>
      <c r="RD69" s="149"/>
      <c r="RE69" s="149"/>
      <c r="RF69" s="149"/>
      <c r="RG69" s="149"/>
      <c r="RH69" s="149"/>
      <c r="RI69" s="149"/>
      <c r="RJ69" s="149"/>
      <c r="RK69" s="149"/>
      <c r="RL69" s="149"/>
      <c r="RM69" s="149"/>
      <c r="RN69" s="149"/>
      <c r="RO69" s="149"/>
      <c r="RP69" s="149"/>
      <c r="RQ69" s="149"/>
      <c r="RR69" s="149"/>
      <c r="RS69" s="149"/>
      <c r="RT69" s="149"/>
      <c r="RU69" s="149"/>
      <c r="RV69" s="149"/>
      <c r="RW69" s="149"/>
      <c r="RX69" s="149"/>
      <c r="RY69" s="149"/>
      <c r="RZ69" s="149"/>
      <c r="SA69" s="149"/>
      <c r="SB69" s="149"/>
      <c r="SC69" s="149"/>
      <c r="SD69" s="149"/>
      <c r="SE69" s="149"/>
      <c r="SF69" s="149"/>
      <c r="SG69" s="149"/>
      <c r="SH69" s="149"/>
      <c r="SI69" s="149"/>
      <c r="SJ69" s="149"/>
      <c r="SK69" s="149"/>
      <c r="SL69" s="149"/>
      <c r="SM69" s="149"/>
      <c r="SN69" s="149"/>
      <c r="SO69" s="149"/>
      <c r="SP69" s="149"/>
      <c r="SQ69" s="149"/>
      <c r="SR69" s="149"/>
      <c r="SS69" s="149"/>
      <c r="ST69" s="149"/>
      <c r="SU69" s="149"/>
      <c r="SV69" s="149"/>
      <c r="SW69" s="149"/>
      <c r="SX69" s="149"/>
      <c r="SY69" s="149"/>
      <c r="SZ69" s="149"/>
      <c r="TA69" s="149"/>
      <c r="TB69" s="149"/>
      <c r="TC69" s="149"/>
      <c r="TD69" s="149"/>
      <c r="TE69" s="149"/>
      <c r="TF69" s="149"/>
      <c r="TG69" s="149"/>
      <c r="TH69" s="149"/>
      <c r="TI69" s="149"/>
      <c r="TJ69" s="149"/>
      <c r="TK69" s="149"/>
      <c r="TL69" s="149"/>
      <c r="TM69" s="149"/>
      <c r="TN69" s="149"/>
      <c r="TO69" s="149"/>
      <c r="TP69" s="149"/>
      <c r="TQ69" s="149"/>
      <c r="TR69" s="149"/>
      <c r="TS69" s="149"/>
      <c r="TT69" s="149"/>
      <c r="TU69" s="149"/>
      <c r="TV69" s="149"/>
      <c r="TW69" s="149"/>
      <c r="TX69" s="149"/>
      <c r="TY69" s="149"/>
      <c r="TZ69" s="149"/>
      <c r="UA69" s="149"/>
      <c r="UB69" s="149"/>
      <c r="UC69" s="149"/>
      <c r="UD69" s="149"/>
      <c r="UE69" s="149"/>
      <c r="UF69" s="149"/>
      <c r="UG69" s="149"/>
      <c r="UH69" s="149"/>
      <c r="UI69" s="149"/>
      <c r="UJ69" s="149"/>
      <c r="UK69" s="149"/>
      <c r="UL69" s="149"/>
      <c r="UM69" s="149"/>
      <c r="UN69" s="149"/>
      <c r="UO69" s="149"/>
      <c r="UP69" s="149"/>
      <c r="UQ69" s="149"/>
      <c r="UR69" s="149"/>
      <c r="US69" s="149"/>
      <c r="UT69" s="149"/>
      <c r="UU69" s="149"/>
      <c r="UV69" s="149"/>
      <c r="UW69" s="149"/>
      <c r="UX69" s="149"/>
      <c r="UY69" s="149"/>
      <c r="UZ69" s="149"/>
      <c r="VA69" s="149"/>
      <c r="VB69" s="149"/>
      <c r="VC69" s="149"/>
      <c r="VD69" s="149"/>
      <c r="VE69" s="149"/>
      <c r="VF69" s="149"/>
      <c r="VG69" s="149"/>
      <c r="VH69" s="149"/>
      <c r="VI69" s="149"/>
      <c r="VJ69" s="149"/>
      <c r="VK69" s="149"/>
      <c r="VL69" s="149"/>
      <c r="VM69" s="149"/>
      <c r="VN69" s="149"/>
      <c r="VO69" s="149"/>
      <c r="VP69" s="149"/>
      <c r="VQ69" s="149"/>
      <c r="VR69" s="149"/>
      <c r="VS69" s="149"/>
      <c r="VT69" s="149"/>
      <c r="VU69" s="149"/>
      <c r="VV69" s="149"/>
      <c r="VW69" s="149"/>
      <c r="VX69" s="149"/>
      <c r="VY69" s="149"/>
      <c r="VZ69" s="149"/>
      <c r="WA69" s="149"/>
      <c r="WB69" s="149"/>
      <c r="WC69" s="149"/>
      <c r="WD69" s="149"/>
      <c r="WE69" s="149"/>
      <c r="WF69" s="149"/>
      <c r="WG69" s="149"/>
      <c r="WH69" s="149"/>
      <c r="WI69" s="149"/>
      <c r="WJ69" s="149"/>
      <c r="WK69" s="149"/>
      <c r="WL69" s="149"/>
      <c r="WM69" s="149"/>
      <c r="WN69" s="149"/>
      <c r="WO69" s="149"/>
      <c r="WP69" s="149"/>
      <c r="WQ69" s="149"/>
      <c r="WR69" s="149"/>
      <c r="WS69" s="149"/>
      <c r="WT69" s="149"/>
      <c r="WU69" s="149"/>
      <c r="WV69" s="149"/>
      <c r="WW69" s="149"/>
      <c r="WX69" s="149"/>
      <c r="WY69" s="149"/>
      <c r="WZ69" s="149"/>
      <c r="XA69" s="149"/>
      <c r="XB69" s="149"/>
      <c r="XC69" s="149"/>
      <c r="XD69" s="149"/>
      <c r="XE69" s="149"/>
      <c r="XF69" s="149"/>
      <c r="XG69" s="149"/>
      <c r="XH69" s="149"/>
      <c r="XI69" s="149"/>
      <c r="XJ69" s="149"/>
      <c r="XK69" s="149"/>
      <c r="XL69" s="149"/>
      <c r="XM69" s="149"/>
      <c r="XN69" s="149"/>
      <c r="XO69" s="149"/>
      <c r="XP69" s="149"/>
      <c r="XQ69" s="149"/>
      <c r="XR69" s="149"/>
      <c r="XS69" s="149"/>
      <c r="XT69" s="149"/>
      <c r="XU69" s="149"/>
      <c r="XV69" s="149"/>
      <c r="XW69" s="149"/>
      <c r="XX69" s="149"/>
      <c r="XY69" s="149"/>
      <c r="XZ69" s="149"/>
      <c r="YA69" s="149"/>
      <c r="YB69" s="149"/>
      <c r="YC69" s="149"/>
      <c r="YD69" s="149"/>
      <c r="YE69" s="149"/>
      <c r="YF69" s="149"/>
      <c r="YG69" s="149"/>
      <c r="YH69" s="149"/>
      <c r="YI69" s="149"/>
      <c r="YJ69" s="149"/>
      <c r="YK69" s="149"/>
      <c r="YL69" s="149"/>
      <c r="YM69" s="149"/>
      <c r="YN69" s="149"/>
      <c r="YO69" s="149"/>
      <c r="YP69" s="149"/>
      <c r="YQ69" s="149"/>
      <c r="YR69" s="149"/>
      <c r="YS69" s="149"/>
      <c r="YT69" s="149"/>
      <c r="YU69" s="149"/>
      <c r="YV69" s="149"/>
      <c r="YW69" s="149"/>
      <c r="YX69" s="149"/>
      <c r="YY69" s="149"/>
      <c r="YZ69" s="149"/>
      <c r="ZA69" s="149"/>
      <c r="ZB69" s="149"/>
      <c r="ZC69" s="149"/>
      <c r="ZD69" s="149"/>
      <c r="ZE69" s="149"/>
      <c r="ZF69" s="149"/>
      <c r="ZG69" s="149"/>
      <c r="ZH69" s="149"/>
      <c r="ZI69" s="149"/>
      <c r="ZJ69" s="149"/>
      <c r="ZK69" s="149"/>
      <c r="ZL69" s="149"/>
      <c r="ZM69" s="149"/>
      <c r="ZN69" s="149"/>
      <c r="ZO69" s="149"/>
      <c r="ZP69" s="149"/>
      <c r="ZQ69" s="149"/>
      <c r="ZR69" s="149"/>
      <c r="ZS69" s="149"/>
      <c r="ZT69" s="149"/>
      <c r="ZU69" s="149"/>
      <c r="ZV69" s="149"/>
      <c r="ZW69" s="149"/>
      <c r="ZX69" s="149"/>
      <c r="ZY69" s="149"/>
      <c r="ZZ69" s="149"/>
      <c r="AAA69" s="149"/>
      <c r="AAB69" s="149"/>
      <c r="AAC69" s="149"/>
      <c r="AAD69" s="149"/>
      <c r="AAE69" s="149"/>
      <c r="AAF69" s="149"/>
      <c r="AAG69" s="149"/>
      <c r="AAH69" s="149"/>
      <c r="AAI69" s="149"/>
      <c r="AAJ69" s="149"/>
      <c r="AAK69" s="149"/>
      <c r="AAL69" s="149"/>
      <c r="AAM69" s="149"/>
      <c r="AAN69" s="149"/>
      <c r="AAO69" s="149"/>
      <c r="AAP69" s="149"/>
      <c r="AAQ69" s="149"/>
      <c r="AAR69" s="149"/>
      <c r="AAS69" s="149"/>
      <c r="AAT69" s="149"/>
      <c r="AAU69" s="149"/>
      <c r="AAV69" s="149"/>
      <c r="AAW69" s="149"/>
      <c r="AAX69" s="149"/>
      <c r="AAY69" s="149"/>
      <c r="AAZ69" s="149"/>
      <c r="ABA69" s="149"/>
      <c r="ABB69" s="149"/>
      <c r="ABC69" s="149"/>
      <c r="ABD69" s="149"/>
      <c r="ABE69" s="149"/>
      <c r="ABF69" s="149"/>
      <c r="ABG69" s="149"/>
      <c r="ABH69" s="149"/>
      <c r="ABI69" s="149"/>
      <c r="ABJ69" s="149"/>
      <c r="ABK69" s="149"/>
      <c r="ABL69" s="149"/>
      <c r="ABM69" s="149"/>
      <c r="ABN69" s="149"/>
      <c r="ABO69" s="149"/>
      <c r="ABP69" s="149"/>
      <c r="ABQ69" s="149"/>
      <c r="ABR69" s="149"/>
      <c r="ABS69" s="149"/>
      <c r="ABT69" s="149"/>
      <c r="ABU69" s="149"/>
      <c r="ABV69" s="149"/>
      <c r="ABW69" s="149"/>
      <c r="ABX69" s="149"/>
      <c r="ABY69" s="149"/>
      <c r="ABZ69" s="149"/>
      <c r="ACA69" s="149"/>
      <c r="ACB69" s="149"/>
      <c r="ACC69" s="149"/>
      <c r="ACD69" s="149"/>
      <c r="ACE69" s="149"/>
      <c r="ACF69" s="149"/>
      <c r="ACG69" s="149"/>
      <c r="ACH69" s="149"/>
      <c r="ACI69" s="149"/>
      <c r="ACJ69" s="149"/>
      <c r="ACK69" s="149"/>
      <c r="ACL69" s="149"/>
      <c r="ACM69" s="149"/>
      <c r="ACN69" s="149"/>
      <c r="ACO69" s="149"/>
      <c r="ACP69" s="149"/>
      <c r="ACQ69" s="149"/>
      <c r="ACR69" s="149"/>
      <c r="ACS69" s="149"/>
      <c r="ACT69" s="149"/>
      <c r="ACU69" s="149"/>
      <c r="ACV69" s="149"/>
      <c r="ACW69" s="149"/>
      <c r="ACX69" s="149"/>
      <c r="ACY69" s="149"/>
      <c r="ACZ69" s="149"/>
      <c r="ADA69" s="149"/>
      <c r="ADB69" s="149"/>
      <c r="ADC69" s="149"/>
    </row>
    <row r="70" spans="1:783" s="152" customFormat="1" x14ac:dyDescent="0.3">
      <c r="A70" s="149"/>
      <c r="B70" s="150"/>
      <c r="C70" s="151"/>
      <c r="D70" s="151"/>
      <c r="F70" s="153"/>
      <c r="G70" s="153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  <c r="BS70" s="149"/>
      <c r="BT70" s="149"/>
      <c r="BU70" s="149"/>
      <c r="BV70" s="149"/>
      <c r="BW70" s="149"/>
      <c r="BX70" s="149"/>
      <c r="BY70" s="149"/>
      <c r="BZ70" s="149"/>
      <c r="CA70" s="149"/>
      <c r="CB70" s="149"/>
      <c r="CC70" s="149"/>
      <c r="CD70" s="149"/>
      <c r="CE70" s="149"/>
      <c r="CF70" s="149"/>
      <c r="CG70" s="149"/>
      <c r="CH70" s="149"/>
      <c r="CI70" s="149"/>
      <c r="CJ70" s="149"/>
      <c r="CK70" s="149"/>
      <c r="CL70" s="149"/>
      <c r="CM70" s="149"/>
      <c r="CN70" s="149"/>
      <c r="CO70" s="149"/>
      <c r="CP70" s="149"/>
      <c r="CQ70" s="149"/>
      <c r="CR70" s="149"/>
      <c r="CS70" s="149"/>
      <c r="CT70" s="149"/>
      <c r="CU70" s="149"/>
      <c r="CV70" s="149"/>
      <c r="CW70" s="149"/>
      <c r="CX70" s="149"/>
      <c r="CY70" s="149"/>
      <c r="CZ70" s="149"/>
      <c r="DA70" s="149"/>
      <c r="DB70" s="149"/>
      <c r="DC70" s="149"/>
      <c r="DD70" s="149"/>
      <c r="DE70" s="149"/>
      <c r="DF70" s="149"/>
      <c r="DG70" s="149"/>
      <c r="DH70" s="149"/>
      <c r="DI70" s="149"/>
      <c r="DJ70" s="149"/>
      <c r="DK70" s="149"/>
      <c r="DL70" s="149"/>
      <c r="DM70" s="149"/>
      <c r="DN70" s="149"/>
      <c r="DO70" s="149"/>
      <c r="DP70" s="149"/>
      <c r="DQ70" s="149"/>
      <c r="DR70" s="149"/>
      <c r="DS70" s="149"/>
      <c r="DT70" s="149"/>
      <c r="DU70" s="149"/>
      <c r="DV70" s="149"/>
      <c r="DW70" s="149"/>
      <c r="DX70" s="149"/>
      <c r="DY70" s="149"/>
      <c r="DZ70" s="149"/>
      <c r="EA70" s="149"/>
      <c r="EB70" s="149"/>
      <c r="EC70" s="149"/>
      <c r="ED70" s="149"/>
      <c r="EE70" s="149"/>
      <c r="EF70" s="149"/>
      <c r="EG70" s="149"/>
      <c r="EH70" s="149"/>
      <c r="EI70" s="149"/>
      <c r="EJ70" s="149"/>
      <c r="EK70" s="149"/>
      <c r="EL70" s="149"/>
      <c r="EM70" s="149"/>
      <c r="EN70" s="149"/>
      <c r="EO70" s="149"/>
      <c r="EP70" s="149"/>
      <c r="EQ70" s="149"/>
      <c r="ER70" s="149"/>
      <c r="ES70" s="149"/>
      <c r="ET70" s="149"/>
      <c r="EU70" s="149"/>
      <c r="EV70" s="149"/>
      <c r="EW70" s="149"/>
      <c r="EX70" s="149"/>
      <c r="EY70" s="149"/>
      <c r="EZ70" s="149"/>
      <c r="FA70" s="149"/>
      <c r="FB70" s="149"/>
      <c r="FC70" s="149"/>
      <c r="FD70" s="149"/>
      <c r="FE70" s="149"/>
      <c r="FF70" s="149"/>
      <c r="FG70" s="149"/>
      <c r="FH70" s="149"/>
      <c r="FI70" s="149"/>
      <c r="FJ70" s="149"/>
      <c r="FK70" s="149"/>
      <c r="FL70" s="149"/>
      <c r="FM70" s="149"/>
      <c r="FN70" s="149"/>
      <c r="FO70" s="149"/>
      <c r="FP70" s="149"/>
      <c r="FQ70" s="149"/>
      <c r="FR70" s="149"/>
      <c r="FS70" s="149"/>
      <c r="FT70" s="149"/>
      <c r="FU70" s="149"/>
      <c r="FV70" s="149"/>
      <c r="FW70" s="149"/>
      <c r="FX70" s="149"/>
      <c r="FY70" s="149"/>
      <c r="FZ70" s="149"/>
      <c r="GA70" s="149"/>
      <c r="GB70" s="149"/>
      <c r="GC70" s="149"/>
      <c r="GD70" s="149"/>
      <c r="GE70" s="149"/>
      <c r="GF70" s="149"/>
      <c r="GG70" s="149"/>
      <c r="GH70" s="149"/>
      <c r="GI70" s="149"/>
      <c r="GJ70" s="149"/>
      <c r="GK70" s="149"/>
      <c r="GL70" s="149"/>
      <c r="GM70" s="149"/>
      <c r="GN70" s="149"/>
      <c r="GO70" s="149"/>
      <c r="GP70" s="149"/>
      <c r="GQ70" s="149"/>
      <c r="GR70" s="149"/>
      <c r="GS70" s="149"/>
      <c r="GT70" s="149"/>
      <c r="GU70" s="149"/>
      <c r="GV70" s="149"/>
      <c r="GW70" s="149"/>
      <c r="GX70" s="149"/>
      <c r="GY70" s="149"/>
      <c r="GZ70" s="149"/>
      <c r="HA70" s="149"/>
      <c r="HB70" s="149"/>
      <c r="HC70" s="149"/>
      <c r="HD70" s="149"/>
      <c r="HE70" s="149"/>
      <c r="HF70" s="149"/>
      <c r="HG70" s="149"/>
      <c r="HH70" s="149"/>
      <c r="HI70" s="149"/>
      <c r="HJ70" s="149"/>
      <c r="HK70" s="149"/>
      <c r="HL70" s="149"/>
      <c r="HM70" s="149"/>
      <c r="HN70" s="149"/>
      <c r="HO70" s="149"/>
      <c r="HP70" s="149"/>
      <c r="HQ70" s="149"/>
      <c r="HR70" s="149"/>
      <c r="HS70" s="149"/>
      <c r="HT70" s="149"/>
      <c r="HU70" s="149"/>
      <c r="HV70" s="149"/>
      <c r="HW70" s="149"/>
      <c r="HX70" s="149"/>
      <c r="HY70" s="149"/>
      <c r="HZ70" s="149"/>
      <c r="IA70" s="149"/>
      <c r="IB70" s="149"/>
      <c r="IC70" s="149"/>
      <c r="ID70" s="149"/>
      <c r="IE70" s="149"/>
      <c r="IF70" s="149"/>
      <c r="IG70" s="149"/>
      <c r="IH70" s="149"/>
      <c r="II70" s="149"/>
      <c r="IJ70" s="149"/>
      <c r="IK70" s="149"/>
      <c r="IL70" s="149"/>
      <c r="IM70" s="149"/>
      <c r="IN70" s="149"/>
      <c r="IO70" s="149"/>
      <c r="IP70" s="149"/>
      <c r="IQ70" s="149"/>
      <c r="IR70" s="149"/>
      <c r="IS70" s="149"/>
      <c r="IT70" s="149"/>
      <c r="IU70" s="149"/>
      <c r="IV70" s="149"/>
      <c r="IW70" s="149"/>
      <c r="IX70" s="149"/>
      <c r="IY70" s="149"/>
      <c r="IZ70" s="149"/>
      <c r="JA70" s="149"/>
      <c r="JB70" s="149"/>
      <c r="JC70" s="149"/>
      <c r="JD70" s="149"/>
      <c r="JE70" s="149"/>
      <c r="JF70" s="149"/>
      <c r="JG70" s="149"/>
      <c r="JH70" s="149"/>
      <c r="JI70" s="149"/>
      <c r="JJ70" s="149"/>
      <c r="JK70" s="149"/>
      <c r="JL70" s="149"/>
      <c r="JM70" s="149"/>
      <c r="JN70" s="149"/>
      <c r="JO70" s="149"/>
      <c r="JP70" s="149"/>
      <c r="JQ70" s="149"/>
      <c r="JR70" s="149"/>
      <c r="JS70" s="149"/>
      <c r="JT70" s="149"/>
      <c r="JU70" s="149"/>
      <c r="JV70" s="149"/>
      <c r="JW70" s="149"/>
      <c r="JX70" s="149"/>
      <c r="JY70" s="149"/>
      <c r="JZ70" s="149"/>
      <c r="KA70" s="149"/>
      <c r="KB70" s="149"/>
      <c r="KC70" s="149"/>
      <c r="KD70" s="149"/>
      <c r="KE70" s="149"/>
      <c r="KF70" s="149"/>
      <c r="KG70" s="149"/>
      <c r="KH70" s="149"/>
      <c r="KI70" s="149"/>
      <c r="KJ70" s="149"/>
      <c r="KK70" s="149"/>
      <c r="KL70" s="149"/>
      <c r="KM70" s="149"/>
      <c r="KN70" s="149"/>
      <c r="KO70" s="149"/>
      <c r="KP70" s="149"/>
      <c r="KQ70" s="149"/>
      <c r="KR70" s="149"/>
      <c r="KS70" s="149"/>
      <c r="KT70" s="149"/>
      <c r="KU70" s="149"/>
      <c r="KV70" s="149"/>
      <c r="KW70" s="149"/>
      <c r="KX70" s="149"/>
      <c r="KY70" s="149"/>
      <c r="KZ70" s="149"/>
      <c r="LA70" s="149"/>
      <c r="LB70" s="149"/>
      <c r="LC70" s="149"/>
      <c r="LD70" s="149"/>
      <c r="LE70" s="149"/>
      <c r="LF70" s="149"/>
      <c r="LG70" s="149"/>
      <c r="LH70" s="149"/>
      <c r="LI70" s="149"/>
      <c r="LJ70" s="149"/>
      <c r="LK70" s="149"/>
      <c r="LL70" s="149"/>
      <c r="LM70" s="149"/>
      <c r="LN70" s="149"/>
      <c r="LO70" s="149"/>
      <c r="LP70" s="149"/>
      <c r="LQ70" s="149"/>
      <c r="LR70" s="149"/>
      <c r="LS70" s="149"/>
      <c r="LT70" s="149"/>
      <c r="LU70" s="149"/>
      <c r="LV70" s="149"/>
      <c r="LW70" s="149"/>
      <c r="LX70" s="149"/>
      <c r="LY70" s="149"/>
      <c r="LZ70" s="149"/>
      <c r="MA70" s="149"/>
      <c r="MB70" s="149"/>
      <c r="MC70" s="149"/>
      <c r="MD70" s="149"/>
      <c r="ME70" s="149"/>
      <c r="MF70" s="149"/>
      <c r="MG70" s="149"/>
      <c r="MH70" s="149"/>
      <c r="MI70" s="149"/>
      <c r="MJ70" s="149"/>
      <c r="MK70" s="149"/>
      <c r="ML70" s="149"/>
      <c r="MM70" s="149"/>
      <c r="MN70" s="149"/>
      <c r="MO70" s="149"/>
      <c r="MP70" s="149"/>
      <c r="MQ70" s="149"/>
      <c r="MR70" s="149"/>
      <c r="MS70" s="149"/>
      <c r="MT70" s="149"/>
      <c r="MU70" s="149"/>
      <c r="MV70" s="149"/>
      <c r="MW70" s="149"/>
      <c r="MX70" s="149"/>
      <c r="MY70" s="149"/>
      <c r="MZ70" s="149"/>
      <c r="NA70" s="149"/>
      <c r="NB70" s="149"/>
      <c r="NC70" s="149"/>
      <c r="ND70" s="149"/>
      <c r="NE70" s="149"/>
      <c r="NF70" s="149"/>
      <c r="NG70" s="149"/>
      <c r="NH70" s="149"/>
      <c r="NI70" s="149"/>
      <c r="NJ70" s="149"/>
      <c r="NK70" s="149"/>
      <c r="NL70" s="149"/>
      <c r="NM70" s="149"/>
      <c r="NN70" s="149"/>
      <c r="NO70" s="149"/>
      <c r="NP70" s="149"/>
      <c r="NQ70" s="149"/>
      <c r="NR70" s="149"/>
      <c r="NS70" s="149"/>
      <c r="NT70" s="149"/>
      <c r="NU70" s="149"/>
      <c r="NV70" s="149"/>
      <c r="NW70" s="149"/>
      <c r="NX70" s="149"/>
      <c r="NY70" s="149"/>
      <c r="NZ70" s="149"/>
      <c r="OA70" s="149"/>
      <c r="OB70" s="149"/>
      <c r="OC70" s="149"/>
      <c r="OD70" s="149"/>
      <c r="OE70" s="149"/>
      <c r="OF70" s="149"/>
      <c r="OG70" s="149"/>
      <c r="OH70" s="149"/>
      <c r="OI70" s="149"/>
      <c r="OJ70" s="149"/>
      <c r="OK70" s="149"/>
      <c r="OL70" s="149"/>
      <c r="OM70" s="149"/>
      <c r="ON70" s="149"/>
      <c r="OO70" s="149"/>
      <c r="OP70" s="149"/>
      <c r="OQ70" s="149"/>
      <c r="OR70" s="149"/>
      <c r="OS70" s="149"/>
      <c r="OT70" s="149"/>
      <c r="OU70" s="149"/>
      <c r="OV70" s="149"/>
      <c r="OW70" s="149"/>
      <c r="OX70" s="149"/>
      <c r="OY70" s="149"/>
      <c r="OZ70" s="149"/>
      <c r="PA70" s="149"/>
      <c r="PB70" s="149"/>
      <c r="PC70" s="149"/>
      <c r="PD70" s="149"/>
      <c r="PE70" s="149"/>
      <c r="PF70" s="149"/>
      <c r="PG70" s="149"/>
      <c r="PH70" s="149"/>
      <c r="PI70" s="149"/>
      <c r="PJ70" s="149"/>
      <c r="PK70" s="149"/>
      <c r="PL70" s="149"/>
      <c r="PM70" s="149"/>
      <c r="PN70" s="149"/>
      <c r="PO70" s="149"/>
      <c r="PP70" s="149"/>
      <c r="PQ70" s="149"/>
      <c r="PR70" s="149"/>
      <c r="PS70" s="149"/>
      <c r="PT70" s="149"/>
      <c r="PU70" s="149"/>
      <c r="PV70" s="149"/>
      <c r="PW70" s="149"/>
      <c r="PX70" s="149"/>
      <c r="PY70" s="149"/>
      <c r="PZ70" s="149"/>
      <c r="QA70" s="149"/>
      <c r="QB70" s="149"/>
      <c r="QC70" s="149"/>
      <c r="QD70" s="149"/>
      <c r="QE70" s="149"/>
      <c r="QF70" s="149"/>
      <c r="QG70" s="149"/>
      <c r="QH70" s="149"/>
      <c r="QI70" s="149"/>
      <c r="QJ70" s="149"/>
      <c r="QK70" s="149"/>
      <c r="QL70" s="149"/>
      <c r="QM70" s="149"/>
      <c r="QN70" s="149"/>
      <c r="QO70" s="149"/>
      <c r="QP70" s="149"/>
      <c r="QQ70" s="149"/>
      <c r="QR70" s="149"/>
      <c r="QS70" s="149"/>
      <c r="QT70" s="149"/>
      <c r="QU70" s="149"/>
      <c r="QV70" s="149"/>
      <c r="QW70" s="149"/>
      <c r="QX70" s="149"/>
      <c r="QY70" s="149"/>
      <c r="QZ70" s="149"/>
      <c r="RA70" s="149"/>
      <c r="RB70" s="149"/>
      <c r="RC70" s="149"/>
      <c r="RD70" s="149"/>
      <c r="RE70" s="149"/>
      <c r="RF70" s="149"/>
      <c r="RG70" s="149"/>
      <c r="RH70" s="149"/>
      <c r="RI70" s="149"/>
      <c r="RJ70" s="149"/>
      <c r="RK70" s="149"/>
      <c r="RL70" s="149"/>
      <c r="RM70" s="149"/>
      <c r="RN70" s="149"/>
      <c r="RO70" s="149"/>
      <c r="RP70" s="149"/>
      <c r="RQ70" s="149"/>
      <c r="RR70" s="149"/>
      <c r="RS70" s="149"/>
      <c r="RT70" s="149"/>
      <c r="RU70" s="149"/>
      <c r="RV70" s="149"/>
      <c r="RW70" s="149"/>
      <c r="RX70" s="149"/>
      <c r="RY70" s="149"/>
      <c r="RZ70" s="149"/>
      <c r="SA70" s="149"/>
      <c r="SB70" s="149"/>
      <c r="SC70" s="149"/>
      <c r="SD70" s="149"/>
      <c r="SE70" s="149"/>
      <c r="SF70" s="149"/>
      <c r="SG70" s="149"/>
      <c r="SH70" s="149"/>
      <c r="SI70" s="149"/>
      <c r="SJ70" s="149"/>
      <c r="SK70" s="149"/>
      <c r="SL70" s="149"/>
      <c r="SM70" s="149"/>
      <c r="SN70" s="149"/>
      <c r="SO70" s="149"/>
      <c r="SP70" s="149"/>
      <c r="SQ70" s="149"/>
      <c r="SR70" s="149"/>
      <c r="SS70" s="149"/>
      <c r="ST70" s="149"/>
      <c r="SU70" s="149"/>
      <c r="SV70" s="149"/>
      <c r="SW70" s="149"/>
      <c r="SX70" s="149"/>
      <c r="SY70" s="149"/>
      <c r="SZ70" s="149"/>
      <c r="TA70" s="149"/>
      <c r="TB70" s="149"/>
      <c r="TC70" s="149"/>
      <c r="TD70" s="149"/>
      <c r="TE70" s="149"/>
      <c r="TF70" s="149"/>
      <c r="TG70" s="149"/>
      <c r="TH70" s="149"/>
      <c r="TI70" s="149"/>
      <c r="TJ70" s="149"/>
      <c r="TK70" s="149"/>
      <c r="TL70" s="149"/>
      <c r="TM70" s="149"/>
      <c r="TN70" s="149"/>
      <c r="TO70" s="149"/>
      <c r="TP70" s="149"/>
      <c r="TQ70" s="149"/>
      <c r="TR70" s="149"/>
      <c r="TS70" s="149"/>
      <c r="TT70" s="149"/>
      <c r="TU70" s="149"/>
      <c r="TV70" s="149"/>
      <c r="TW70" s="149"/>
      <c r="TX70" s="149"/>
      <c r="TY70" s="149"/>
      <c r="TZ70" s="149"/>
      <c r="UA70" s="149"/>
      <c r="UB70" s="149"/>
      <c r="UC70" s="149"/>
      <c r="UD70" s="149"/>
      <c r="UE70" s="149"/>
      <c r="UF70" s="149"/>
      <c r="UG70" s="149"/>
      <c r="UH70" s="149"/>
      <c r="UI70" s="149"/>
      <c r="UJ70" s="149"/>
      <c r="UK70" s="149"/>
      <c r="UL70" s="149"/>
      <c r="UM70" s="149"/>
      <c r="UN70" s="149"/>
      <c r="UO70" s="149"/>
      <c r="UP70" s="149"/>
      <c r="UQ70" s="149"/>
      <c r="UR70" s="149"/>
      <c r="US70" s="149"/>
      <c r="UT70" s="149"/>
      <c r="UU70" s="149"/>
      <c r="UV70" s="149"/>
      <c r="UW70" s="149"/>
      <c r="UX70" s="149"/>
      <c r="UY70" s="149"/>
      <c r="UZ70" s="149"/>
      <c r="VA70" s="149"/>
      <c r="VB70" s="149"/>
      <c r="VC70" s="149"/>
      <c r="VD70" s="149"/>
      <c r="VE70" s="149"/>
      <c r="VF70" s="149"/>
      <c r="VG70" s="149"/>
      <c r="VH70" s="149"/>
      <c r="VI70" s="149"/>
      <c r="VJ70" s="149"/>
      <c r="VK70" s="149"/>
      <c r="VL70" s="149"/>
      <c r="VM70" s="149"/>
      <c r="VN70" s="149"/>
      <c r="VO70" s="149"/>
      <c r="VP70" s="149"/>
      <c r="VQ70" s="149"/>
      <c r="VR70" s="149"/>
      <c r="VS70" s="149"/>
      <c r="VT70" s="149"/>
      <c r="VU70" s="149"/>
      <c r="VV70" s="149"/>
      <c r="VW70" s="149"/>
      <c r="VX70" s="149"/>
      <c r="VY70" s="149"/>
      <c r="VZ70" s="149"/>
      <c r="WA70" s="149"/>
      <c r="WB70" s="149"/>
      <c r="WC70" s="149"/>
      <c r="WD70" s="149"/>
      <c r="WE70" s="149"/>
      <c r="WF70" s="149"/>
      <c r="WG70" s="149"/>
      <c r="WH70" s="149"/>
      <c r="WI70" s="149"/>
      <c r="WJ70" s="149"/>
      <c r="WK70" s="149"/>
      <c r="WL70" s="149"/>
      <c r="WM70" s="149"/>
      <c r="WN70" s="149"/>
      <c r="WO70" s="149"/>
      <c r="WP70" s="149"/>
      <c r="WQ70" s="149"/>
      <c r="WR70" s="149"/>
      <c r="WS70" s="149"/>
      <c r="WT70" s="149"/>
      <c r="WU70" s="149"/>
      <c r="WV70" s="149"/>
      <c r="WW70" s="149"/>
      <c r="WX70" s="149"/>
      <c r="WY70" s="149"/>
      <c r="WZ70" s="149"/>
      <c r="XA70" s="149"/>
      <c r="XB70" s="149"/>
      <c r="XC70" s="149"/>
      <c r="XD70" s="149"/>
      <c r="XE70" s="149"/>
      <c r="XF70" s="149"/>
      <c r="XG70" s="149"/>
      <c r="XH70" s="149"/>
      <c r="XI70" s="149"/>
      <c r="XJ70" s="149"/>
      <c r="XK70" s="149"/>
      <c r="XL70" s="149"/>
      <c r="XM70" s="149"/>
      <c r="XN70" s="149"/>
      <c r="XO70" s="149"/>
      <c r="XP70" s="149"/>
      <c r="XQ70" s="149"/>
      <c r="XR70" s="149"/>
      <c r="XS70" s="149"/>
      <c r="XT70" s="149"/>
      <c r="XU70" s="149"/>
      <c r="XV70" s="149"/>
      <c r="XW70" s="149"/>
      <c r="XX70" s="149"/>
      <c r="XY70" s="149"/>
      <c r="XZ70" s="149"/>
      <c r="YA70" s="149"/>
      <c r="YB70" s="149"/>
      <c r="YC70" s="149"/>
      <c r="YD70" s="149"/>
      <c r="YE70" s="149"/>
      <c r="YF70" s="149"/>
      <c r="YG70" s="149"/>
      <c r="YH70" s="149"/>
      <c r="YI70" s="149"/>
      <c r="YJ70" s="149"/>
      <c r="YK70" s="149"/>
      <c r="YL70" s="149"/>
      <c r="YM70" s="149"/>
      <c r="YN70" s="149"/>
      <c r="YO70" s="149"/>
      <c r="YP70" s="149"/>
      <c r="YQ70" s="149"/>
      <c r="YR70" s="149"/>
      <c r="YS70" s="149"/>
      <c r="YT70" s="149"/>
      <c r="YU70" s="149"/>
      <c r="YV70" s="149"/>
      <c r="YW70" s="149"/>
      <c r="YX70" s="149"/>
      <c r="YY70" s="149"/>
      <c r="YZ70" s="149"/>
      <c r="ZA70" s="149"/>
      <c r="ZB70" s="149"/>
      <c r="ZC70" s="149"/>
      <c r="ZD70" s="149"/>
      <c r="ZE70" s="149"/>
      <c r="ZF70" s="149"/>
      <c r="ZG70" s="149"/>
      <c r="ZH70" s="149"/>
      <c r="ZI70" s="149"/>
      <c r="ZJ70" s="149"/>
      <c r="ZK70" s="149"/>
      <c r="ZL70" s="149"/>
      <c r="ZM70" s="149"/>
      <c r="ZN70" s="149"/>
      <c r="ZO70" s="149"/>
      <c r="ZP70" s="149"/>
      <c r="ZQ70" s="149"/>
      <c r="ZR70" s="149"/>
      <c r="ZS70" s="149"/>
      <c r="ZT70" s="149"/>
      <c r="ZU70" s="149"/>
      <c r="ZV70" s="149"/>
      <c r="ZW70" s="149"/>
      <c r="ZX70" s="149"/>
      <c r="ZY70" s="149"/>
      <c r="ZZ70" s="149"/>
      <c r="AAA70" s="149"/>
      <c r="AAB70" s="149"/>
      <c r="AAC70" s="149"/>
      <c r="AAD70" s="149"/>
      <c r="AAE70" s="149"/>
      <c r="AAF70" s="149"/>
      <c r="AAG70" s="149"/>
      <c r="AAH70" s="149"/>
      <c r="AAI70" s="149"/>
      <c r="AAJ70" s="149"/>
      <c r="AAK70" s="149"/>
      <c r="AAL70" s="149"/>
      <c r="AAM70" s="149"/>
      <c r="AAN70" s="149"/>
      <c r="AAO70" s="149"/>
      <c r="AAP70" s="149"/>
      <c r="AAQ70" s="149"/>
      <c r="AAR70" s="149"/>
      <c r="AAS70" s="149"/>
      <c r="AAT70" s="149"/>
      <c r="AAU70" s="149"/>
      <c r="AAV70" s="149"/>
      <c r="AAW70" s="149"/>
      <c r="AAX70" s="149"/>
      <c r="AAY70" s="149"/>
      <c r="AAZ70" s="149"/>
      <c r="ABA70" s="149"/>
      <c r="ABB70" s="149"/>
      <c r="ABC70" s="149"/>
      <c r="ABD70" s="149"/>
      <c r="ABE70" s="149"/>
      <c r="ABF70" s="149"/>
      <c r="ABG70" s="149"/>
      <c r="ABH70" s="149"/>
      <c r="ABI70" s="149"/>
      <c r="ABJ70" s="149"/>
      <c r="ABK70" s="149"/>
      <c r="ABL70" s="149"/>
      <c r="ABM70" s="149"/>
      <c r="ABN70" s="149"/>
      <c r="ABO70" s="149"/>
      <c r="ABP70" s="149"/>
      <c r="ABQ70" s="149"/>
      <c r="ABR70" s="149"/>
      <c r="ABS70" s="149"/>
      <c r="ABT70" s="149"/>
      <c r="ABU70" s="149"/>
      <c r="ABV70" s="149"/>
      <c r="ABW70" s="149"/>
      <c r="ABX70" s="149"/>
      <c r="ABY70" s="149"/>
      <c r="ABZ70" s="149"/>
      <c r="ACA70" s="149"/>
      <c r="ACB70" s="149"/>
      <c r="ACC70" s="149"/>
      <c r="ACD70" s="149"/>
      <c r="ACE70" s="149"/>
      <c r="ACF70" s="149"/>
      <c r="ACG70" s="149"/>
      <c r="ACH70" s="149"/>
      <c r="ACI70" s="149"/>
      <c r="ACJ70" s="149"/>
      <c r="ACK70" s="149"/>
      <c r="ACL70" s="149"/>
      <c r="ACM70" s="149"/>
      <c r="ACN70" s="149"/>
      <c r="ACO70" s="149"/>
      <c r="ACP70" s="149"/>
      <c r="ACQ70" s="149"/>
      <c r="ACR70" s="149"/>
      <c r="ACS70" s="149"/>
      <c r="ACT70" s="149"/>
      <c r="ACU70" s="149"/>
      <c r="ACV70" s="149"/>
      <c r="ACW70" s="149"/>
      <c r="ACX70" s="149"/>
      <c r="ACY70" s="149"/>
      <c r="ACZ70" s="149"/>
      <c r="ADA70" s="149"/>
      <c r="ADB70" s="149"/>
      <c r="ADC70" s="149"/>
    </row>
  </sheetData>
  <mergeCells count="1">
    <mergeCell ref="A1:D1"/>
  </mergeCells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F8505-3B1C-455A-9E4B-D8E00315EEAA}">
  <dimension ref="A1:ADC68"/>
  <sheetViews>
    <sheetView workbookViewId="0">
      <selection activeCell="E37" sqref="E37"/>
    </sheetView>
  </sheetViews>
  <sheetFormatPr baseColWidth="10" defaultColWidth="10.15234375" defaultRowHeight="15.5" x14ac:dyDescent="0.3"/>
  <cols>
    <col min="1" max="1" width="4.15234375" style="154" customWidth="1"/>
    <col min="2" max="2" width="47.23046875" style="155" customWidth="1"/>
    <col min="3" max="4" width="11.3828125" style="151" customWidth="1"/>
    <col min="5" max="5" width="14.765625" style="152" customWidth="1"/>
    <col min="6" max="6" width="14.765625" style="153" customWidth="1"/>
    <col min="7" max="7" width="11.3828125" style="153" customWidth="1"/>
    <col min="8" max="8" width="11.3828125" style="149" customWidth="1"/>
    <col min="9" max="9" width="16.84375" style="149" customWidth="1"/>
    <col min="10" max="16384" width="10.15234375" style="149"/>
  </cols>
  <sheetData>
    <row r="1" spans="1:9" ht="50.5" customHeight="1" thickBot="1" x14ac:dyDescent="0.35">
      <c r="A1" s="576" t="str">
        <f>"Die Grünen Innsbruck
Angaben für den Rechenschaftsbericht für das Jahr "&amp;Jahrakt</f>
        <v>Die Grünen Innsbruck
Angaben für den Rechenschaftsbericht für das Jahr 2024</v>
      </c>
      <c r="B1" s="577"/>
      <c r="C1" s="577"/>
      <c r="D1" s="578"/>
      <c r="E1" s="149"/>
      <c r="F1" s="149"/>
      <c r="G1" s="149"/>
    </row>
    <row r="2" spans="1:9" s="115" customFormat="1" ht="27.65" customHeight="1" thickBot="1" x14ac:dyDescent="0.35">
      <c r="A2" s="108" t="s">
        <v>35</v>
      </c>
      <c r="B2" s="109" t="s">
        <v>36</v>
      </c>
      <c r="C2" s="203" t="str">
        <f>"ERTRAG
" &amp;Jahrakt</f>
        <v>ERTRAG
2024</v>
      </c>
      <c r="D2" s="203" t="s">
        <v>37</v>
      </c>
      <c r="E2" s="111"/>
      <c r="F2" s="112"/>
      <c r="G2" s="113"/>
      <c r="H2" s="114"/>
      <c r="I2" s="114"/>
    </row>
    <row r="3" spans="1:9" s="115" customFormat="1" ht="14" x14ac:dyDescent="0.3">
      <c r="A3" s="116" t="s">
        <v>38</v>
      </c>
      <c r="B3" s="117" t="s">
        <v>39</v>
      </c>
      <c r="C3" s="118">
        <v>137077.87</v>
      </c>
      <c r="D3" s="119">
        <v>157136.95999999999</v>
      </c>
      <c r="E3" s="120"/>
      <c r="F3" s="112"/>
      <c r="G3" s="113"/>
      <c r="H3" s="121"/>
      <c r="I3" s="121"/>
    </row>
    <row r="4" spans="1:9" s="115" customFormat="1" ht="14" x14ac:dyDescent="0.3">
      <c r="A4" s="122" t="s">
        <v>40</v>
      </c>
      <c r="B4" s="123" t="s">
        <v>41</v>
      </c>
      <c r="C4" s="118">
        <v>0</v>
      </c>
      <c r="D4" s="119">
        <v>0</v>
      </c>
      <c r="E4" s="120"/>
      <c r="F4" s="112"/>
      <c r="G4" s="113"/>
      <c r="H4" s="121"/>
      <c r="I4" s="121"/>
    </row>
    <row r="5" spans="1:9" s="115" customFormat="1" ht="14" x14ac:dyDescent="0.3">
      <c r="A5" s="122" t="s">
        <v>42</v>
      </c>
      <c r="B5" s="123" t="s">
        <v>43</v>
      </c>
      <c r="C5" s="118">
        <v>112541.11</v>
      </c>
      <c r="D5" s="119">
        <v>2499.92</v>
      </c>
      <c r="E5" s="120"/>
      <c r="F5" s="112"/>
      <c r="G5" s="113"/>
      <c r="H5" s="121"/>
      <c r="I5" s="121"/>
    </row>
    <row r="6" spans="1:9" s="115" customFormat="1" ht="28" x14ac:dyDescent="0.3">
      <c r="A6" s="122" t="s">
        <v>44</v>
      </c>
      <c r="B6" s="123" t="s">
        <v>45</v>
      </c>
      <c r="C6" s="118">
        <v>0</v>
      </c>
      <c r="D6" s="119">
        <v>0</v>
      </c>
      <c r="E6" s="120"/>
      <c r="F6" s="124"/>
      <c r="G6" s="124"/>
      <c r="H6" s="121"/>
      <c r="I6" s="121"/>
    </row>
    <row r="7" spans="1:9" s="115" customFormat="1" ht="28" x14ac:dyDescent="0.3">
      <c r="A7" s="122" t="s">
        <v>46</v>
      </c>
      <c r="B7" s="123" t="s">
        <v>47</v>
      </c>
      <c r="C7" s="118">
        <v>12750</v>
      </c>
      <c r="D7" s="119">
        <v>0</v>
      </c>
      <c r="E7" s="120"/>
      <c r="F7" s="112"/>
      <c r="G7" s="113"/>
      <c r="H7" s="121"/>
      <c r="I7" s="121"/>
    </row>
    <row r="8" spans="1:9" s="115" customFormat="1" ht="14" x14ac:dyDescent="0.3">
      <c r="A8" s="122" t="s">
        <v>48</v>
      </c>
      <c r="B8" s="123" t="s">
        <v>49</v>
      </c>
      <c r="C8" s="118">
        <v>0</v>
      </c>
      <c r="D8" s="119">
        <v>0</v>
      </c>
      <c r="E8" s="111"/>
      <c r="F8" s="125"/>
      <c r="G8" s="113"/>
      <c r="H8" s="121"/>
      <c r="I8" s="121"/>
    </row>
    <row r="9" spans="1:9" s="115" customFormat="1" ht="14" x14ac:dyDescent="0.3">
      <c r="A9" s="122" t="s">
        <v>50</v>
      </c>
      <c r="B9" s="123" t="s">
        <v>51</v>
      </c>
      <c r="C9" s="118">
        <v>0</v>
      </c>
      <c r="D9" s="119">
        <v>0</v>
      </c>
      <c r="E9" s="126"/>
      <c r="G9" s="113"/>
      <c r="H9" s="121"/>
      <c r="I9" s="121"/>
    </row>
    <row r="10" spans="1:9" s="115" customFormat="1" ht="14" x14ac:dyDescent="0.3">
      <c r="A10" s="122" t="s">
        <v>52</v>
      </c>
      <c r="B10" s="123" t="s">
        <v>53</v>
      </c>
      <c r="C10" s="118">
        <v>0</v>
      </c>
      <c r="D10" s="119">
        <v>0</v>
      </c>
      <c r="E10" s="127"/>
      <c r="F10" s="113"/>
      <c r="G10" s="113"/>
      <c r="H10" s="121"/>
      <c r="I10" s="121"/>
    </row>
    <row r="11" spans="1:9" s="115" customFormat="1" ht="42" x14ac:dyDescent="0.3">
      <c r="A11" s="122" t="s">
        <v>54</v>
      </c>
      <c r="B11" s="123" t="s">
        <v>55</v>
      </c>
      <c r="C11" s="118">
        <v>0</v>
      </c>
      <c r="D11" s="119">
        <v>0</v>
      </c>
      <c r="E11" s="127"/>
      <c r="F11" s="113"/>
      <c r="G11" s="113"/>
      <c r="H11" s="121"/>
      <c r="I11" s="121"/>
    </row>
    <row r="12" spans="1:9" s="115" customFormat="1" ht="14" x14ac:dyDescent="0.3">
      <c r="A12" s="122" t="s">
        <v>56</v>
      </c>
      <c r="B12" s="123" t="s">
        <v>57</v>
      </c>
      <c r="C12" s="118">
        <v>0</v>
      </c>
      <c r="D12" s="119">
        <v>800</v>
      </c>
      <c r="E12" s="127"/>
      <c r="F12" s="113"/>
      <c r="G12" s="113"/>
      <c r="H12" s="121"/>
      <c r="I12" s="121"/>
    </row>
    <row r="13" spans="1:9" s="115" customFormat="1" ht="14" x14ac:dyDescent="0.3">
      <c r="A13" s="122" t="s">
        <v>58</v>
      </c>
      <c r="B13" s="123" t="s">
        <v>59</v>
      </c>
      <c r="C13" s="118">
        <v>0</v>
      </c>
      <c r="D13" s="119">
        <v>0</v>
      </c>
      <c r="E13" s="127"/>
      <c r="F13" s="113"/>
      <c r="G13" s="113"/>
      <c r="H13" s="121"/>
      <c r="I13" s="121"/>
    </row>
    <row r="14" spans="1:9" s="115" customFormat="1" ht="14" x14ac:dyDescent="0.3">
      <c r="A14" s="122" t="s">
        <v>60</v>
      </c>
      <c r="B14" s="123" t="s">
        <v>61</v>
      </c>
      <c r="C14" s="118">
        <v>0</v>
      </c>
      <c r="D14" s="119">
        <v>0</v>
      </c>
      <c r="E14" s="127"/>
      <c r="F14" s="113"/>
      <c r="G14" s="113"/>
      <c r="H14" s="121"/>
      <c r="I14" s="121"/>
    </row>
    <row r="15" spans="1:9" s="115" customFormat="1" ht="14" x14ac:dyDescent="0.3">
      <c r="A15" s="122" t="s">
        <v>62</v>
      </c>
      <c r="B15" s="123" t="s">
        <v>63</v>
      </c>
      <c r="C15" s="118">
        <v>0</v>
      </c>
      <c r="D15" s="119">
        <v>0</v>
      </c>
      <c r="E15" s="127"/>
      <c r="F15" s="113"/>
      <c r="G15" s="113"/>
      <c r="H15" s="121"/>
      <c r="I15" s="121"/>
    </row>
    <row r="16" spans="1:9" s="115" customFormat="1" ht="14" x14ac:dyDescent="0.3">
      <c r="A16" s="122" t="s">
        <v>64</v>
      </c>
      <c r="B16" s="123" t="s">
        <v>65</v>
      </c>
      <c r="C16" s="118">
        <v>0</v>
      </c>
      <c r="D16" s="119">
        <v>0</v>
      </c>
    </row>
    <row r="17" spans="1:5" s="115" customFormat="1" ht="14" x14ac:dyDescent="0.3">
      <c r="A17" s="122" t="s">
        <v>66</v>
      </c>
      <c r="B17" s="123" t="s">
        <v>67</v>
      </c>
      <c r="C17" s="118">
        <v>0</v>
      </c>
      <c r="D17" s="119">
        <v>0</v>
      </c>
    </row>
    <row r="18" spans="1:5" s="115" customFormat="1" ht="14" x14ac:dyDescent="0.3">
      <c r="A18" s="122" t="s">
        <v>68</v>
      </c>
      <c r="B18" s="123" t="s">
        <v>69</v>
      </c>
      <c r="C18" s="118">
        <v>0</v>
      </c>
      <c r="D18" s="119">
        <v>0.01</v>
      </c>
    </row>
    <row r="19" spans="1:5" s="115" customFormat="1" ht="14" x14ac:dyDescent="0.3">
      <c r="A19" s="122" t="s">
        <v>70</v>
      </c>
      <c r="B19" s="123" t="s">
        <v>71</v>
      </c>
      <c r="C19" s="118">
        <v>329.79</v>
      </c>
      <c r="D19" s="119">
        <v>0</v>
      </c>
    </row>
    <row r="20" spans="1:5" s="115" customFormat="1" ht="14" x14ac:dyDescent="0.3">
      <c r="A20" s="122" t="s">
        <v>72</v>
      </c>
      <c r="B20" s="123" t="s">
        <v>73</v>
      </c>
      <c r="C20" s="118">
        <v>0</v>
      </c>
      <c r="D20" s="119">
        <v>0</v>
      </c>
    </row>
    <row r="21" spans="1:5" s="115" customFormat="1" ht="14" x14ac:dyDescent="0.3">
      <c r="A21" s="122" t="s">
        <v>74</v>
      </c>
      <c r="B21" s="123" t="s">
        <v>75</v>
      </c>
      <c r="C21" s="118">
        <v>1223</v>
      </c>
      <c r="D21" s="119">
        <v>0</v>
      </c>
    </row>
    <row r="22" spans="1:5" s="115" customFormat="1" ht="14.5" thickBot="1" x14ac:dyDescent="0.35">
      <c r="A22" s="122" t="s">
        <v>76</v>
      </c>
      <c r="B22" s="123" t="s">
        <v>77</v>
      </c>
      <c r="C22" s="118">
        <v>0</v>
      </c>
      <c r="D22" s="119">
        <v>0</v>
      </c>
    </row>
    <row r="23" spans="1:5" s="131" customFormat="1" ht="27.65" customHeight="1" thickBot="1" x14ac:dyDescent="0.35">
      <c r="A23" s="128"/>
      <c r="B23" s="129" t="s">
        <v>78</v>
      </c>
      <c r="C23" s="130">
        <f>SUM(C3:C22)</f>
        <v>263921.76999999996</v>
      </c>
      <c r="D23" s="130">
        <v>160436.89000000001</v>
      </c>
    </row>
    <row r="24" spans="1:5" s="115" customFormat="1" ht="14.5" thickBot="1" x14ac:dyDescent="0.35">
      <c r="A24" s="132"/>
      <c r="B24" s="111"/>
      <c r="C24" s="124"/>
      <c r="D24" s="124"/>
    </row>
    <row r="25" spans="1:5" s="115" customFormat="1" ht="27.65" customHeight="1" thickBot="1" x14ac:dyDescent="0.35">
      <c r="A25" s="108" t="s">
        <v>35</v>
      </c>
      <c r="B25" s="109" t="s">
        <v>79</v>
      </c>
      <c r="C25" s="203" t="str">
        <f>"AUFWAND
"&amp;Jahrakt</f>
        <v>AUFWAND
2024</v>
      </c>
      <c r="D25" s="203" t="s">
        <v>80</v>
      </c>
      <c r="E25" s="131"/>
    </row>
    <row r="26" spans="1:5" s="115" customFormat="1" ht="14" x14ac:dyDescent="0.3">
      <c r="A26" s="116" t="s">
        <v>38</v>
      </c>
      <c r="B26" s="133" t="s">
        <v>81</v>
      </c>
      <c r="C26" s="118">
        <v>210654.18999999997</v>
      </c>
      <c r="D26" s="119">
        <v>98602.950000000012</v>
      </c>
    </row>
    <row r="27" spans="1:5" s="115" customFormat="1" ht="28" x14ac:dyDescent="0.3">
      <c r="A27" s="122" t="s">
        <v>40</v>
      </c>
      <c r="B27" s="134" t="s">
        <v>82</v>
      </c>
      <c r="C27" s="118">
        <v>25752.79</v>
      </c>
      <c r="D27" s="119">
        <v>14713.049999999997</v>
      </c>
    </row>
    <row r="28" spans="1:5" s="115" customFormat="1" ht="14" x14ac:dyDescent="0.3">
      <c r="A28" s="122" t="s">
        <v>42</v>
      </c>
      <c r="B28" s="134" t="s">
        <v>83</v>
      </c>
      <c r="C28" s="118">
        <v>66021.27</v>
      </c>
      <c r="D28" s="119">
        <v>7306.4</v>
      </c>
    </row>
    <row r="29" spans="1:5" s="115" customFormat="1" ht="14" x14ac:dyDescent="0.3">
      <c r="A29" s="122" t="s">
        <v>44</v>
      </c>
      <c r="B29" s="134" t="s">
        <v>84</v>
      </c>
      <c r="C29" s="118">
        <v>64766.91</v>
      </c>
      <c r="D29" s="119">
        <v>928.8</v>
      </c>
    </row>
    <row r="30" spans="1:5" s="115" customFormat="1" ht="14" x14ac:dyDescent="0.3">
      <c r="A30" s="122" t="s">
        <v>46</v>
      </c>
      <c r="B30" s="134" t="s">
        <v>85</v>
      </c>
      <c r="C30" s="118">
        <v>20063.27</v>
      </c>
      <c r="D30" s="119">
        <v>1994.63</v>
      </c>
    </row>
    <row r="31" spans="1:5" s="115" customFormat="1" ht="14" x14ac:dyDescent="0.3">
      <c r="A31" s="122" t="s">
        <v>48</v>
      </c>
      <c r="B31" s="134" t="s">
        <v>86</v>
      </c>
      <c r="C31" s="118">
        <v>85908.010000000009</v>
      </c>
      <c r="D31" s="119">
        <v>48622.559999999998</v>
      </c>
    </row>
    <row r="32" spans="1:5" s="115" customFormat="1" ht="14" x14ac:dyDescent="0.3">
      <c r="A32" s="122" t="s">
        <v>50</v>
      </c>
      <c r="B32" s="134" t="s">
        <v>87</v>
      </c>
      <c r="C32" s="118">
        <v>23706.46</v>
      </c>
      <c r="D32" s="119">
        <v>11826</v>
      </c>
    </row>
    <row r="33" spans="1:4" s="115" customFormat="1" ht="14" x14ac:dyDescent="0.3">
      <c r="A33" s="122" t="s">
        <v>52</v>
      </c>
      <c r="B33" s="134" t="s">
        <v>88</v>
      </c>
      <c r="C33" s="118">
        <v>0</v>
      </c>
      <c r="D33" s="119">
        <v>0</v>
      </c>
    </row>
    <row r="34" spans="1:4" s="115" customFormat="1" ht="28" x14ac:dyDescent="0.3">
      <c r="A34" s="122" t="s">
        <v>54</v>
      </c>
      <c r="B34" s="134" t="s">
        <v>89</v>
      </c>
      <c r="C34" s="118">
        <v>10562</v>
      </c>
      <c r="D34" s="119">
        <v>2854.55</v>
      </c>
    </row>
    <row r="35" spans="1:4" s="115" customFormat="1" ht="14" x14ac:dyDescent="0.3">
      <c r="A35" s="122" t="s">
        <v>56</v>
      </c>
      <c r="B35" s="134" t="s">
        <v>90</v>
      </c>
      <c r="C35" s="118">
        <v>271</v>
      </c>
      <c r="D35" s="119">
        <v>267</v>
      </c>
    </row>
    <row r="36" spans="1:4" s="115" customFormat="1" ht="14" x14ac:dyDescent="0.3">
      <c r="A36" s="122" t="s">
        <v>58</v>
      </c>
      <c r="B36" s="134" t="s">
        <v>91</v>
      </c>
      <c r="C36" s="118">
        <v>500</v>
      </c>
      <c r="D36" s="119">
        <v>6407</v>
      </c>
    </row>
    <row r="37" spans="1:4" s="115" customFormat="1" ht="14" x14ac:dyDescent="0.3">
      <c r="A37" s="122" t="s">
        <v>60</v>
      </c>
      <c r="B37" s="134" t="s">
        <v>92</v>
      </c>
      <c r="C37" s="118">
        <v>0</v>
      </c>
      <c r="D37" s="119">
        <v>0</v>
      </c>
    </row>
    <row r="38" spans="1:4" s="115" customFormat="1" ht="14" x14ac:dyDescent="0.3">
      <c r="A38" s="122" t="s">
        <v>62</v>
      </c>
      <c r="B38" s="134" t="s">
        <v>93</v>
      </c>
      <c r="C38" s="118">
        <v>449.13</v>
      </c>
      <c r="D38" s="119">
        <v>4329.2299999999996</v>
      </c>
    </row>
    <row r="39" spans="1:4" s="115" customFormat="1" ht="28" x14ac:dyDescent="0.3">
      <c r="A39" s="122" t="s">
        <v>64</v>
      </c>
      <c r="B39" s="134" t="s">
        <v>94</v>
      </c>
      <c r="C39" s="118">
        <v>0</v>
      </c>
      <c r="D39" s="119">
        <v>0</v>
      </c>
    </row>
    <row r="40" spans="1:4" s="115" customFormat="1" ht="14" x14ac:dyDescent="0.3">
      <c r="A40" s="122" t="s">
        <v>66</v>
      </c>
      <c r="B40" s="134" t="s">
        <v>95</v>
      </c>
      <c r="C40" s="118">
        <v>0</v>
      </c>
      <c r="D40" s="119">
        <v>0</v>
      </c>
    </row>
    <row r="41" spans="1:4" s="115" customFormat="1" ht="14" x14ac:dyDescent="0.3">
      <c r="A41" s="122" t="s">
        <v>96</v>
      </c>
      <c r="B41" s="134" t="s">
        <v>97</v>
      </c>
      <c r="C41" s="118">
        <v>420</v>
      </c>
      <c r="D41" s="119">
        <v>2499.92</v>
      </c>
    </row>
    <row r="42" spans="1:4" s="115" customFormat="1" ht="28" x14ac:dyDescent="0.3">
      <c r="A42" s="122" t="s">
        <v>98</v>
      </c>
      <c r="B42" s="134" t="s">
        <v>99</v>
      </c>
      <c r="C42" s="118">
        <v>0</v>
      </c>
      <c r="D42" s="119">
        <v>0</v>
      </c>
    </row>
    <row r="43" spans="1:4" s="115" customFormat="1" ht="28" x14ac:dyDescent="0.3">
      <c r="A43" s="122" t="s">
        <v>100</v>
      </c>
      <c r="B43" s="134" t="s">
        <v>101</v>
      </c>
      <c r="C43" s="118">
        <v>696.24</v>
      </c>
      <c r="D43" s="119">
        <v>171.96</v>
      </c>
    </row>
    <row r="44" spans="1:4" s="115" customFormat="1" ht="28" x14ac:dyDescent="0.3">
      <c r="A44" s="122" t="s">
        <v>102</v>
      </c>
      <c r="B44" s="134" t="s">
        <v>103</v>
      </c>
      <c r="C44" s="118">
        <v>329.79</v>
      </c>
      <c r="D44" s="119">
        <v>0</v>
      </c>
    </row>
    <row r="45" spans="1:4" s="115" customFormat="1" ht="28" x14ac:dyDescent="0.3">
      <c r="A45" s="122" t="s">
        <v>104</v>
      </c>
      <c r="B45" s="134" t="s">
        <v>105</v>
      </c>
      <c r="C45" s="118">
        <v>0</v>
      </c>
      <c r="D45" s="119">
        <v>0</v>
      </c>
    </row>
    <row r="46" spans="1:4" s="115" customFormat="1" ht="28" x14ac:dyDescent="0.3">
      <c r="A46" s="122" t="s">
        <v>106</v>
      </c>
      <c r="B46" s="134" t="s">
        <v>107</v>
      </c>
      <c r="C46" s="118">
        <v>0</v>
      </c>
      <c r="D46" s="119">
        <v>0</v>
      </c>
    </row>
    <row r="47" spans="1:4" s="115" customFormat="1" ht="28.5" thickBot="1" x14ac:dyDescent="0.35">
      <c r="A47" s="122" t="s">
        <v>108</v>
      </c>
      <c r="B47" s="134" t="s">
        <v>109</v>
      </c>
      <c r="C47" s="118">
        <v>0</v>
      </c>
      <c r="D47" s="119">
        <v>0</v>
      </c>
    </row>
    <row r="48" spans="1:4" s="131" customFormat="1" ht="27.65" customHeight="1" thickBot="1" x14ac:dyDescent="0.35">
      <c r="A48" s="128"/>
      <c r="B48" s="135" t="s">
        <v>110</v>
      </c>
      <c r="C48" s="136">
        <f>SUM(C26:C47)</f>
        <v>510101.06000000006</v>
      </c>
      <c r="D48" s="136">
        <v>200524.05000000002</v>
      </c>
    </row>
    <row r="49" spans="1:783" s="115" customFormat="1" ht="14.5" thickBot="1" x14ac:dyDescent="0.35">
      <c r="A49" s="137"/>
      <c r="B49" s="120"/>
      <c r="C49" s="138"/>
      <c r="D49" s="138"/>
      <c r="E49" s="113"/>
      <c r="F49" s="114"/>
      <c r="G49" s="114"/>
    </row>
    <row r="50" spans="1:783" s="115" customFormat="1" ht="27.65" customHeight="1" thickBot="1" x14ac:dyDescent="0.35">
      <c r="A50" s="108" t="s">
        <v>35</v>
      </c>
      <c r="B50" s="139" t="s">
        <v>111</v>
      </c>
      <c r="C50" s="140">
        <f>Jahrakt</f>
        <v>2024</v>
      </c>
      <c r="D50" s="140" t="s">
        <v>2</v>
      </c>
    </row>
    <row r="51" spans="1:783" s="115" customFormat="1" ht="14" x14ac:dyDescent="0.3">
      <c r="A51" s="116" t="s">
        <v>38</v>
      </c>
      <c r="B51" s="141" t="s">
        <v>112</v>
      </c>
      <c r="C51" s="281">
        <v>0</v>
      </c>
      <c r="D51" s="205">
        <v>0</v>
      </c>
    </row>
    <row r="52" spans="1:783" s="145" customFormat="1" ht="14" x14ac:dyDescent="0.3">
      <c r="A52" s="122" t="s">
        <v>40</v>
      </c>
      <c r="B52" s="143" t="s">
        <v>113</v>
      </c>
      <c r="C52" s="282">
        <v>0</v>
      </c>
      <c r="D52" s="207">
        <v>0</v>
      </c>
      <c r="F52" s="121"/>
      <c r="G52" s="121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  <c r="AAA52" s="113"/>
      <c r="AAB52" s="113"/>
      <c r="AAC52" s="113"/>
      <c r="AAD52" s="113"/>
      <c r="AAE52" s="113"/>
      <c r="AAF52" s="113"/>
      <c r="AAG52" s="113"/>
      <c r="AAH52" s="113"/>
      <c r="AAI52" s="113"/>
      <c r="AAJ52" s="113"/>
      <c r="AAK52" s="113"/>
      <c r="AAL52" s="113"/>
      <c r="AAM52" s="113"/>
      <c r="AAN52" s="113"/>
      <c r="AAO52" s="113"/>
      <c r="AAP52" s="113"/>
      <c r="AAQ52" s="113"/>
      <c r="AAR52" s="113"/>
      <c r="AAS52" s="113"/>
      <c r="AAT52" s="113"/>
      <c r="AAU52" s="113"/>
      <c r="AAV52" s="113"/>
      <c r="AAW52" s="113"/>
      <c r="AAX52" s="113"/>
      <c r="AAY52" s="113"/>
      <c r="AAZ52" s="113"/>
      <c r="ABA52" s="113"/>
      <c r="ABB52" s="113"/>
      <c r="ABC52" s="113"/>
      <c r="ABD52" s="113"/>
      <c r="ABE52" s="113"/>
      <c r="ABF52" s="113"/>
      <c r="ABG52" s="113"/>
      <c r="ABH52" s="113"/>
      <c r="ABI52" s="113"/>
      <c r="ABJ52" s="113"/>
      <c r="ABK52" s="113"/>
      <c r="ABL52" s="113"/>
      <c r="ABM52" s="113"/>
      <c r="ABN52" s="113"/>
      <c r="ABO52" s="113"/>
      <c r="ABP52" s="113"/>
      <c r="ABQ52" s="113"/>
      <c r="ABR52" s="113"/>
      <c r="ABS52" s="113"/>
      <c r="ABT52" s="113"/>
      <c r="ABU52" s="113"/>
      <c r="ABV52" s="113"/>
      <c r="ABW52" s="113"/>
      <c r="ABX52" s="113"/>
      <c r="ABY52" s="113"/>
      <c r="ABZ52" s="113"/>
      <c r="ACA52" s="113"/>
      <c r="ACB52" s="113"/>
      <c r="ACC52" s="113"/>
      <c r="ACD52" s="113"/>
      <c r="ACE52" s="113"/>
      <c r="ACF52" s="113"/>
      <c r="ACG52" s="113"/>
      <c r="ACH52" s="113"/>
      <c r="ACI52" s="113"/>
      <c r="ACJ52" s="113"/>
      <c r="ACK52" s="113"/>
      <c r="ACL52" s="113"/>
      <c r="ACM52" s="113"/>
      <c r="ACN52" s="113"/>
      <c r="ACO52" s="113"/>
      <c r="ACP52" s="113"/>
      <c r="ACQ52" s="113"/>
      <c r="ACR52" s="113"/>
      <c r="ACS52" s="113"/>
      <c r="ACT52" s="113"/>
      <c r="ACU52" s="113"/>
      <c r="ACV52" s="113"/>
      <c r="ACW52" s="113"/>
      <c r="ACX52" s="113"/>
      <c r="ACY52" s="113"/>
      <c r="ACZ52" s="113"/>
      <c r="ADA52" s="113"/>
      <c r="ADB52" s="113"/>
      <c r="ADC52" s="113"/>
    </row>
    <row r="53" spans="1:783" s="145" customFormat="1" ht="14.5" thickBot="1" x14ac:dyDescent="0.35">
      <c r="A53" s="146" t="s">
        <v>42</v>
      </c>
      <c r="B53" s="279"/>
      <c r="C53" s="283"/>
      <c r="D53" s="318"/>
      <c r="F53" s="121"/>
      <c r="G53" s="121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  <c r="AAA53" s="113"/>
      <c r="AAB53" s="113"/>
      <c r="AAC53" s="113"/>
      <c r="AAD53" s="113"/>
      <c r="AAE53" s="113"/>
      <c r="AAF53" s="113"/>
      <c r="AAG53" s="113"/>
      <c r="AAH53" s="113"/>
      <c r="AAI53" s="113"/>
      <c r="AAJ53" s="113"/>
      <c r="AAK53" s="113"/>
      <c r="AAL53" s="113"/>
      <c r="AAM53" s="113"/>
      <c r="AAN53" s="113"/>
      <c r="AAO53" s="113"/>
      <c r="AAP53" s="113"/>
      <c r="AAQ53" s="113"/>
      <c r="AAR53" s="113"/>
      <c r="AAS53" s="113"/>
      <c r="AAT53" s="113"/>
      <c r="AAU53" s="113"/>
      <c r="AAV53" s="113"/>
      <c r="AAW53" s="113"/>
      <c r="AAX53" s="113"/>
      <c r="AAY53" s="113"/>
      <c r="AAZ53" s="113"/>
      <c r="ABA53" s="113"/>
      <c r="ABB53" s="113"/>
      <c r="ABC53" s="113"/>
      <c r="ABD53" s="113"/>
      <c r="ABE53" s="113"/>
      <c r="ABF53" s="113"/>
      <c r="ABG53" s="113"/>
      <c r="ABH53" s="113"/>
      <c r="ABI53" s="113"/>
      <c r="ABJ53" s="113"/>
      <c r="ABK53" s="113"/>
      <c r="ABL53" s="113"/>
      <c r="ABM53" s="113"/>
      <c r="ABN53" s="113"/>
      <c r="ABO53" s="113"/>
      <c r="ABP53" s="113"/>
      <c r="ABQ53" s="113"/>
      <c r="ABR53" s="113"/>
      <c r="ABS53" s="113"/>
      <c r="ABT53" s="113"/>
      <c r="ABU53" s="113"/>
      <c r="ABV53" s="113"/>
      <c r="ABW53" s="113"/>
      <c r="ABX53" s="113"/>
      <c r="ABY53" s="113"/>
      <c r="ABZ53" s="113"/>
      <c r="ACA53" s="113"/>
      <c r="ACB53" s="113"/>
      <c r="ACC53" s="113"/>
      <c r="ACD53" s="113"/>
      <c r="ACE53" s="113"/>
      <c r="ACF53" s="113"/>
      <c r="ACG53" s="113"/>
      <c r="ACH53" s="113"/>
      <c r="ACI53" s="113"/>
      <c r="ACJ53" s="113"/>
      <c r="ACK53" s="113"/>
      <c r="ACL53" s="113"/>
      <c r="ACM53" s="113"/>
      <c r="ACN53" s="113"/>
      <c r="ACO53" s="113"/>
      <c r="ACP53" s="113"/>
      <c r="ACQ53" s="113"/>
      <c r="ACR53" s="113"/>
      <c r="ACS53" s="113"/>
      <c r="ACT53" s="113"/>
      <c r="ACU53" s="113"/>
      <c r="ACV53" s="113"/>
      <c r="ACW53" s="113"/>
      <c r="ACX53" s="113"/>
      <c r="ACY53" s="113"/>
      <c r="ACZ53" s="113"/>
      <c r="ADA53" s="113"/>
      <c r="ADB53" s="113"/>
      <c r="ADC53" s="113"/>
    </row>
    <row r="54" spans="1:783" s="145" customFormat="1" ht="14" x14ac:dyDescent="0.3">
      <c r="A54" s="113"/>
      <c r="B54" s="127"/>
      <c r="C54" s="124"/>
      <c r="D54" s="124"/>
      <c r="F54" s="121"/>
      <c r="G54" s="121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  <c r="AAA54" s="113"/>
      <c r="AAB54" s="113"/>
      <c r="AAC54" s="113"/>
      <c r="AAD54" s="113"/>
      <c r="AAE54" s="113"/>
      <c r="AAF54" s="113"/>
      <c r="AAG54" s="113"/>
      <c r="AAH54" s="113"/>
      <c r="AAI54" s="113"/>
      <c r="AAJ54" s="113"/>
      <c r="AAK54" s="113"/>
      <c r="AAL54" s="113"/>
      <c r="AAM54" s="113"/>
      <c r="AAN54" s="113"/>
      <c r="AAO54" s="113"/>
      <c r="AAP54" s="113"/>
      <c r="AAQ54" s="113"/>
      <c r="AAR54" s="113"/>
      <c r="AAS54" s="113"/>
      <c r="AAT54" s="113"/>
      <c r="AAU54" s="113"/>
      <c r="AAV54" s="113"/>
      <c r="AAW54" s="113"/>
      <c r="AAX54" s="113"/>
      <c r="AAY54" s="113"/>
      <c r="AAZ54" s="113"/>
      <c r="ABA54" s="113"/>
      <c r="ABB54" s="113"/>
      <c r="ABC54" s="113"/>
      <c r="ABD54" s="113"/>
      <c r="ABE54" s="113"/>
      <c r="ABF54" s="113"/>
      <c r="ABG54" s="113"/>
      <c r="ABH54" s="113"/>
      <c r="ABI54" s="113"/>
      <c r="ABJ54" s="113"/>
      <c r="ABK54" s="113"/>
      <c r="ABL54" s="113"/>
      <c r="ABM54" s="113"/>
      <c r="ABN54" s="113"/>
      <c r="ABO54" s="113"/>
      <c r="ABP54" s="113"/>
      <c r="ABQ54" s="113"/>
      <c r="ABR54" s="113"/>
      <c r="ABS54" s="113"/>
      <c r="ABT54" s="113"/>
      <c r="ABU54" s="113"/>
      <c r="ABV54" s="113"/>
      <c r="ABW54" s="113"/>
      <c r="ABX54" s="113"/>
      <c r="ABY54" s="113"/>
      <c r="ABZ54" s="113"/>
      <c r="ACA54" s="113"/>
      <c r="ACB54" s="113"/>
      <c r="ACC54" s="113"/>
      <c r="ACD54" s="113"/>
      <c r="ACE54" s="113"/>
      <c r="ACF54" s="113"/>
      <c r="ACG54" s="113"/>
      <c r="ACH54" s="113"/>
      <c r="ACI54" s="113"/>
      <c r="ACJ54" s="113"/>
      <c r="ACK54" s="113"/>
      <c r="ACL54" s="113"/>
      <c r="ACM54" s="113"/>
      <c r="ACN54" s="113"/>
      <c r="ACO54" s="113"/>
      <c r="ACP54" s="113"/>
      <c r="ACQ54" s="113"/>
      <c r="ACR54" s="113"/>
      <c r="ACS54" s="113"/>
      <c r="ACT54" s="113"/>
      <c r="ACU54" s="113"/>
      <c r="ACV54" s="113"/>
      <c r="ACW54" s="113"/>
      <c r="ACX54" s="113"/>
      <c r="ACY54" s="113"/>
      <c r="ACZ54" s="113"/>
      <c r="ADA54" s="113"/>
      <c r="ADB54" s="113"/>
      <c r="ADC54" s="113"/>
    </row>
    <row r="55" spans="1:783" s="145" customFormat="1" ht="14" x14ac:dyDescent="0.3">
      <c r="A55" s="113"/>
      <c r="B55" s="127"/>
      <c r="C55" s="124"/>
      <c r="D55" s="124"/>
      <c r="F55" s="121"/>
      <c r="G55" s="121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  <c r="AAA55" s="113"/>
      <c r="AAB55" s="113"/>
      <c r="AAC55" s="113"/>
      <c r="AAD55" s="113"/>
      <c r="AAE55" s="113"/>
      <c r="AAF55" s="113"/>
      <c r="AAG55" s="113"/>
      <c r="AAH55" s="113"/>
      <c r="AAI55" s="113"/>
      <c r="AAJ55" s="113"/>
      <c r="AAK55" s="113"/>
      <c r="AAL55" s="113"/>
      <c r="AAM55" s="113"/>
      <c r="AAN55" s="113"/>
      <c r="AAO55" s="113"/>
      <c r="AAP55" s="113"/>
      <c r="AAQ55" s="113"/>
      <c r="AAR55" s="113"/>
      <c r="AAS55" s="113"/>
      <c r="AAT55" s="113"/>
      <c r="AAU55" s="113"/>
      <c r="AAV55" s="113"/>
      <c r="AAW55" s="113"/>
      <c r="AAX55" s="113"/>
      <c r="AAY55" s="113"/>
      <c r="AAZ55" s="113"/>
      <c r="ABA55" s="113"/>
      <c r="ABB55" s="113"/>
      <c r="ABC55" s="113"/>
      <c r="ABD55" s="113"/>
      <c r="ABE55" s="113"/>
      <c r="ABF55" s="113"/>
      <c r="ABG55" s="113"/>
      <c r="ABH55" s="113"/>
      <c r="ABI55" s="113"/>
      <c r="ABJ55" s="113"/>
      <c r="ABK55" s="113"/>
      <c r="ABL55" s="113"/>
      <c r="ABM55" s="113"/>
      <c r="ABN55" s="113"/>
      <c r="ABO55" s="113"/>
      <c r="ABP55" s="113"/>
      <c r="ABQ55" s="113"/>
      <c r="ABR55" s="113"/>
      <c r="ABS55" s="113"/>
      <c r="ABT55" s="113"/>
      <c r="ABU55" s="113"/>
      <c r="ABV55" s="113"/>
      <c r="ABW55" s="113"/>
      <c r="ABX55" s="113"/>
      <c r="ABY55" s="113"/>
      <c r="ABZ55" s="113"/>
      <c r="ACA55" s="113"/>
      <c r="ACB55" s="113"/>
      <c r="ACC55" s="113"/>
      <c r="ACD55" s="113"/>
      <c r="ACE55" s="113"/>
      <c r="ACF55" s="113"/>
      <c r="ACG55" s="113"/>
      <c r="ACH55" s="113"/>
      <c r="ACI55" s="113"/>
      <c r="ACJ55" s="113"/>
      <c r="ACK55" s="113"/>
      <c r="ACL55" s="113"/>
      <c r="ACM55" s="113"/>
      <c r="ACN55" s="113"/>
      <c r="ACO55" s="113"/>
      <c r="ACP55" s="113"/>
      <c r="ACQ55" s="113"/>
      <c r="ACR55" s="113"/>
      <c r="ACS55" s="113"/>
      <c r="ACT55" s="113"/>
      <c r="ACU55" s="113"/>
      <c r="ACV55" s="113"/>
      <c r="ACW55" s="113"/>
      <c r="ACX55" s="113"/>
      <c r="ACY55" s="113"/>
      <c r="ACZ55" s="113"/>
      <c r="ADA55" s="113"/>
      <c r="ADB55" s="113"/>
      <c r="ADC55" s="113"/>
    </row>
    <row r="56" spans="1:783" s="145" customFormat="1" ht="14" x14ac:dyDescent="0.3">
      <c r="A56" s="113"/>
      <c r="B56" s="127"/>
      <c r="C56" s="124"/>
      <c r="D56" s="124"/>
      <c r="F56" s="121"/>
      <c r="G56" s="121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  <c r="OQ56" s="113"/>
      <c r="OR56" s="113"/>
      <c r="OS56" s="113"/>
      <c r="OT56" s="113"/>
      <c r="OU56" s="113"/>
      <c r="OV56" s="113"/>
      <c r="OW56" s="113"/>
      <c r="OX56" s="113"/>
      <c r="OY56" s="113"/>
      <c r="OZ56" s="113"/>
      <c r="PA56" s="113"/>
      <c r="PB56" s="113"/>
      <c r="PC56" s="113"/>
      <c r="PD56" s="113"/>
      <c r="PE56" s="113"/>
      <c r="PF56" s="113"/>
      <c r="PG56" s="113"/>
      <c r="PH56" s="113"/>
      <c r="PI56" s="113"/>
      <c r="PJ56" s="113"/>
      <c r="PK56" s="113"/>
      <c r="PL56" s="113"/>
      <c r="PM56" s="113"/>
      <c r="PN56" s="113"/>
      <c r="PO56" s="113"/>
      <c r="PP56" s="113"/>
      <c r="PQ56" s="113"/>
      <c r="PR56" s="113"/>
      <c r="PS56" s="113"/>
      <c r="PT56" s="113"/>
      <c r="PU56" s="113"/>
      <c r="PV56" s="113"/>
      <c r="PW56" s="113"/>
      <c r="PX56" s="113"/>
      <c r="PY56" s="113"/>
      <c r="PZ56" s="113"/>
      <c r="QA56" s="113"/>
      <c r="QB56" s="113"/>
      <c r="QC56" s="113"/>
      <c r="QD56" s="113"/>
      <c r="QE56" s="113"/>
      <c r="QF56" s="113"/>
      <c r="QG56" s="113"/>
      <c r="QH56" s="113"/>
      <c r="QI56" s="113"/>
      <c r="QJ56" s="113"/>
      <c r="QK56" s="113"/>
      <c r="QL56" s="113"/>
      <c r="QM56" s="113"/>
      <c r="QN56" s="113"/>
      <c r="QO56" s="113"/>
      <c r="QP56" s="113"/>
      <c r="QQ56" s="113"/>
      <c r="QR56" s="113"/>
      <c r="QS56" s="113"/>
      <c r="QT56" s="113"/>
      <c r="QU56" s="113"/>
      <c r="QV56" s="113"/>
      <c r="QW56" s="113"/>
      <c r="QX56" s="113"/>
      <c r="QY56" s="113"/>
      <c r="QZ56" s="113"/>
      <c r="RA56" s="113"/>
      <c r="RB56" s="113"/>
      <c r="RC56" s="113"/>
      <c r="RD56" s="113"/>
      <c r="RE56" s="113"/>
      <c r="RF56" s="113"/>
      <c r="RG56" s="113"/>
      <c r="RH56" s="113"/>
      <c r="RI56" s="113"/>
      <c r="RJ56" s="113"/>
      <c r="RK56" s="113"/>
      <c r="RL56" s="113"/>
      <c r="RM56" s="113"/>
      <c r="RN56" s="113"/>
      <c r="RO56" s="113"/>
      <c r="RP56" s="113"/>
      <c r="RQ56" s="113"/>
      <c r="RR56" s="113"/>
      <c r="RS56" s="113"/>
      <c r="RT56" s="113"/>
      <c r="RU56" s="113"/>
      <c r="RV56" s="113"/>
      <c r="RW56" s="113"/>
      <c r="RX56" s="113"/>
      <c r="RY56" s="113"/>
      <c r="RZ56" s="113"/>
      <c r="SA56" s="113"/>
      <c r="SB56" s="113"/>
      <c r="SC56" s="113"/>
      <c r="SD56" s="113"/>
      <c r="SE56" s="113"/>
      <c r="SF56" s="113"/>
      <c r="SG56" s="113"/>
      <c r="SH56" s="113"/>
      <c r="SI56" s="113"/>
      <c r="SJ56" s="113"/>
      <c r="SK56" s="113"/>
      <c r="SL56" s="113"/>
      <c r="SM56" s="113"/>
      <c r="SN56" s="113"/>
      <c r="SO56" s="113"/>
      <c r="SP56" s="113"/>
      <c r="SQ56" s="113"/>
      <c r="SR56" s="113"/>
      <c r="SS56" s="113"/>
      <c r="ST56" s="113"/>
      <c r="SU56" s="113"/>
      <c r="SV56" s="113"/>
      <c r="SW56" s="113"/>
      <c r="SX56" s="113"/>
      <c r="SY56" s="113"/>
      <c r="SZ56" s="113"/>
      <c r="TA56" s="113"/>
      <c r="TB56" s="113"/>
      <c r="TC56" s="113"/>
      <c r="TD56" s="113"/>
      <c r="TE56" s="113"/>
      <c r="TF56" s="113"/>
      <c r="TG56" s="113"/>
      <c r="TH56" s="113"/>
      <c r="TI56" s="113"/>
      <c r="TJ56" s="113"/>
      <c r="TK56" s="113"/>
      <c r="TL56" s="113"/>
      <c r="TM56" s="113"/>
      <c r="TN56" s="113"/>
      <c r="TO56" s="113"/>
      <c r="TP56" s="113"/>
      <c r="TQ56" s="113"/>
      <c r="TR56" s="113"/>
      <c r="TS56" s="113"/>
      <c r="TT56" s="113"/>
      <c r="TU56" s="113"/>
      <c r="TV56" s="113"/>
      <c r="TW56" s="113"/>
      <c r="TX56" s="113"/>
      <c r="TY56" s="113"/>
      <c r="TZ56" s="113"/>
      <c r="UA56" s="113"/>
      <c r="UB56" s="113"/>
      <c r="UC56" s="113"/>
      <c r="UD56" s="113"/>
      <c r="UE56" s="113"/>
      <c r="UF56" s="113"/>
      <c r="UG56" s="113"/>
      <c r="UH56" s="113"/>
      <c r="UI56" s="113"/>
      <c r="UJ56" s="113"/>
      <c r="UK56" s="113"/>
      <c r="UL56" s="113"/>
      <c r="UM56" s="113"/>
      <c r="UN56" s="113"/>
      <c r="UO56" s="113"/>
      <c r="UP56" s="113"/>
      <c r="UQ56" s="113"/>
      <c r="UR56" s="113"/>
      <c r="US56" s="113"/>
      <c r="UT56" s="113"/>
      <c r="UU56" s="113"/>
      <c r="UV56" s="113"/>
      <c r="UW56" s="113"/>
      <c r="UX56" s="113"/>
      <c r="UY56" s="113"/>
      <c r="UZ56" s="113"/>
      <c r="VA56" s="113"/>
      <c r="VB56" s="113"/>
      <c r="VC56" s="113"/>
      <c r="VD56" s="113"/>
      <c r="VE56" s="113"/>
      <c r="VF56" s="113"/>
      <c r="VG56" s="113"/>
      <c r="VH56" s="113"/>
      <c r="VI56" s="113"/>
      <c r="VJ56" s="113"/>
      <c r="VK56" s="113"/>
      <c r="VL56" s="113"/>
      <c r="VM56" s="113"/>
      <c r="VN56" s="113"/>
      <c r="VO56" s="113"/>
      <c r="VP56" s="113"/>
      <c r="VQ56" s="113"/>
      <c r="VR56" s="113"/>
      <c r="VS56" s="113"/>
      <c r="VT56" s="113"/>
      <c r="VU56" s="113"/>
      <c r="VV56" s="113"/>
      <c r="VW56" s="113"/>
      <c r="VX56" s="113"/>
      <c r="VY56" s="113"/>
      <c r="VZ56" s="113"/>
      <c r="WA56" s="113"/>
      <c r="WB56" s="113"/>
      <c r="WC56" s="113"/>
      <c r="WD56" s="113"/>
      <c r="WE56" s="113"/>
      <c r="WF56" s="113"/>
      <c r="WG56" s="113"/>
      <c r="WH56" s="113"/>
      <c r="WI56" s="113"/>
      <c r="WJ56" s="113"/>
      <c r="WK56" s="113"/>
      <c r="WL56" s="113"/>
      <c r="WM56" s="113"/>
      <c r="WN56" s="113"/>
      <c r="WO56" s="113"/>
      <c r="WP56" s="113"/>
      <c r="WQ56" s="113"/>
      <c r="WR56" s="113"/>
      <c r="WS56" s="113"/>
      <c r="WT56" s="113"/>
      <c r="WU56" s="113"/>
      <c r="WV56" s="113"/>
      <c r="WW56" s="113"/>
      <c r="WX56" s="113"/>
      <c r="WY56" s="113"/>
      <c r="WZ56" s="113"/>
      <c r="XA56" s="113"/>
      <c r="XB56" s="113"/>
      <c r="XC56" s="113"/>
      <c r="XD56" s="113"/>
      <c r="XE56" s="113"/>
      <c r="XF56" s="113"/>
      <c r="XG56" s="113"/>
      <c r="XH56" s="113"/>
      <c r="XI56" s="113"/>
      <c r="XJ56" s="113"/>
      <c r="XK56" s="113"/>
      <c r="XL56" s="113"/>
      <c r="XM56" s="113"/>
      <c r="XN56" s="113"/>
      <c r="XO56" s="113"/>
      <c r="XP56" s="113"/>
      <c r="XQ56" s="113"/>
      <c r="XR56" s="113"/>
      <c r="XS56" s="113"/>
      <c r="XT56" s="113"/>
      <c r="XU56" s="113"/>
      <c r="XV56" s="113"/>
      <c r="XW56" s="113"/>
      <c r="XX56" s="113"/>
      <c r="XY56" s="113"/>
      <c r="XZ56" s="113"/>
      <c r="YA56" s="113"/>
      <c r="YB56" s="113"/>
      <c r="YC56" s="113"/>
      <c r="YD56" s="113"/>
      <c r="YE56" s="113"/>
      <c r="YF56" s="113"/>
      <c r="YG56" s="113"/>
      <c r="YH56" s="113"/>
      <c r="YI56" s="113"/>
      <c r="YJ56" s="113"/>
      <c r="YK56" s="113"/>
      <c r="YL56" s="113"/>
      <c r="YM56" s="113"/>
      <c r="YN56" s="113"/>
      <c r="YO56" s="113"/>
      <c r="YP56" s="113"/>
      <c r="YQ56" s="113"/>
      <c r="YR56" s="113"/>
      <c r="YS56" s="113"/>
      <c r="YT56" s="113"/>
      <c r="YU56" s="113"/>
      <c r="YV56" s="113"/>
      <c r="YW56" s="113"/>
      <c r="YX56" s="113"/>
      <c r="YY56" s="113"/>
      <c r="YZ56" s="113"/>
      <c r="ZA56" s="113"/>
      <c r="ZB56" s="113"/>
      <c r="ZC56" s="113"/>
      <c r="ZD56" s="113"/>
      <c r="ZE56" s="113"/>
      <c r="ZF56" s="113"/>
      <c r="ZG56" s="113"/>
      <c r="ZH56" s="113"/>
      <c r="ZI56" s="113"/>
      <c r="ZJ56" s="113"/>
      <c r="ZK56" s="113"/>
      <c r="ZL56" s="113"/>
      <c r="ZM56" s="113"/>
      <c r="ZN56" s="113"/>
      <c r="ZO56" s="113"/>
      <c r="ZP56" s="113"/>
      <c r="ZQ56" s="113"/>
      <c r="ZR56" s="113"/>
      <c r="ZS56" s="113"/>
      <c r="ZT56" s="113"/>
      <c r="ZU56" s="113"/>
      <c r="ZV56" s="113"/>
      <c r="ZW56" s="113"/>
      <c r="ZX56" s="113"/>
      <c r="ZY56" s="113"/>
      <c r="ZZ56" s="113"/>
      <c r="AAA56" s="113"/>
      <c r="AAB56" s="113"/>
      <c r="AAC56" s="113"/>
      <c r="AAD56" s="113"/>
      <c r="AAE56" s="113"/>
      <c r="AAF56" s="113"/>
      <c r="AAG56" s="113"/>
      <c r="AAH56" s="113"/>
      <c r="AAI56" s="113"/>
      <c r="AAJ56" s="113"/>
      <c r="AAK56" s="113"/>
      <c r="AAL56" s="113"/>
      <c r="AAM56" s="113"/>
      <c r="AAN56" s="113"/>
      <c r="AAO56" s="113"/>
      <c r="AAP56" s="113"/>
      <c r="AAQ56" s="113"/>
      <c r="AAR56" s="113"/>
      <c r="AAS56" s="113"/>
      <c r="AAT56" s="113"/>
      <c r="AAU56" s="113"/>
      <c r="AAV56" s="113"/>
      <c r="AAW56" s="113"/>
      <c r="AAX56" s="113"/>
      <c r="AAY56" s="113"/>
      <c r="AAZ56" s="113"/>
      <c r="ABA56" s="113"/>
      <c r="ABB56" s="113"/>
      <c r="ABC56" s="113"/>
      <c r="ABD56" s="113"/>
      <c r="ABE56" s="113"/>
      <c r="ABF56" s="113"/>
      <c r="ABG56" s="113"/>
      <c r="ABH56" s="113"/>
      <c r="ABI56" s="113"/>
      <c r="ABJ56" s="113"/>
      <c r="ABK56" s="113"/>
      <c r="ABL56" s="113"/>
      <c r="ABM56" s="113"/>
      <c r="ABN56" s="113"/>
      <c r="ABO56" s="113"/>
      <c r="ABP56" s="113"/>
      <c r="ABQ56" s="113"/>
      <c r="ABR56" s="113"/>
      <c r="ABS56" s="113"/>
      <c r="ABT56" s="113"/>
      <c r="ABU56" s="113"/>
      <c r="ABV56" s="113"/>
      <c r="ABW56" s="113"/>
      <c r="ABX56" s="113"/>
      <c r="ABY56" s="113"/>
      <c r="ABZ56" s="113"/>
      <c r="ACA56" s="113"/>
      <c r="ACB56" s="113"/>
      <c r="ACC56" s="113"/>
      <c r="ACD56" s="113"/>
      <c r="ACE56" s="113"/>
      <c r="ACF56" s="113"/>
      <c r="ACG56" s="113"/>
      <c r="ACH56" s="113"/>
      <c r="ACI56" s="113"/>
      <c r="ACJ56" s="113"/>
      <c r="ACK56" s="113"/>
      <c r="ACL56" s="113"/>
      <c r="ACM56" s="113"/>
      <c r="ACN56" s="113"/>
      <c r="ACO56" s="113"/>
      <c r="ACP56" s="113"/>
      <c r="ACQ56" s="113"/>
      <c r="ACR56" s="113"/>
      <c r="ACS56" s="113"/>
      <c r="ACT56" s="113"/>
      <c r="ACU56" s="113"/>
      <c r="ACV56" s="113"/>
      <c r="ACW56" s="113"/>
      <c r="ACX56" s="113"/>
      <c r="ACY56" s="113"/>
      <c r="ACZ56" s="113"/>
      <c r="ADA56" s="113"/>
      <c r="ADB56" s="113"/>
      <c r="ADC56" s="113"/>
    </row>
    <row r="57" spans="1:783" s="145" customFormat="1" ht="14" x14ac:dyDescent="0.3">
      <c r="A57" s="113"/>
      <c r="B57" s="127"/>
      <c r="C57" s="124"/>
      <c r="D57" s="124"/>
      <c r="F57" s="121"/>
      <c r="G57" s="121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  <c r="JD57" s="113"/>
      <c r="JE57" s="113"/>
      <c r="JF57" s="113"/>
      <c r="JG57" s="113"/>
      <c r="JH57" s="113"/>
      <c r="JI57" s="113"/>
      <c r="JJ57" s="113"/>
      <c r="JK57" s="113"/>
      <c r="JL57" s="113"/>
      <c r="JM57" s="113"/>
      <c r="JN57" s="113"/>
      <c r="JO57" s="113"/>
      <c r="JP57" s="113"/>
      <c r="JQ57" s="113"/>
      <c r="JR57" s="113"/>
      <c r="JS57" s="113"/>
      <c r="JT57" s="113"/>
      <c r="JU57" s="113"/>
      <c r="JV57" s="113"/>
      <c r="JW57" s="113"/>
      <c r="JX57" s="113"/>
      <c r="JY57" s="113"/>
      <c r="JZ57" s="113"/>
      <c r="KA57" s="113"/>
      <c r="KB57" s="113"/>
      <c r="KC57" s="113"/>
      <c r="KD57" s="113"/>
      <c r="KE57" s="113"/>
      <c r="KF57" s="113"/>
      <c r="KG57" s="113"/>
      <c r="KH57" s="113"/>
      <c r="KI57" s="113"/>
      <c r="KJ57" s="113"/>
      <c r="KK57" s="113"/>
      <c r="KL57" s="113"/>
      <c r="KM57" s="113"/>
      <c r="KN57" s="113"/>
      <c r="KO57" s="113"/>
      <c r="KP57" s="113"/>
      <c r="KQ57" s="113"/>
      <c r="KR57" s="113"/>
      <c r="KS57" s="113"/>
      <c r="KT57" s="113"/>
      <c r="KU57" s="113"/>
      <c r="KV57" s="113"/>
      <c r="KW57" s="113"/>
      <c r="KX57" s="113"/>
      <c r="KY57" s="113"/>
      <c r="KZ57" s="113"/>
      <c r="LA57" s="113"/>
      <c r="LB57" s="113"/>
      <c r="LC57" s="113"/>
      <c r="LD57" s="113"/>
      <c r="LE57" s="113"/>
      <c r="LF57" s="113"/>
      <c r="LG57" s="113"/>
      <c r="LH57" s="113"/>
      <c r="LI57" s="113"/>
      <c r="LJ57" s="113"/>
      <c r="LK57" s="113"/>
      <c r="LL57" s="113"/>
      <c r="LM57" s="113"/>
      <c r="LN57" s="113"/>
      <c r="LO57" s="113"/>
      <c r="LP57" s="113"/>
      <c r="LQ57" s="113"/>
      <c r="LR57" s="113"/>
      <c r="LS57" s="113"/>
      <c r="LT57" s="113"/>
      <c r="LU57" s="113"/>
      <c r="LV57" s="113"/>
      <c r="LW57" s="113"/>
      <c r="LX57" s="113"/>
      <c r="LY57" s="113"/>
      <c r="LZ57" s="113"/>
      <c r="MA57" s="113"/>
      <c r="MB57" s="113"/>
      <c r="MC57" s="113"/>
      <c r="MD57" s="113"/>
      <c r="ME57" s="113"/>
      <c r="MF57" s="113"/>
      <c r="MG57" s="113"/>
      <c r="MH57" s="113"/>
      <c r="MI57" s="113"/>
      <c r="MJ57" s="113"/>
      <c r="MK57" s="113"/>
      <c r="ML57" s="113"/>
      <c r="MM57" s="113"/>
      <c r="MN57" s="113"/>
      <c r="MO57" s="113"/>
      <c r="MP57" s="113"/>
      <c r="MQ57" s="113"/>
      <c r="MR57" s="113"/>
      <c r="MS57" s="113"/>
      <c r="MT57" s="113"/>
      <c r="MU57" s="113"/>
      <c r="MV57" s="113"/>
      <c r="MW57" s="113"/>
      <c r="MX57" s="113"/>
      <c r="MY57" s="113"/>
      <c r="MZ57" s="113"/>
      <c r="NA57" s="113"/>
      <c r="NB57" s="113"/>
      <c r="NC57" s="113"/>
      <c r="ND57" s="113"/>
      <c r="NE57" s="113"/>
      <c r="NF57" s="113"/>
      <c r="NG57" s="113"/>
      <c r="NH57" s="113"/>
      <c r="NI57" s="113"/>
      <c r="NJ57" s="113"/>
      <c r="NK57" s="113"/>
      <c r="NL57" s="113"/>
      <c r="NM57" s="113"/>
      <c r="NN57" s="113"/>
      <c r="NO57" s="113"/>
      <c r="NP57" s="113"/>
      <c r="NQ57" s="113"/>
      <c r="NR57" s="113"/>
      <c r="NS57" s="113"/>
      <c r="NT57" s="113"/>
      <c r="NU57" s="113"/>
      <c r="NV57" s="113"/>
      <c r="NW57" s="113"/>
      <c r="NX57" s="113"/>
      <c r="NY57" s="113"/>
      <c r="NZ57" s="113"/>
      <c r="OA57" s="113"/>
      <c r="OB57" s="113"/>
      <c r="OC57" s="113"/>
      <c r="OD57" s="113"/>
      <c r="OE57" s="113"/>
      <c r="OF57" s="113"/>
      <c r="OG57" s="113"/>
      <c r="OH57" s="113"/>
      <c r="OI57" s="113"/>
      <c r="OJ57" s="113"/>
      <c r="OK57" s="113"/>
      <c r="OL57" s="113"/>
      <c r="OM57" s="113"/>
      <c r="ON57" s="113"/>
      <c r="OO57" s="113"/>
      <c r="OP57" s="113"/>
      <c r="OQ57" s="113"/>
      <c r="OR57" s="113"/>
      <c r="OS57" s="113"/>
      <c r="OT57" s="113"/>
      <c r="OU57" s="113"/>
      <c r="OV57" s="113"/>
      <c r="OW57" s="113"/>
      <c r="OX57" s="113"/>
      <c r="OY57" s="113"/>
      <c r="OZ57" s="113"/>
      <c r="PA57" s="113"/>
      <c r="PB57" s="113"/>
      <c r="PC57" s="113"/>
      <c r="PD57" s="113"/>
      <c r="PE57" s="113"/>
      <c r="PF57" s="113"/>
      <c r="PG57" s="113"/>
      <c r="PH57" s="113"/>
      <c r="PI57" s="113"/>
      <c r="PJ57" s="113"/>
      <c r="PK57" s="113"/>
      <c r="PL57" s="113"/>
      <c r="PM57" s="113"/>
      <c r="PN57" s="113"/>
      <c r="PO57" s="113"/>
      <c r="PP57" s="113"/>
      <c r="PQ57" s="113"/>
      <c r="PR57" s="113"/>
      <c r="PS57" s="113"/>
      <c r="PT57" s="113"/>
      <c r="PU57" s="113"/>
      <c r="PV57" s="113"/>
      <c r="PW57" s="113"/>
      <c r="PX57" s="113"/>
      <c r="PY57" s="113"/>
      <c r="PZ57" s="113"/>
      <c r="QA57" s="113"/>
      <c r="QB57" s="113"/>
      <c r="QC57" s="113"/>
      <c r="QD57" s="113"/>
      <c r="QE57" s="113"/>
      <c r="QF57" s="113"/>
      <c r="QG57" s="113"/>
      <c r="QH57" s="113"/>
      <c r="QI57" s="113"/>
      <c r="QJ57" s="113"/>
      <c r="QK57" s="113"/>
      <c r="QL57" s="113"/>
      <c r="QM57" s="113"/>
      <c r="QN57" s="113"/>
      <c r="QO57" s="113"/>
      <c r="QP57" s="113"/>
      <c r="QQ57" s="113"/>
      <c r="QR57" s="113"/>
      <c r="QS57" s="113"/>
      <c r="QT57" s="113"/>
      <c r="QU57" s="113"/>
      <c r="QV57" s="113"/>
      <c r="QW57" s="113"/>
      <c r="QX57" s="113"/>
      <c r="QY57" s="113"/>
      <c r="QZ57" s="113"/>
      <c r="RA57" s="113"/>
      <c r="RB57" s="113"/>
      <c r="RC57" s="113"/>
      <c r="RD57" s="113"/>
      <c r="RE57" s="113"/>
      <c r="RF57" s="113"/>
      <c r="RG57" s="113"/>
      <c r="RH57" s="113"/>
      <c r="RI57" s="113"/>
      <c r="RJ57" s="113"/>
      <c r="RK57" s="113"/>
      <c r="RL57" s="113"/>
      <c r="RM57" s="113"/>
      <c r="RN57" s="113"/>
      <c r="RO57" s="113"/>
      <c r="RP57" s="113"/>
      <c r="RQ57" s="113"/>
      <c r="RR57" s="113"/>
      <c r="RS57" s="113"/>
      <c r="RT57" s="113"/>
      <c r="RU57" s="113"/>
      <c r="RV57" s="113"/>
      <c r="RW57" s="113"/>
      <c r="RX57" s="113"/>
      <c r="RY57" s="113"/>
      <c r="RZ57" s="113"/>
      <c r="SA57" s="113"/>
      <c r="SB57" s="113"/>
      <c r="SC57" s="113"/>
      <c r="SD57" s="113"/>
      <c r="SE57" s="113"/>
      <c r="SF57" s="113"/>
      <c r="SG57" s="113"/>
      <c r="SH57" s="113"/>
      <c r="SI57" s="113"/>
      <c r="SJ57" s="113"/>
      <c r="SK57" s="113"/>
      <c r="SL57" s="113"/>
      <c r="SM57" s="113"/>
      <c r="SN57" s="113"/>
      <c r="SO57" s="113"/>
      <c r="SP57" s="113"/>
      <c r="SQ57" s="113"/>
      <c r="SR57" s="113"/>
      <c r="SS57" s="113"/>
      <c r="ST57" s="113"/>
      <c r="SU57" s="113"/>
      <c r="SV57" s="113"/>
      <c r="SW57" s="113"/>
      <c r="SX57" s="113"/>
      <c r="SY57" s="113"/>
      <c r="SZ57" s="113"/>
      <c r="TA57" s="113"/>
      <c r="TB57" s="113"/>
      <c r="TC57" s="113"/>
      <c r="TD57" s="113"/>
      <c r="TE57" s="113"/>
      <c r="TF57" s="113"/>
      <c r="TG57" s="113"/>
      <c r="TH57" s="113"/>
      <c r="TI57" s="113"/>
      <c r="TJ57" s="113"/>
      <c r="TK57" s="113"/>
      <c r="TL57" s="113"/>
      <c r="TM57" s="113"/>
      <c r="TN57" s="113"/>
      <c r="TO57" s="113"/>
      <c r="TP57" s="113"/>
      <c r="TQ57" s="113"/>
      <c r="TR57" s="113"/>
      <c r="TS57" s="113"/>
      <c r="TT57" s="113"/>
      <c r="TU57" s="113"/>
      <c r="TV57" s="113"/>
      <c r="TW57" s="113"/>
      <c r="TX57" s="113"/>
      <c r="TY57" s="113"/>
      <c r="TZ57" s="113"/>
      <c r="UA57" s="113"/>
      <c r="UB57" s="113"/>
      <c r="UC57" s="113"/>
      <c r="UD57" s="113"/>
      <c r="UE57" s="113"/>
      <c r="UF57" s="113"/>
      <c r="UG57" s="113"/>
      <c r="UH57" s="113"/>
      <c r="UI57" s="113"/>
      <c r="UJ57" s="113"/>
      <c r="UK57" s="113"/>
      <c r="UL57" s="113"/>
      <c r="UM57" s="113"/>
      <c r="UN57" s="113"/>
      <c r="UO57" s="113"/>
      <c r="UP57" s="113"/>
      <c r="UQ57" s="113"/>
      <c r="UR57" s="113"/>
      <c r="US57" s="113"/>
      <c r="UT57" s="113"/>
      <c r="UU57" s="113"/>
      <c r="UV57" s="113"/>
      <c r="UW57" s="113"/>
      <c r="UX57" s="113"/>
      <c r="UY57" s="113"/>
      <c r="UZ57" s="113"/>
      <c r="VA57" s="113"/>
      <c r="VB57" s="113"/>
      <c r="VC57" s="113"/>
      <c r="VD57" s="113"/>
      <c r="VE57" s="113"/>
      <c r="VF57" s="113"/>
      <c r="VG57" s="113"/>
      <c r="VH57" s="113"/>
      <c r="VI57" s="113"/>
      <c r="VJ57" s="113"/>
      <c r="VK57" s="113"/>
      <c r="VL57" s="113"/>
      <c r="VM57" s="113"/>
      <c r="VN57" s="113"/>
      <c r="VO57" s="113"/>
      <c r="VP57" s="113"/>
      <c r="VQ57" s="113"/>
      <c r="VR57" s="113"/>
      <c r="VS57" s="113"/>
      <c r="VT57" s="113"/>
      <c r="VU57" s="113"/>
      <c r="VV57" s="113"/>
      <c r="VW57" s="113"/>
      <c r="VX57" s="113"/>
      <c r="VY57" s="113"/>
      <c r="VZ57" s="113"/>
      <c r="WA57" s="113"/>
      <c r="WB57" s="113"/>
      <c r="WC57" s="113"/>
      <c r="WD57" s="113"/>
      <c r="WE57" s="113"/>
      <c r="WF57" s="113"/>
      <c r="WG57" s="113"/>
      <c r="WH57" s="113"/>
      <c r="WI57" s="113"/>
      <c r="WJ57" s="113"/>
      <c r="WK57" s="113"/>
      <c r="WL57" s="113"/>
      <c r="WM57" s="113"/>
      <c r="WN57" s="113"/>
      <c r="WO57" s="113"/>
      <c r="WP57" s="113"/>
      <c r="WQ57" s="113"/>
      <c r="WR57" s="113"/>
      <c r="WS57" s="113"/>
      <c r="WT57" s="113"/>
      <c r="WU57" s="113"/>
      <c r="WV57" s="113"/>
      <c r="WW57" s="113"/>
      <c r="WX57" s="113"/>
      <c r="WY57" s="113"/>
      <c r="WZ57" s="113"/>
      <c r="XA57" s="113"/>
      <c r="XB57" s="113"/>
      <c r="XC57" s="113"/>
      <c r="XD57" s="113"/>
      <c r="XE57" s="113"/>
      <c r="XF57" s="113"/>
      <c r="XG57" s="113"/>
      <c r="XH57" s="113"/>
      <c r="XI57" s="113"/>
      <c r="XJ57" s="113"/>
      <c r="XK57" s="113"/>
      <c r="XL57" s="113"/>
      <c r="XM57" s="113"/>
      <c r="XN57" s="113"/>
      <c r="XO57" s="113"/>
      <c r="XP57" s="113"/>
      <c r="XQ57" s="113"/>
      <c r="XR57" s="113"/>
      <c r="XS57" s="113"/>
      <c r="XT57" s="113"/>
      <c r="XU57" s="113"/>
      <c r="XV57" s="113"/>
      <c r="XW57" s="113"/>
      <c r="XX57" s="113"/>
      <c r="XY57" s="113"/>
      <c r="XZ57" s="113"/>
      <c r="YA57" s="113"/>
      <c r="YB57" s="113"/>
      <c r="YC57" s="113"/>
      <c r="YD57" s="113"/>
      <c r="YE57" s="113"/>
      <c r="YF57" s="113"/>
      <c r="YG57" s="113"/>
      <c r="YH57" s="113"/>
      <c r="YI57" s="113"/>
      <c r="YJ57" s="113"/>
      <c r="YK57" s="113"/>
      <c r="YL57" s="113"/>
      <c r="YM57" s="113"/>
      <c r="YN57" s="113"/>
      <c r="YO57" s="113"/>
      <c r="YP57" s="113"/>
      <c r="YQ57" s="113"/>
      <c r="YR57" s="113"/>
      <c r="YS57" s="113"/>
      <c r="YT57" s="113"/>
      <c r="YU57" s="113"/>
      <c r="YV57" s="113"/>
      <c r="YW57" s="113"/>
      <c r="YX57" s="113"/>
      <c r="YY57" s="113"/>
      <c r="YZ57" s="113"/>
      <c r="ZA57" s="113"/>
      <c r="ZB57" s="113"/>
      <c r="ZC57" s="113"/>
      <c r="ZD57" s="113"/>
      <c r="ZE57" s="113"/>
      <c r="ZF57" s="113"/>
      <c r="ZG57" s="113"/>
      <c r="ZH57" s="113"/>
      <c r="ZI57" s="113"/>
      <c r="ZJ57" s="113"/>
      <c r="ZK57" s="113"/>
      <c r="ZL57" s="113"/>
      <c r="ZM57" s="113"/>
      <c r="ZN57" s="113"/>
      <c r="ZO57" s="113"/>
      <c r="ZP57" s="113"/>
      <c r="ZQ57" s="113"/>
      <c r="ZR57" s="113"/>
      <c r="ZS57" s="113"/>
      <c r="ZT57" s="113"/>
      <c r="ZU57" s="113"/>
      <c r="ZV57" s="113"/>
      <c r="ZW57" s="113"/>
      <c r="ZX57" s="113"/>
      <c r="ZY57" s="113"/>
      <c r="ZZ57" s="113"/>
      <c r="AAA57" s="113"/>
      <c r="AAB57" s="113"/>
      <c r="AAC57" s="113"/>
      <c r="AAD57" s="113"/>
      <c r="AAE57" s="113"/>
      <c r="AAF57" s="113"/>
      <c r="AAG57" s="113"/>
      <c r="AAH57" s="113"/>
      <c r="AAI57" s="113"/>
      <c r="AAJ57" s="113"/>
      <c r="AAK57" s="113"/>
      <c r="AAL57" s="113"/>
      <c r="AAM57" s="113"/>
      <c r="AAN57" s="113"/>
      <c r="AAO57" s="113"/>
      <c r="AAP57" s="113"/>
      <c r="AAQ57" s="113"/>
      <c r="AAR57" s="113"/>
      <c r="AAS57" s="113"/>
      <c r="AAT57" s="113"/>
      <c r="AAU57" s="113"/>
      <c r="AAV57" s="113"/>
      <c r="AAW57" s="113"/>
      <c r="AAX57" s="113"/>
      <c r="AAY57" s="113"/>
      <c r="AAZ57" s="113"/>
      <c r="ABA57" s="113"/>
      <c r="ABB57" s="113"/>
      <c r="ABC57" s="113"/>
      <c r="ABD57" s="113"/>
      <c r="ABE57" s="113"/>
      <c r="ABF57" s="113"/>
      <c r="ABG57" s="113"/>
      <c r="ABH57" s="113"/>
      <c r="ABI57" s="113"/>
      <c r="ABJ57" s="113"/>
      <c r="ABK57" s="113"/>
      <c r="ABL57" s="113"/>
      <c r="ABM57" s="113"/>
      <c r="ABN57" s="113"/>
      <c r="ABO57" s="113"/>
      <c r="ABP57" s="113"/>
      <c r="ABQ57" s="113"/>
      <c r="ABR57" s="113"/>
      <c r="ABS57" s="113"/>
      <c r="ABT57" s="113"/>
      <c r="ABU57" s="113"/>
      <c r="ABV57" s="113"/>
      <c r="ABW57" s="113"/>
      <c r="ABX57" s="113"/>
      <c r="ABY57" s="113"/>
      <c r="ABZ57" s="113"/>
      <c r="ACA57" s="113"/>
      <c r="ACB57" s="113"/>
      <c r="ACC57" s="113"/>
      <c r="ACD57" s="113"/>
      <c r="ACE57" s="113"/>
      <c r="ACF57" s="113"/>
      <c r="ACG57" s="113"/>
      <c r="ACH57" s="113"/>
      <c r="ACI57" s="113"/>
      <c r="ACJ57" s="113"/>
      <c r="ACK57" s="113"/>
      <c r="ACL57" s="113"/>
      <c r="ACM57" s="113"/>
      <c r="ACN57" s="113"/>
      <c r="ACO57" s="113"/>
      <c r="ACP57" s="113"/>
      <c r="ACQ57" s="113"/>
      <c r="ACR57" s="113"/>
      <c r="ACS57" s="113"/>
      <c r="ACT57" s="113"/>
      <c r="ACU57" s="113"/>
      <c r="ACV57" s="113"/>
      <c r="ACW57" s="113"/>
      <c r="ACX57" s="113"/>
      <c r="ACY57" s="113"/>
      <c r="ACZ57" s="113"/>
      <c r="ADA57" s="113"/>
      <c r="ADB57" s="113"/>
      <c r="ADC57" s="113"/>
    </row>
    <row r="58" spans="1:783" s="145" customFormat="1" ht="14" x14ac:dyDescent="0.3">
      <c r="A58" s="113"/>
      <c r="B58" s="127"/>
      <c r="C58" s="124"/>
      <c r="D58" s="124"/>
      <c r="F58" s="121"/>
      <c r="G58" s="121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  <c r="JD58" s="113"/>
      <c r="JE58" s="113"/>
      <c r="JF58" s="113"/>
      <c r="JG58" s="113"/>
      <c r="JH58" s="113"/>
      <c r="JI58" s="113"/>
      <c r="JJ58" s="113"/>
      <c r="JK58" s="113"/>
      <c r="JL58" s="113"/>
      <c r="JM58" s="113"/>
      <c r="JN58" s="113"/>
      <c r="JO58" s="113"/>
      <c r="JP58" s="113"/>
      <c r="JQ58" s="113"/>
      <c r="JR58" s="113"/>
      <c r="JS58" s="113"/>
      <c r="JT58" s="113"/>
      <c r="JU58" s="113"/>
      <c r="JV58" s="113"/>
      <c r="JW58" s="113"/>
      <c r="JX58" s="113"/>
      <c r="JY58" s="113"/>
      <c r="JZ58" s="113"/>
      <c r="KA58" s="113"/>
      <c r="KB58" s="113"/>
      <c r="KC58" s="113"/>
      <c r="KD58" s="113"/>
      <c r="KE58" s="113"/>
      <c r="KF58" s="113"/>
      <c r="KG58" s="113"/>
      <c r="KH58" s="113"/>
      <c r="KI58" s="113"/>
      <c r="KJ58" s="113"/>
      <c r="KK58" s="113"/>
      <c r="KL58" s="113"/>
      <c r="KM58" s="113"/>
      <c r="KN58" s="113"/>
      <c r="KO58" s="113"/>
      <c r="KP58" s="113"/>
      <c r="KQ58" s="113"/>
      <c r="KR58" s="113"/>
      <c r="KS58" s="113"/>
      <c r="KT58" s="113"/>
      <c r="KU58" s="113"/>
      <c r="KV58" s="113"/>
      <c r="KW58" s="113"/>
      <c r="KX58" s="113"/>
      <c r="KY58" s="113"/>
      <c r="KZ58" s="113"/>
      <c r="LA58" s="113"/>
      <c r="LB58" s="113"/>
      <c r="LC58" s="113"/>
      <c r="LD58" s="113"/>
      <c r="LE58" s="113"/>
      <c r="LF58" s="113"/>
      <c r="LG58" s="113"/>
      <c r="LH58" s="113"/>
      <c r="LI58" s="113"/>
      <c r="LJ58" s="113"/>
      <c r="LK58" s="113"/>
      <c r="LL58" s="113"/>
      <c r="LM58" s="113"/>
      <c r="LN58" s="113"/>
      <c r="LO58" s="113"/>
      <c r="LP58" s="113"/>
      <c r="LQ58" s="113"/>
      <c r="LR58" s="113"/>
      <c r="LS58" s="113"/>
      <c r="LT58" s="113"/>
      <c r="LU58" s="113"/>
      <c r="LV58" s="113"/>
      <c r="LW58" s="113"/>
      <c r="LX58" s="113"/>
      <c r="LY58" s="113"/>
      <c r="LZ58" s="113"/>
      <c r="MA58" s="113"/>
      <c r="MB58" s="113"/>
      <c r="MC58" s="113"/>
      <c r="MD58" s="113"/>
      <c r="ME58" s="113"/>
      <c r="MF58" s="113"/>
      <c r="MG58" s="113"/>
      <c r="MH58" s="113"/>
      <c r="MI58" s="113"/>
      <c r="MJ58" s="113"/>
      <c r="MK58" s="113"/>
      <c r="ML58" s="113"/>
      <c r="MM58" s="113"/>
      <c r="MN58" s="113"/>
      <c r="MO58" s="113"/>
      <c r="MP58" s="113"/>
      <c r="MQ58" s="113"/>
      <c r="MR58" s="113"/>
      <c r="MS58" s="113"/>
      <c r="MT58" s="113"/>
      <c r="MU58" s="113"/>
      <c r="MV58" s="113"/>
      <c r="MW58" s="113"/>
      <c r="MX58" s="113"/>
      <c r="MY58" s="113"/>
      <c r="MZ58" s="113"/>
      <c r="NA58" s="113"/>
      <c r="NB58" s="113"/>
      <c r="NC58" s="113"/>
      <c r="ND58" s="113"/>
      <c r="NE58" s="113"/>
      <c r="NF58" s="113"/>
      <c r="NG58" s="113"/>
      <c r="NH58" s="113"/>
      <c r="NI58" s="113"/>
      <c r="NJ58" s="113"/>
      <c r="NK58" s="113"/>
      <c r="NL58" s="113"/>
      <c r="NM58" s="113"/>
      <c r="NN58" s="113"/>
      <c r="NO58" s="113"/>
      <c r="NP58" s="113"/>
      <c r="NQ58" s="113"/>
      <c r="NR58" s="113"/>
      <c r="NS58" s="113"/>
      <c r="NT58" s="113"/>
      <c r="NU58" s="113"/>
      <c r="NV58" s="113"/>
      <c r="NW58" s="113"/>
      <c r="NX58" s="113"/>
      <c r="NY58" s="113"/>
      <c r="NZ58" s="113"/>
      <c r="OA58" s="113"/>
      <c r="OB58" s="113"/>
      <c r="OC58" s="113"/>
      <c r="OD58" s="113"/>
      <c r="OE58" s="113"/>
      <c r="OF58" s="113"/>
      <c r="OG58" s="113"/>
      <c r="OH58" s="113"/>
      <c r="OI58" s="113"/>
      <c r="OJ58" s="113"/>
      <c r="OK58" s="113"/>
      <c r="OL58" s="113"/>
      <c r="OM58" s="113"/>
      <c r="ON58" s="113"/>
      <c r="OO58" s="113"/>
      <c r="OP58" s="113"/>
      <c r="OQ58" s="113"/>
      <c r="OR58" s="113"/>
      <c r="OS58" s="113"/>
      <c r="OT58" s="113"/>
      <c r="OU58" s="113"/>
      <c r="OV58" s="113"/>
      <c r="OW58" s="113"/>
      <c r="OX58" s="113"/>
      <c r="OY58" s="113"/>
      <c r="OZ58" s="113"/>
      <c r="PA58" s="113"/>
      <c r="PB58" s="113"/>
      <c r="PC58" s="113"/>
      <c r="PD58" s="113"/>
      <c r="PE58" s="113"/>
      <c r="PF58" s="113"/>
      <c r="PG58" s="113"/>
      <c r="PH58" s="113"/>
      <c r="PI58" s="113"/>
      <c r="PJ58" s="113"/>
      <c r="PK58" s="113"/>
      <c r="PL58" s="113"/>
      <c r="PM58" s="113"/>
      <c r="PN58" s="113"/>
      <c r="PO58" s="113"/>
      <c r="PP58" s="113"/>
      <c r="PQ58" s="113"/>
      <c r="PR58" s="113"/>
      <c r="PS58" s="113"/>
      <c r="PT58" s="113"/>
      <c r="PU58" s="113"/>
      <c r="PV58" s="113"/>
      <c r="PW58" s="113"/>
      <c r="PX58" s="113"/>
      <c r="PY58" s="113"/>
      <c r="PZ58" s="113"/>
      <c r="QA58" s="113"/>
      <c r="QB58" s="113"/>
      <c r="QC58" s="113"/>
      <c r="QD58" s="113"/>
      <c r="QE58" s="113"/>
      <c r="QF58" s="113"/>
      <c r="QG58" s="113"/>
      <c r="QH58" s="113"/>
      <c r="QI58" s="113"/>
      <c r="QJ58" s="113"/>
      <c r="QK58" s="113"/>
      <c r="QL58" s="113"/>
      <c r="QM58" s="113"/>
      <c r="QN58" s="113"/>
      <c r="QO58" s="113"/>
      <c r="QP58" s="113"/>
      <c r="QQ58" s="113"/>
      <c r="QR58" s="113"/>
      <c r="QS58" s="113"/>
      <c r="QT58" s="113"/>
      <c r="QU58" s="113"/>
      <c r="QV58" s="113"/>
      <c r="QW58" s="113"/>
      <c r="QX58" s="113"/>
      <c r="QY58" s="113"/>
      <c r="QZ58" s="113"/>
      <c r="RA58" s="113"/>
      <c r="RB58" s="113"/>
      <c r="RC58" s="113"/>
      <c r="RD58" s="113"/>
      <c r="RE58" s="113"/>
      <c r="RF58" s="113"/>
      <c r="RG58" s="113"/>
      <c r="RH58" s="113"/>
      <c r="RI58" s="113"/>
      <c r="RJ58" s="113"/>
      <c r="RK58" s="113"/>
      <c r="RL58" s="113"/>
      <c r="RM58" s="113"/>
      <c r="RN58" s="113"/>
      <c r="RO58" s="113"/>
      <c r="RP58" s="113"/>
      <c r="RQ58" s="113"/>
      <c r="RR58" s="113"/>
      <c r="RS58" s="113"/>
      <c r="RT58" s="113"/>
      <c r="RU58" s="113"/>
      <c r="RV58" s="113"/>
      <c r="RW58" s="113"/>
      <c r="RX58" s="113"/>
      <c r="RY58" s="113"/>
      <c r="RZ58" s="113"/>
      <c r="SA58" s="113"/>
      <c r="SB58" s="113"/>
      <c r="SC58" s="113"/>
      <c r="SD58" s="113"/>
      <c r="SE58" s="113"/>
      <c r="SF58" s="113"/>
      <c r="SG58" s="113"/>
      <c r="SH58" s="113"/>
      <c r="SI58" s="113"/>
      <c r="SJ58" s="113"/>
      <c r="SK58" s="113"/>
      <c r="SL58" s="113"/>
      <c r="SM58" s="113"/>
      <c r="SN58" s="113"/>
      <c r="SO58" s="113"/>
      <c r="SP58" s="113"/>
      <c r="SQ58" s="113"/>
      <c r="SR58" s="113"/>
      <c r="SS58" s="113"/>
      <c r="ST58" s="113"/>
      <c r="SU58" s="113"/>
      <c r="SV58" s="113"/>
      <c r="SW58" s="113"/>
      <c r="SX58" s="113"/>
      <c r="SY58" s="113"/>
      <c r="SZ58" s="113"/>
      <c r="TA58" s="113"/>
      <c r="TB58" s="113"/>
      <c r="TC58" s="113"/>
      <c r="TD58" s="113"/>
      <c r="TE58" s="113"/>
      <c r="TF58" s="113"/>
      <c r="TG58" s="113"/>
      <c r="TH58" s="113"/>
      <c r="TI58" s="113"/>
      <c r="TJ58" s="113"/>
      <c r="TK58" s="113"/>
      <c r="TL58" s="113"/>
      <c r="TM58" s="113"/>
      <c r="TN58" s="113"/>
      <c r="TO58" s="113"/>
      <c r="TP58" s="113"/>
      <c r="TQ58" s="113"/>
      <c r="TR58" s="113"/>
      <c r="TS58" s="113"/>
      <c r="TT58" s="113"/>
      <c r="TU58" s="113"/>
      <c r="TV58" s="113"/>
      <c r="TW58" s="113"/>
      <c r="TX58" s="113"/>
      <c r="TY58" s="113"/>
      <c r="TZ58" s="113"/>
      <c r="UA58" s="113"/>
      <c r="UB58" s="113"/>
      <c r="UC58" s="113"/>
      <c r="UD58" s="113"/>
      <c r="UE58" s="113"/>
      <c r="UF58" s="113"/>
      <c r="UG58" s="113"/>
      <c r="UH58" s="113"/>
      <c r="UI58" s="113"/>
      <c r="UJ58" s="113"/>
      <c r="UK58" s="113"/>
      <c r="UL58" s="113"/>
      <c r="UM58" s="113"/>
      <c r="UN58" s="113"/>
      <c r="UO58" s="113"/>
      <c r="UP58" s="113"/>
      <c r="UQ58" s="113"/>
      <c r="UR58" s="113"/>
      <c r="US58" s="113"/>
      <c r="UT58" s="113"/>
      <c r="UU58" s="113"/>
      <c r="UV58" s="113"/>
      <c r="UW58" s="113"/>
      <c r="UX58" s="113"/>
      <c r="UY58" s="113"/>
      <c r="UZ58" s="113"/>
      <c r="VA58" s="113"/>
      <c r="VB58" s="113"/>
      <c r="VC58" s="113"/>
      <c r="VD58" s="113"/>
      <c r="VE58" s="113"/>
      <c r="VF58" s="113"/>
      <c r="VG58" s="113"/>
      <c r="VH58" s="113"/>
      <c r="VI58" s="113"/>
      <c r="VJ58" s="113"/>
      <c r="VK58" s="113"/>
      <c r="VL58" s="113"/>
      <c r="VM58" s="113"/>
      <c r="VN58" s="113"/>
      <c r="VO58" s="113"/>
      <c r="VP58" s="113"/>
      <c r="VQ58" s="113"/>
      <c r="VR58" s="113"/>
      <c r="VS58" s="113"/>
      <c r="VT58" s="113"/>
      <c r="VU58" s="113"/>
      <c r="VV58" s="113"/>
      <c r="VW58" s="113"/>
      <c r="VX58" s="113"/>
      <c r="VY58" s="113"/>
      <c r="VZ58" s="113"/>
      <c r="WA58" s="113"/>
      <c r="WB58" s="113"/>
      <c r="WC58" s="113"/>
      <c r="WD58" s="113"/>
      <c r="WE58" s="113"/>
      <c r="WF58" s="113"/>
      <c r="WG58" s="113"/>
      <c r="WH58" s="113"/>
      <c r="WI58" s="113"/>
      <c r="WJ58" s="113"/>
      <c r="WK58" s="113"/>
      <c r="WL58" s="113"/>
      <c r="WM58" s="113"/>
      <c r="WN58" s="113"/>
      <c r="WO58" s="113"/>
      <c r="WP58" s="113"/>
      <c r="WQ58" s="113"/>
      <c r="WR58" s="113"/>
      <c r="WS58" s="113"/>
      <c r="WT58" s="113"/>
      <c r="WU58" s="113"/>
      <c r="WV58" s="113"/>
      <c r="WW58" s="113"/>
      <c r="WX58" s="113"/>
      <c r="WY58" s="113"/>
      <c r="WZ58" s="113"/>
      <c r="XA58" s="113"/>
      <c r="XB58" s="113"/>
      <c r="XC58" s="113"/>
      <c r="XD58" s="113"/>
      <c r="XE58" s="113"/>
      <c r="XF58" s="113"/>
      <c r="XG58" s="113"/>
      <c r="XH58" s="113"/>
      <c r="XI58" s="113"/>
      <c r="XJ58" s="113"/>
      <c r="XK58" s="113"/>
      <c r="XL58" s="113"/>
      <c r="XM58" s="113"/>
      <c r="XN58" s="113"/>
      <c r="XO58" s="113"/>
      <c r="XP58" s="113"/>
      <c r="XQ58" s="113"/>
      <c r="XR58" s="113"/>
      <c r="XS58" s="113"/>
      <c r="XT58" s="113"/>
      <c r="XU58" s="113"/>
      <c r="XV58" s="113"/>
      <c r="XW58" s="113"/>
      <c r="XX58" s="113"/>
      <c r="XY58" s="113"/>
      <c r="XZ58" s="113"/>
      <c r="YA58" s="113"/>
      <c r="YB58" s="113"/>
      <c r="YC58" s="113"/>
      <c r="YD58" s="113"/>
      <c r="YE58" s="113"/>
      <c r="YF58" s="113"/>
      <c r="YG58" s="113"/>
      <c r="YH58" s="113"/>
      <c r="YI58" s="113"/>
      <c r="YJ58" s="113"/>
      <c r="YK58" s="113"/>
      <c r="YL58" s="113"/>
      <c r="YM58" s="113"/>
      <c r="YN58" s="113"/>
      <c r="YO58" s="113"/>
      <c r="YP58" s="113"/>
      <c r="YQ58" s="113"/>
      <c r="YR58" s="113"/>
      <c r="YS58" s="113"/>
      <c r="YT58" s="113"/>
      <c r="YU58" s="113"/>
      <c r="YV58" s="113"/>
      <c r="YW58" s="113"/>
      <c r="YX58" s="113"/>
      <c r="YY58" s="113"/>
      <c r="YZ58" s="113"/>
      <c r="ZA58" s="113"/>
      <c r="ZB58" s="113"/>
      <c r="ZC58" s="113"/>
      <c r="ZD58" s="113"/>
      <c r="ZE58" s="113"/>
      <c r="ZF58" s="113"/>
      <c r="ZG58" s="113"/>
      <c r="ZH58" s="113"/>
      <c r="ZI58" s="113"/>
      <c r="ZJ58" s="113"/>
      <c r="ZK58" s="113"/>
      <c r="ZL58" s="113"/>
      <c r="ZM58" s="113"/>
      <c r="ZN58" s="113"/>
      <c r="ZO58" s="113"/>
      <c r="ZP58" s="113"/>
      <c r="ZQ58" s="113"/>
      <c r="ZR58" s="113"/>
      <c r="ZS58" s="113"/>
      <c r="ZT58" s="113"/>
      <c r="ZU58" s="113"/>
      <c r="ZV58" s="113"/>
      <c r="ZW58" s="113"/>
      <c r="ZX58" s="113"/>
      <c r="ZY58" s="113"/>
      <c r="ZZ58" s="113"/>
      <c r="AAA58" s="113"/>
      <c r="AAB58" s="113"/>
      <c r="AAC58" s="113"/>
      <c r="AAD58" s="113"/>
      <c r="AAE58" s="113"/>
      <c r="AAF58" s="113"/>
      <c r="AAG58" s="113"/>
      <c r="AAH58" s="113"/>
      <c r="AAI58" s="113"/>
      <c r="AAJ58" s="113"/>
      <c r="AAK58" s="113"/>
      <c r="AAL58" s="113"/>
      <c r="AAM58" s="113"/>
      <c r="AAN58" s="113"/>
      <c r="AAO58" s="113"/>
      <c r="AAP58" s="113"/>
      <c r="AAQ58" s="113"/>
      <c r="AAR58" s="113"/>
      <c r="AAS58" s="113"/>
      <c r="AAT58" s="113"/>
      <c r="AAU58" s="113"/>
      <c r="AAV58" s="113"/>
      <c r="AAW58" s="113"/>
      <c r="AAX58" s="113"/>
      <c r="AAY58" s="113"/>
      <c r="AAZ58" s="113"/>
      <c r="ABA58" s="113"/>
      <c r="ABB58" s="113"/>
      <c r="ABC58" s="113"/>
      <c r="ABD58" s="113"/>
      <c r="ABE58" s="113"/>
      <c r="ABF58" s="113"/>
      <c r="ABG58" s="113"/>
      <c r="ABH58" s="113"/>
      <c r="ABI58" s="113"/>
      <c r="ABJ58" s="113"/>
      <c r="ABK58" s="113"/>
      <c r="ABL58" s="113"/>
      <c r="ABM58" s="113"/>
      <c r="ABN58" s="113"/>
      <c r="ABO58" s="113"/>
      <c r="ABP58" s="113"/>
      <c r="ABQ58" s="113"/>
      <c r="ABR58" s="113"/>
      <c r="ABS58" s="113"/>
      <c r="ABT58" s="113"/>
      <c r="ABU58" s="113"/>
      <c r="ABV58" s="113"/>
      <c r="ABW58" s="113"/>
      <c r="ABX58" s="113"/>
      <c r="ABY58" s="113"/>
      <c r="ABZ58" s="113"/>
      <c r="ACA58" s="113"/>
      <c r="ACB58" s="113"/>
      <c r="ACC58" s="113"/>
      <c r="ACD58" s="113"/>
      <c r="ACE58" s="113"/>
      <c r="ACF58" s="113"/>
      <c r="ACG58" s="113"/>
      <c r="ACH58" s="113"/>
      <c r="ACI58" s="113"/>
      <c r="ACJ58" s="113"/>
      <c r="ACK58" s="113"/>
      <c r="ACL58" s="113"/>
      <c r="ACM58" s="113"/>
      <c r="ACN58" s="113"/>
      <c r="ACO58" s="113"/>
      <c r="ACP58" s="113"/>
      <c r="ACQ58" s="113"/>
      <c r="ACR58" s="113"/>
      <c r="ACS58" s="113"/>
      <c r="ACT58" s="113"/>
      <c r="ACU58" s="113"/>
      <c r="ACV58" s="113"/>
      <c r="ACW58" s="113"/>
      <c r="ACX58" s="113"/>
      <c r="ACY58" s="113"/>
      <c r="ACZ58" s="113"/>
      <c r="ADA58" s="113"/>
      <c r="ADB58" s="113"/>
      <c r="ADC58" s="113"/>
    </row>
    <row r="59" spans="1:783" s="145" customFormat="1" ht="14" x14ac:dyDescent="0.3">
      <c r="A59" s="113"/>
      <c r="B59" s="127"/>
      <c r="C59" s="124"/>
      <c r="D59" s="124"/>
      <c r="F59" s="121"/>
      <c r="G59" s="121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3"/>
      <c r="JA59" s="113"/>
      <c r="JB59" s="113"/>
      <c r="JC59" s="113"/>
      <c r="JD59" s="113"/>
      <c r="JE59" s="113"/>
      <c r="JF59" s="113"/>
      <c r="JG59" s="113"/>
      <c r="JH59" s="113"/>
      <c r="JI59" s="113"/>
      <c r="JJ59" s="113"/>
      <c r="JK59" s="113"/>
      <c r="JL59" s="113"/>
      <c r="JM59" s="113"/>
      <c r="JN59" s="113"/>
      <c r="JO59" s="113"/>
      <c r="JP59" s="113"/>
      <c r="JQ59" s="113"/>
      <c r="JR59" s="113"/>
      <c r="JS59" s="113"/>
      <c r="JT59" s="113"/>
      <c r="JU59" s="113"/>
      <c r="JV59" s="113"/>
      <c r="JW59" s="113"/>
      <c r="JX59" s="113"/>
      <c r="JY59" s="113"/>
      <c r="JZ59" s="113"/>
      <c r="KA59" s="113"/>
      <c r="KB59" s="113"/>
      <c r="KC59" s="113"/>
      <c r="KD59" s="113"/>
      <c r="KE59" s="113"/>
      <c r="KF59" s="113"/>
      <c r="KG59" s="113"/>
      <c r="KH59" s="113"/>
      <c r="KI59" s="113"/>
      <c r="KJ59" s="113"/>
      <c r="KK59" s="113"/>
      <c r="KL59" s="113"/>
      <c r="KM59" s="113"/>
      <c r="KN59" s="113"/>
      <c r="KO59" s="113"/>
      <c r="KP59" s="113"/>
      <c r="KQ59" s="113"/>
      <c r="KR59" s="113"/>
      <c r="KS59" s="113"/>
      <c r="KT59" s="113"/>
      <c r="KU59" s="113"/>
      <c r="KV59" s="113"/>
      <c r="KW59" s="113"/>
      <c r="KX59" s="113"/>
      <c r="KY59" s="113"/>
      <c r="KZ59" s="113"/>
      <c r="LA59" s="113"/>
      <c r="LB59" s="113"/>
      <c r="LC59" s="113"/>
      <c r="LD59" s="113"/>
      <c r="LE59" s="113"/>
      <c r="LF59" s="113"/>
      <c r="LG59" s="113"/>
      <c r="LH59" s="113"/>
      <c r="LI59" s="113"/>
      <c r="LJ59" s="113"/>
      <c r="LK59" s="113"/>
      <c r="LL59" s="113"/>
      <c r="LM59" s="113"/>
      <c r="LN59" s="113"/>
      <c r="LO59" s="113"/>
      <c r="LP59" s="113"/>
      <c r="LQ59" s="113"/>
      <c r="LR59" s="113"/>
      <c r="LS59" s="113"/>
      <c r="LT59" s="113"/>
      <c r="LU59" s="113"/>
      <c r="LV59" s="113"/>
      <c r="LW59" s="113"/>
      <c r="LX59" s="113"/>
      <c r="LY59" s="113"/>
      <c r="LZ59" s="113"/>
      <c r="MA59" s="113"/>
      <c r="MB59" s="113"/>
      <c r="MC59" s="113"/>
      <c r="MD59" s="113"/>
      <c r="ME59" s="113"/>
      <c r="MF59" s="113"/>
      <c r="MG59" s="113"/>
      <c r="MH59" s="113"/>
      <c r="MI59" s="113"/>
      <c r="MJ59" s="113"/>
      <c r="MK59" s="113"/>
      <c r="ML59" s="113"/>
      <c r="MM59" s="113"/>
      <c r="MN59" s="113"/>
      <c r="MO59" s="113"/>
      <c r="MP59" s="113"/>
      <c r="MQ59" s="113"/>
      <c r="MR59" s="113"/>
      <c r="MS59" s="113"/>
      <c r="MT59" s="113"/>
      <c r="MU59" s="113"/>
      <c r="MV59" s="113"/>
      <c r="MW59" s="113"/>
      <c r="MX59" s="113"/>
      <c r="MY59" s="113"/>
      <c r="MZ59" s="113"/>
      <c r="NA59" s="113"/>
      <c r="NB59" s="113"/>
      <c r="NC59" s="113"/>
      <c r="ND59" s="113"/>
      <c r="NE59" s="113"/>
      <c r="NF59" s="113"/>
      <c r="NG59" s="113"/>
      <c r="NH59" s="113"/>
      <c r="NI59" s="113"/>
      <c r="NJ59" s="113"/>
      <c r="NK59" s="113"/>
      <c r="NL59" s="113"/>
      <c r="NM59" s="113"/>
      <c r="NN59" s="113"/>
      <c r="NO59" s="113"/>
      <c r="NP59" s="113"/>
      <c r="NQ59" s="113"/>
      <c r="NR59" s="113"/>
      <c r="NS59" s="113"/>
      <c r="NT59" s="113"/>
      <c r="NU59" s="113"/>
      <c r="NV59" s="113"/>
      <c r="NW59" s="113"/>
      <c r="NX59" s="113"/>
      <c r="NY59" s="113"/>
      <c r="NZ59" s="113"/>
      <c r="OA59" s="113"/>
      <c r="OB59" s="113"/>
      <c r="OC59" s="113"/>
      <c r="OD59" s="113"/>
      <c r="OE59" s="113"/>
      <c r="OF59" s="113"/>
      <c r="OG59" s="113"/>
      <c r="OH59" s="113"/>
      <c r="OI59" s="113"/>
      <c r="OJ59" s="113"/>
      <c r="OK59" s="113"/>
      <c r="OL59" s="113"/>
      <c r="OM59" s="113"/>
      <c r="ON59" s="113"/>
      <c r="OO59" s="113"/>
      <c r="OP59" s="113"/>
      <c r="OQ59" s="113"/>
      <c r="OR59" s="113"/>
      <c r="OS59" s="113"/>
      <c r="OT59" s="113"/>
      <c r="OU59" s="113"/>
      <c r="OV59" s="113"/>
      <c r="OW59" s="113"/>
      <c r="OX59" s="113"/>
      <c r="OY59" s="113"/>
      <c r="OZ59" s="113"/>
      <c r="PA59" s="113"/>
      <c r="PB59" s="113"/>
      <c r="PC59" s="113"/>
      <c r="PD59" s="113"/>
      <c r="PE59" s="113"/>
      <c r="PF59" s="113"/>
      <c r="PG59" s="113"/>
      <c r="PH59" s="113"/>
      <c r="PI59" s="113"/>
      <c r="PJ59" s="113"/>
      <c r="PK59" s="113"/>
      <c r="PL59" s="113"/>
      <c r="PM59" s="113"/>
      <c r="PN59" s="113"/>
      <c r="PO59" s="113"/>
      <c r="PP59" s="113"/>
      <c r="PQ59" s="113"/>
      <c r="PR59" s="113"/>
      <c r="PS59" s="113"/>
      <c r="PT59" s="113"/>
      <c r="PU59" s="113"/>
      <c r="PV59" s="113"/>
      <c r="PW59" s="113"/>
      <c r="PX59" s="113"/>
      <c r="PY59" s="113"/>
      <c r="PZ59" s="113"/>
      <c r="QA59" s="113"/>
      <c r="QB59" s="113"/>
      <c r="QC59" s="113"/>
      <c r="QD59" s="113"/>
      <c r="QE59" s="113"/>
      <c r="QF59" s="113"/>
      <c r="QG59" s="113"/>
      <c r="QH59" s="113"/>
      <c r="QI59" s="113"/>
      <c r="QJ59" s="113"/>
      <c r="QK59" s="113"/>
      <c r="QL59" s="113"/>
      <c r="QM59" s="113"/>
      <c r="QN59" s="113"/>
      <c r="QO59" s="113"/>
      <c r="QP59" s="113"/>
      <c r="QQ59" s="113"/>
      <c r="QR59" s="113"/>
      <c r="QS59" s="113"/>
      <c r="QT59" s="113"/>
      <c r="QU59" s="113"/>
      <c r="QV59" s="113"/>
      <c r="QW59" s="113"/>
      <c r="QX59" s="113"/>
      <c r="QY59" s="113"/>
      <c r="QZ59" s="113"/>
      <c r="RA59" s="113"/>
      <c r="RB59" s="113"/>
      <c r="RC59" s="113"/>
      <c r="RD59" s="113"/>
      <c r="RE59" s="113"/>
      <c r="RF59" s="113"/>
      <c r="RG59" s="113"/>
      <c r="RH59" s="113"/>
      <c r="RI59" s="113"/>
      <c r="RJ59" s="113"/>
      <c r="RK59" s="113"/>
      <c r="RL59" s="113"/>
      <c r="RM59" s="113"/>
      <c r="RN59" s="113"/>
      <c r="RO59" s="113"/>
      <c r="RP59" s="113"/>
      <c r="RQ59" s="113"/>
      <c r="RR59" s="113"/>
      <c r="RS59" s="113"/>
      <c r="RT59" s="113"/>
      <c r="RU59" s="113"/>
      <c r="RV59" s="113"/>
      <c r="RW59" s="113"/>
      <c r="RX59" s="113"/>
      <c r="RY59" s="113"/>
      <c r="RZ59" s="113"/>
      <c r="SA59" s="113"/>
      <c r="SB59" s="113"/>
      <c r="SC59" s="113"/>
      <c r="SD59" s="113"/>
      <c r="SE59" s="113"/>
      <c r="SF59" s="113"/>
      <c r="SG59" s="113"/>
      <c r="SH59" s="113"/>
      <c r="SI59" s="113"/>
      <c r="SJ59" s="113"/>
      <c r="SK59" s="113"/>
      <c r="SL59" s="113"/>
      <c r="SM59" s="113"/>
      <c r="SN59" s="113"/>
      <c r="SO59" s="113"/>
      <c r="SP59" s="113"/>
      <c r="SQ59" s="113"/>
      <c r="SR59" s="113"/>
      <c r="SS59" s="113"/>
      <c r="ST59" s="113"/>
      <c r="SU59" s="113"/>
      <c r="SV59" s="113"/>
      <c r="SW59" s="113"/>
      <c r="SX59" s="113"/>
      <c r="SY59" s="113"/>
      <c r="SZ59" s="113"/>
      <c r="TA59" s="113"/>
      <c r="TB59" s="113"/>
      <c r="TC59" s="113"/>
      <c r="TD59" s="113"/>
      <c r="TE59" s="113"/>
      <c r="TF59" s="113"/>
      <c r="TG59" s="113"/>
      <c r="TH59" s="113"/>
      <c r="TI59" s="113"/>
      <c r="TJ59" s="113"/>
      <c r="TK59" s="113"/>
      <c r="TL59" s="113"/>
      <c r="TM59" s="113"/>
      <c r="TN59" s="113"/>
      <c r="TO59" s="113"/>
      <c r="TP59" s="113"/>
      <c r="TQ59" s="113"/>
      <c r="TR59" s="113"/>
      <c r="TS59" s="113"/>
      <c r="TT59" s="113"/>
      <c r="TU59" s="113"/>
      <c r="TV59" s="113"/>
      <c r="TW59" s="113"/>
      <c r="TX59" s="113"/>
      <c r="TY59" s="113"/>
      <c r="TZ59" s="113"/>
      <c r="UA59" s="113"/>
      <c r="UB59" s="113"/>
      <c r="UC59" s="113"/>
      <c r="UD59" s="113"/>
      <c r="UE59" s="113"/>
      <c r="UF59" s="113"/>
      <c r="UG59" s="113"/>
      <c r="UH59" s="113"/>
      <c r="UI59" s="113"/>
      <c r="UJ59" s="113"/>
      <c r="UK59" s="113"/>
      <c r="UL59" s="113"/>
      <c r="UM59" s="113"/>
      <c r="UN59" s="113"/>
      <c r="UO59" s="113"/>
      <c r="UP59" s="113"/>
      <c r="UQ59" s="113"/>
      <c r="UR59" s="113"/>
      <c r="US59" s="113"/>
      <c r="UT59" s="113"/>
      <c r="UU59" s="113"/>
      <c r="UV59" s="113"/>
      <c r="UW59" s="113"/>
      <c r="UX59" s="113"/>
      <c r="UY59" s="113"/>
      <c r="UZ59" s="113"/>
      <c r="VA59" s="113"/>
      <c r="VB59" s="113"/>
      <c r="VC59" s="113"/>
      <c r="VD59" s="113"/>
      <c r="VE59" s="113"/>
      <c r="VF59" s="113"/>
      <c r="VG59" s="113"/>
      <c r="VH59" s="113"/>
      <c r="VI59" s="113"/>
      <c r="VJ59" s="113"/>
      <c r="VK59" s="113"/>
      <c r="VL59" s="113"/>
      <c r="VM59" s="113"/>
      <c r="VN59" s="113"/>
      <c r="VO59" s="113"/>
      <c r="VP59" s="113"/>
      <c r="VQ59" s="113"/>
      <c r="VR59" s="113"/>
      <c r="VS59" s="113"/>
      <c r="VT59" s="113"/>
      <c r="VU59" s="113"/>
      <c r="VV59" s="113"/>
      <c r="VW59" s="113"/>
      <c r="VX59" s="113"/>
      <c r="VY59" s="113"/>
      <c r="VZ59" s="113"/>
      <c r="WA59" s="113"/>
      <c r="WB59" s="113"/>
      <c r="WC59" s="113"/>
      <c r="WD59" s="113"/>
      <c r="WE59" s="113"/>
      <c r="WF59" s="113"/>
      <c r="WG59" s="113"/>
      <c r="WH59" s="113"/>
      <c r="WI59" s="113"/>
      <c r="WJ59" s="113"/>
      <c r="WK59" s="113"/>
      <c r="WL59" s="113"/>
      <c r="WM59" s="113"/>
      <c r="WN59" s="113"/>
      <c r="WO59" s="113"/>
      <c r="WP59" s="113"/>
      <c r="WQ59" s="113"/>
      <c r="WR59" s="113"/>
      <c r="WS59" s="113"/>
      <c r="WT59" s="113"/>
      <c r="WU59" s="113"/>
      <c r="WV59" s="113"/>
      <c r="WW59" s="113"/>
      <c r="WX59" s="113"/>
      <c r="WY59" s="113"/>
      <c r="WZ59" s="113"/>
      <c r="XA59" s="113"/>
      <c r="XB59" s="113"/>
      <c r="XC59" s="113"/>
      <c r="XD59" s="113"/>
      <c r="XE59" s="113"/>
      <c r="XF59" s="113"/>
      <c r="XG59" s="113"/>
      <c r="XH59" s="113"/>
      <c r="XI59" s="113"/>
      <c r="XJ59" s="113"/>
      <c r="XK59" s="113"/>
      <c r="XL59" s="113"/>
      <c r="XM59" s="113"/>
      <c r="XN59" s="113"/>
      <c r="XO59" s="113"/>
      <c r="XP59" s="113"/>
      <c r="XQ59" s="113"/>
      <c r="XR59" s="113"/>
      <c r="XS59" s="113"/>
      <c r="XT59" s="113"/>
      <c r="XU59" s="113"/>
      <c r="XV59" s="113"/>
      <c r="XW59" s="113"/>
      <c r="XX59" s="113"/>
      <c r="XY59" s="113"/>
      <c r="XZ59" s="113"/>
      <c r="YA59" s="113"/>
      <c r="YB59" s="113"/>
      <c r="YC59" s="113"/>
      <c r="YD59" s="113"/>
      <c r="YE59" s="113"/>
      <c r="YF59" s="113"/>
      <c r="YG59" s="113"/>
      <c r="YH59" s="113"/>
      <c r="YI59" s="113"/>
      <c r="YJ59" s="113"/>
      <c r="YK59" s="113"/>
      <c r="YL59" s="113"/>
      <c r="YM59" s="113"/>
      <c r="YN59" s="113"/>
      <c r="YO59" s="113"/>
      <c r="YP59" s="113"/>
      <c r="YQ59" s="113"/>
      <c r="YR59" s="113"/>
      <c r="YS59" s="113"/>
      <c r="YT59" s="113"/>
      <c r="YU59" s="113"/>
      <c r="YV59" s="113"/>
      <c r="YW59" s="113"/>
      <c r="YX59" s="113"/>
      <c r="YY59" s="113"/>
      <c r="YZ59" s="113"/>
      <c r="ZA59" s="113"/>
      <c r="ZB59" s="113"/>
      <c r="ZC59" s="113"/>
      <c r="ZD59" s="113"/>
      <c r="ZE59" s="113"/>
      <c r="ZF59" s="113"/>
      <c r="ZG59" s="113"/>
      <c r="ZH59" s="113"/>
      <c r="ZI59" s="113"/>
      <c r="ZJ59" s="113"/>
      <c r="ZK59" s="113"/>
      <c r="ZL59" s="113"/>
      <c r="ZM59" s="113"/>
      <c r="ZN59" s="113"/>
      <c r="ZO59" s="113"/>
      <c r="ZP59" s="113"/>
      <c r="ZQ59" s="113"/>
      <c r="ZR59" s="113"/>
      <c r="ZS59" s="113"/>
      <c r="ZT59" s="113"/>
      <c r="ZU59" s="113"/>
      <c r="ZV59" s="113"/>
      <c r="ZW59" s="113"/>
      <c r="ZX59" s="113"/>
      <c r="ZY59" s="113"/>
      <c r="ZZ59" s="113"/>
      <c r="AAA59" s="113"/>
      <c r="AAB59" s="113"/>
      <c r="AAC59" s="113"/>
      <c r="AAD59" s="113"/>
      <c r="AAE59" s="113"/>
      <c r="AAF59" s="113"/>
      <c r="AAG59" s="113"/>
      <c r="AAH59" s="113"/>
      <c r="AAI59" s="113"/>
      <c r="AAJ59" s="113"/>
      <c r="AAK59" s="113"/>
      <c r="AAL59" s="113"/>
      <c r="AAM59" s="113"/>
      <c r="AAN59" s="113"/>
      <c r="AAO59" s="113"/>
      <c r="AAP59" s="113"/>
      <c r="AAQ59" s="113"/>
      <c r="AAR59" s="113"/>
      <c r="AAS59" s="113"/>
      <c r="AAT59" s="113"/>
      <c r="AAU59" s="113"/>
      <c r="AAV59" s="113"/>
      <c r="AAW59" s="113"/>
      <c r="AAX59" s="113"/>
      <c r="AAY59" s="113"/>
      <c r="AAZ59" s="113"/>
      <c r="ABA59" s="113"/>
      <c r="ABB59" s="113"/>
      <c r="ABC59" s="113"/>
      <c r="ABD59" s="113"/>
      <c r="ABE59" s="113"/>
      <c r="ABF59" s="113"/>
      <c r="ABG59" s="113"/>
      <c r="ABH59" s="113"/>
      <c r="ABI59" s="113"/>
      <c r="ABJ59" s="113"/>
      <c r="ABK59" s="113"/>
      <c r="ABL59" s="113"/>
      <c r="ABM59" s="113"/>
      <c r="ABN59" s="113"/>
      <c r="ABO59" s="113"/>
      <c r="ABP59" s="113"/>
      <c r="ABQ59" s="113"/>
      <c r="ABR59" s="113"/>
      <c r="ABS59" s="113"/>
      <c r="ABT59" s="113"/>
      <c r="ABU59" s="113"/>
      <c r="ABV59" s="113"/>
      <c r="ABW59" s="113"/>
      <c r="ABX59" s="113"/>
      <c r="ABY59" s="113"/>
      <c r="ABZ59" s="113"/>
      <c r="ACA59" s="113"/>
      <c r="ACB59" s="113"/>
      <c r="ACC59" s="113"/>
      <c r="ACD59" s="113"/>
      <c r="ACE59" s="113"/>
      <c r="ACF59" s="113"/>
      <c r="ACG59" s="113"/>
      <c r="ACH59" s="113"/>
      <c r="ACI59" s="113"/>
      <c r="ACJ59" s="113"/>
      <c r="ACK59" s="113"/>
      <c r="ACL59" s="113"/>
      <c r="ACM59" s="113"/>
      <c r="ACN59" s="113"/>
      <c r="ACO59" s="113"/>
      <c r="ACP59" s="113"/>
      <c r="ACQ59" s="113"/>
      <c r="ACR59" s="113"/>
      <c r="ACS59" s="113"/>
      <c r="ACT59" s="113"/>
      <c r="ACU59" s="113"/>
      <c r="ACV59" s="113"/>
      <c r="ACW59" s="113"/>
      <c r="ACX59" s="113"/>
      <c r="ACY59" s="113"/>
      <c r="ACZ59" s="113"/>
      <c r="ADA59" s="113"/>
      <c r="ADB59" s="113"/>
      <c r="ADC59" s="113"/>
    </row>
    <row r="60" spans="1:783" s="145" customFormat="1" ht="14" x14ac:dyDescent="0.3">
      <c r="A60" s="113"/>
      <c r="B60" s="127"/>
      <c r="C60" s="124"/>
      <c r="D60" s="124"/>
      <c r="F60" s="121"/>
      <c r="G60" s="121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3"/>
      <c r="JB60" s="113"/>
      <c r="JC60" s="113"/>
      <c r="JD60" s="113"/>
      <c r="JE60" s="113"/>
      <c r="JF60" s="113"/>
      <c r="JG60" s="113"/>
      <c r="JH60" s="113"/>
      <c r="JI60" s="113"/>
      <c r="JJ60" s="113"/>
      <c r="JK60" s="113"/>
      <c r="JL60" s="113"/>
      <c r="JM60" s="113"/>
      <c r="JN60" s="113"/>
      <c r="JO60" s="113"/>
      <c r="JP60" s="113"/>
      <c r="JQ60" s="113"/>
      <c r="JR60" s="113"/>
      <c r="JS60" s="113"/>
      <c r="JT60" s="113"/>
      <c r="JU60" s="113"/>
      <c r="JV60" s="113"/>
      <c r="JW60" s="113"/>
      <c r="JX60" s="113"/>
      <c r="JY60" s="113"/>
      <c r="JZ60" s="113"/>
      <c r="KA60" s="113"/>
      <c r="KB60" s="113"/>
      <c r="KC60" s="113"/>
      <c r="KD60" s="113"/>
      <c r="KE60" s="113"/>
      <c r="KF60" s="113"/>
      <c r="KG60" s="113"/>
      <c r="KH60" s="113"/>
      <c r="KI60" s="113"/>
      <c r="KJ60" s="113"/>
      <c r="KK60" s="113"/>
      <c r="KL60" s="113"/>
      <c r="KM60" s="113"/>
      <c r="KN60" s="113"/>
      <c r="KO60" s="113"/>
      <c r="KP60" s="113"/>
      <c r="KQ60" s="113"/>
      <c r="KR60" s="113"/>
      <c r="KS60" s="113"/>
      <c r="KT60" s="113"/>
      <c r="KU60" s="113"/>
      <c r="KV60" s="113"/>
      <c r="KW60" s="113"/>
      <c r="KX60" s="113"/>
      <c r="KY60" s="113"/>
      <c r="KZ60" s="113"/>
      <c r="LA60" s="113"/>
      <c r="LB60" s="113"/>
      <c r="LC60" s="113"/>
      <c r="LD60" s="113"/>
      <c r="LE60" s="113"/>
      <c r="LF60" s="113"/>
      <c r="LG60" s="113"/>
      <c r="LH60" s="113"/>
      <c r="LI60" s="113"/>
      <c r="LJ60" s="113"/>
      <c r="LK60" s="113"/>
      <c r="LL60" s="113"/>
      <c r="LM60" s="113"/>
      <c r="LN60" s="113"/>
      <c r="LO60" s="113"/>
      <c r="LP60" s="113"/>
      <c r="LQ60" s="113"/>
      <c r="LR60" s="113"/>
      <c r="LS60" s="113"/>
      <c r="LT60" s="113"/>
      <c r="LU60" s="113"/>
      <c r="LV60" s="113"/>
      <c r="LW60" s="113"/>
      <c r="LX60" s="113"/>
      <c r="LY60" s="113"/>
      <c r="LZ60" s="113"/>
      <c r="MA60" s="113"/>
      <c r="MB60" s="113"/>
      <c r="MC60" s="113"/>
      <c r="MD60" s="113"/>
      <c r="ME60" s="113"/>
      <c r="MF60" s="113"/>
      <c r="MG60" s="113"/>
      <c r="MH60" s="113"/>
      <c r="MI60" s="113"/>
      <c r="MJ60" s="113"/>
      <c r="MK60" s="113"/>
      <c r="ML60" s="113"/>
      <c r="MM60" s="113"/>
      <c r="MN60" s="113"/>
      <c r="MO60" s="113"/>
      <c r="MP60" s="113"/>
      <c r="MQ60" s="113"/>
      <c r="MR60" s="113"/>
      <c r="MS60" s="113"/>
      <c r="MT60" s="113"/>
      <c r="MU60" s="113"/>
      <c r="MV60" s="113"/>
      <c r="MW60" s="113"/>
      <c r="MX60" s="113"/>
      <c r="MY60" s="113"/>
      <c r="MZ60" s="113"/>
      <c r="NA60" s="113"/>
      <c r="NB60" s="113"/>
      <c r="NC60" s="113"/>
      <c r="ND60" s="113"/>
      <c r="NE60" s="113"/>
      <c r="NF60" s="113"/>
      <c r="NG60" s="113"/>
      <c r="NH60" s="113"/>
      <c r="NI60" s="113"/>
      <c r="NJ60" s="113"/>
      <c r="NK60" s="113"/>
      <c r="NL60" s="113"/>
      <c r="NM60" s="113"/>
      <c r="NN60" s="113"/>
      <c r="NO60" s="113"/>
      <c r="NP60" s="113"/>
      <c r="NQ60" s="113"/>
      <c r="NR60" s="113"/>
      <c r="NS60" s="113"/>
      <c r="NT60" s="113"/>
      <c r="NU60" s="113"/>
      <c r="NV60" s="113"/>
      <c r="NW60" s="113"/>
      <c r="NX60" s="113"/>
      <c r="NY60" s="113"/>
      <c r="NZ60" s="113"/>
      <c r="OA60" s="113"/>
      <c r="OB60" s="113"/>
      <c r="OC60" s="113"/>
      <c r="OD60" s="113"/>
      <c r="OE60" s="113"/>
      <c r="OF60" s="113"/>
      <c r="OG60" s="113"/>
      <c r="OH60" s="113"/>
      <c r="OI60" s="113"/>
      <c r="OJ60" s="113"/>
      <c r="OK60" s="113"/>
      <c r="OL60" s="113"/>
      <c r="OM60" s="113"/>
      <c r="ON60" s="113"/>
      <c r="OO60" s="113"/>
      <c r="OP60" s="113"/>
      <c r="OQ60" s="113"/>
      <c r="OR60" s="113"/>
      <c r="OS60" s="113"/>
      <c r="OT60" s="113"/>
      <c r="OU60" s="113"/>
      <c r="OV60" s="113"/>
      <c r="OW60" s="113"/>
      <c r="OX60" s="113"/>
      <c r="OY60" s="113"/>
      <c r="OZ60" s="113"/>
      <c r="PA60" s="113"/>
      <c r="PB60" s="113"/>
      <c r="PC60" s="113"/>
      <c r="PD60" s="113"/>
      <c r="PE60" s="113"/>
      <c r="PF60" s="113"/>
      <c r="PG60" s="113"/>
      <c r="PH60" s="113"/>
      <c r="PI60" s="113"/>
      <c r="PJ60" s="113"/>
      <c r="PK60" s="113"/>
      <c r="PL60" s="113"/>
      <c r="PM60" s="113"/>
      <c r="PN60" s="113"/>
      <c r="PO60" s="113"/>
      <c r="PP60" s="113"/>
      <c r="PQ60" s="113"/>
      <c r="PR60" s="113"/>
      <c r="PS60" s="113"/>
      <c r="PT60" s="113"/>
      <c r="PU60" s="113"/>
      <c r="PV60" s="113"/>
      <c r="PW60" s="113"/>
      <c r="PX60" s="113"/>
      <c r="PY60" s="113"/>
      <c r="PZ60" s="113"/>
      <c r="QA60" s="113"/>
      <c r="QB60" s="113"/>
      <c r="QC60" s="113"/>
      <c r="QD60" s="113"/>
      <c r="QE60" s="113"/>
      <c r="QF60" s="113"/>
      <c r="QG60" s="113"/>
      <c r="QH60" s="113"/>
      <c r="QI60" s="113"/>
      <c r="QJ60" s="113"/>
      <c r="QK60" s="113"/>
      <c r="QL60" s="113"/>
      <c r="QM60" s="113"/>
      <c r="QN60" s="113"/>
      <c r="QO60" s="113"/>
      <c r="QP60" s="113"/>
      <c r="QQ60" s="113"/>
      <c r="QR60" s="113"/>
      <c r="QS60" s="113"/>
      <c r="QT60" s="113"/>
      <c r="QU60" s="113"/>
      <c r="QV60" s="113"/>
      <c r="QW60" s="113"/>
      <c r="QX60" s="113"/>
      <c r="QY60" s="113"/>
      <c r="QZ60" s="113"/>
      <c r="RA60" s="113"/>
      <c r="RB60" s="113"/>
      <c r="RC60" s="113"/>
      <c r="RD60" s="113"/>
      <c r="RE60" s="113"/>
      <c r="RF60" s="113"/>
      <c r="RG60" s="113"/>
      <c r="RH60" s="113"/>
      <c r="RI60" s="113"/>
      <c r="RJ60" s="113"/>
      <c r="RK60" s="113"/>
      <c r="RL60" s="113"/>
      <c r="RM60" s="113"/>
      <c r="RN60" s="113"/>
      <c r="RO60" s="113"/>
      <c r="RP60" s="113"/>
      <c r="RQ60" s="113"/>
      <c r="RR60" s="113"/>
      <c r="RS60" s="113"/>
      <c r="RT60" s="113"/>
      <c r="RU60" s="113"/>
      <c r="RV60" s="113"/>
      <c r="RW60" s="113"/>
      <c r="RX60" s="113"/>
      <c r="RY60" s="113"/>
      <c r="RZ60" s="113"/>
      <c r="SA60" s="113"/>
      <c r="SB60" s="113"/>
      <c r="SC60" s="113"/>
      <c r="SD60" s="113"/>
      <c r="SE60" s="113"/>
      <c r="SF60" s="113"/>
      <c r="SG60" s="113"/>
      <c r="SH60" s="113"/>
      <c r="SI60" s="113"/>
      <c r="SJ60" s="113"/>
      <c r="SK60" s="113"/>
      <c r="SL60" s="113"/>
      <c r="SM60" s="113"/>
      <c r="SN60" s="113"/>
      <c r="SO60" s="113"/>
      <c r="SP60" s="113"/>
      <c r="SQ60" s="113"/>
      <c r="SR60" s="113"/>
      <c r="SS60" s="113"/>
      <c r="ST60" s="113"/>
      <c r="SU60" s="113"/>
      <c r="SV60" s="113"/>
      <c r="SW60" s="113"/>
      <c r="SX60" s="113"/>
      <c r="SY60" s="113"/>
      <c r="SZ60" s="113"/>
      <c r="TA60" s="113"/>
      <c r="TB60" s="113"/>
      <c r="TC60" s="113"/>
      <c r="TD60" s="113"/>
      <c r="TE60" s="113"/>
      <c r="TF60" s="113"/>
      <c r="TG60" s="113"/>
      <c r="TH60" s="113"/>
      <c r="TI60" s="113"/>
      <c r="TJ60" s="113"/>
      <c r="TK60" s="113"/>
      <c r="TL60" s="113"/>
      <c r="TM60" s="113"/>
      <c r="TN60" s="113"/>
      <c r="TO60" s="113"/>
      <c r="TP60" s="113"/>
      <c r="TQ60" s="113"/>
      <c r="TR60" s="113"/>
      <c r="TS60" s="113"/>
      <c r="TT60" s="113"/>
      <c r="TU60" s="113"/>
      <c r="TV60" s="113"/>
      <c r="TW60" s="113"/>
      <c r="TX60" s="113"/>
      <c r="TY60" s="113"/>
      <c r="TZ60" s="113"/>
      <c r="UA60" s="113"/>
      <c r="UB60" s="113"/>
      <c r="UC60" s="113"/>
      <c r="UD60" s="113"/>
      <c r="UE60" s="113"/>
      <c r="UF60" s="113"/>
      <c r="UG60" s="113"/>
      <c r="UH60" s="113"/>
      <c r="UI60" s="113"/>
      <c r="UJ60" s="113"/>
      <c r="UK60" s="113"/>
      <c r="UL60" s="113"/>
      <c r="UM60" s="113"/>
      <c r="UN60" s="113"/>
      <c r="UO60" s="113"/>
      <c r="UP60" s="113"/>
      <c r="UQ60" s="113"/>
      <c r="UR60" s="113"/>
      <c r="US60" s="113"/>
      <c r="UT60" s="113"/>
      <c r="UU60" s="113"/>
      <c r="UV60" s="113"/>
      <c r="UW60" s="113"/>
      <c r="UX60" s="113"/>
      <c r="UY60" s="113"/>
      <c r="UZ60" s="113"/>
      <c r="VA60" s="113"/>
      <c r="VB60" s="113"/>
      <c r="VC60" s="113"/>
      <c r="VD60" s="113"/>
      <c r="VE60" s="113"/>
      <c r="VF60" s="113"/>
      <c r="VG60" s="113"/>
      <c r="VH60" s="113"/>
      <c r="VI60" s="113"/>
      <c r="VJ60" s="113"/>
      <c r="VK60" s="113"/>
      <c r="VL60" s="113"/>
      <c r="VM60" s="113"/>
      <c r="VN60" s="113"/>
      <c r="VO60" s="113"/>
      <c r="VP60" s="113"/>
      <c r="VQ60" s="113"/>
      <c r="VR60" s="113"/>
      <c r="VS60" s="113"/>
      <c r="VT60" s="113"/>
      <c r="VU60" s="113"/>
      <c r="VV60" s="113"/>
      <c r="VW60" s="113"/>
      <c r="VX60" s="113"/>
      <c r="VY60" s="113"/>
      <c r="VZ60" s="113"/>
      <c r="WA60" s="113"/>
      <c r="WB60" s="113"/>
      <c r="WC60" s="113"/>
      <c r="WD60" s="113"/>
      <c r="WE60" s="113"/>
      <c r="WF60" s="113"/>
      <c r="WG60" s="113"/>
      <c r="WH60" s="113"/>
      <c r="WI60" s="113"/>
      <c r="WJ60" s="113"/>
      <c r="WK60" s="113"/>
      <c r="WL60" s="113"/>
      <c r="WM60" s="113"/>
      <c r="WN60" s="113"/>
      <c r="WO60" s="113"/>
      <c r="WP60" s="113"/>
      <c r="WQ60" s="113"/>
      <c r="WR60" s="113"/>
      <c r="WS60" s="113"/>
      <c r="WT60" s="113"/>
      <c r="WU60" s="113"/>
      <c r="WV60" s="113"/>
      <c r="WW60" s="113"/>
      <c r="WX60" s="113"/>
      <c r="WY60" s="113"/>
      <c r="WZ60" s="113"/>
      <c r="XA60" s="113"/>
      <c r="XB60" s="113"/>
      <c r="XC60" s="113"/>
      <c r="XD60" s="113"/>
      <c r="XE60" s="113"/>
      <c r="XF60" s="113"/>
      <c r="XG60" s="113"/>
      <c r="XH60" s="113"/>
      <c r="XI60" s="113"/>
      <c r="XJ60" s="113"/>
      <c r="XK60" s="113"/>
      <c r="XL60" s="113"/>
      <c r="XM60" s="113"/>
      <c r="XN60" s="113"/>
      <c r="XO60" s="113"/>
      <c r="XP60" s="113"/>
      <c r="XQ60" s="113"/>
      <c r="XR60" s="113"/>
      <c r="XS60" s="113"/>
      <c r="XT60" s="113"/>
      <c r="XU60" s="113"/>
      <c r="XV60" s="113"/>
      <c r="XW60" s="113"/>
      <c r="XX60" s="113"/>
      <c r="XY60" s="113"/>
      <c r="XZ60" s="113"/>
      <c r="YA60" s="113"/>
      <c r="YB60" s="113"/>
      <c r="YC60" s="113"/>
      <c r="YD60" s="113"/>
      <c r="YE60" s="113"/>
      <c r="YF60" s="113"/>
      <c r="YG60" s="113"/>
      <c r="YH60" s="113"/>
      <c r="YI60" s="113"/>
      <c r="YJ60" s="113"/>
      <c r="YK60" s="113"/>
      <c r="YL60" s="113"/>
      <c r="YM60" s="113"/>
      <c r="YN60" s="113"/>
      <c r="YO60" s="113"/>
      <c r="YP60" s="113"/>
      <c r="YQ60" s="113"/>
      <c r="YR60" s="113"/>
      <c r="YS60" s="113"/>
      <c r="YT60" s="113"/>
      <c r="YU60" s="113"/>
      <c r="YV60" s="113"/>
      <c r="YW60" s="113"/>
      <c r="YX60" s="113"/>
      <c r="YY60" s="113"/>
      <c r="YZ60" s="113"/>
      <c r="ZA60" s="113"/>
      <c r="ZB60" s="113"/>
      <c r="ZC60" s="113"/>
      <c r="ZD60" s="113"/>
      <c r="ZE60" s="113"/>
      <c r="ZF60" s="113"/>
      <c r="ZG60" s="113"/>
      <c r="ZH60" s="113"/>
      <c r="ZI60" s="113"/>
      <c r="ZJ60" s="113"/>
      <c r="ZK60" s="113"/>
      <c r="ZL60" s="113"/>
      <c r="ZM60" s="113"/>
      <c r="ZN60" s="113"/>
      <c r="ZO60" s="113"/>
      <c r="ZP60" s="113"/>
      <c r="ZQ60" s="113"/>
      <c r="ZR60" s="113"/>
      <c r="ZS60" s="113"/>
      <c r="ZT60" s="113"/>
      <c r="ZU60" s="113"/>
      <c r="ZV60" s="113"/>
      <c r="ZW60" s="113"/>
      <c r="ZX60" s="113"/>
      <c r="ZY60" s="113"/>
      <c r="ZZ60" s="113"/>
      <c r="AAA60" s="113"/>
      <c r="AAB60" s="113"/>
      <c r="AAC60" s="113"/>
      <c r="AAD60" s="113"/>
      <c r="AAE60" s="113"/>
      <c r="AAF60" s="113"/>
      <c r="AAG60" s="113"/>
      <c r="AAH60" s="113"/>
      <c r="AAI60" s="113"/>
      <c r="AAJ60" s="113"/>
      <c r="AAK60" s="113"/>
      <c r="AAL60" s="113"/>
      <c r="AAM60" s="113"/>
      <c r="AAN60" s="113"/>
      <c r="AAO60" s="113"/>
      <c r="AAP60" s="113"/>
      <c r="AAQ60" s="113"/>
      <c r="AAR60" s="113"/>
      <c r="AAS60" s="113"/>
      <c r="AAT60" s="113"/>
      <c r="AAU60" s="113"/>
      <c r="AAV60" s="113"/>
      <c r="AAW60" s="113"/>
      <c r="AAX60" s="113"/>
      <c r="AAY60" s="113"/>
      <c r="AAZ60" s="113"/>
      <c r="ABA60" s="113"/>
      <c r="ABB60" s="113"/>
      <c r="ABC60" s="113"/>
      <c r="ABD60" s="113"/>
      <c r="ABE60" s="113"/>
      <c r="ABF60" s="113"/>
      <c r="ABG60" s="113"/>
      <c r="ABH60" s="113"/>
      <c r="ABI60" s="113"/>
      <c r="ABJ60" s="113"/>
      <c r="ABK60" s="113"/>
      <c r="ABL60" s="113"/>
      <c r="ABM60" s="113"/>
      <c r="ABN60" s="113"/>
      <c r="ABO60" s="113"/>
      <c r="ABP60" s="113"/>
      <c r="ABQ60" s="113"/>
      <c r="ABR60" s="113"/>
      <c r="ABS60" s="113"/>
      <c r="ABT60" s="113"/>
      <c r="ABU60" s="113"/>
      <c r="ABV60" s="113"/>
      <c r="ABW60" s="113"/>
      <c r="ABX60" s="113"/>
      <c r="ABY60" s="113"/>
      <c r="ABZ60" s="113"/>
      <c r="ACA60" s="113"/>
      <c r="ACB60" s="113"/>
      <c r="ACC60" s="113"/>
      <c r="ACD60" s="113"/>
      <c r="ACE60" s="113"/>
      <c r="ACF60" s="113"/>
      <c r="ACG60" s="113"/>
      <c r="ACH60" s="113"/>
      <c r="ACI60" s="113"/>
      <c r="ACJ60" s="113"/>
      <c r="ACK60" s="113"/>
      <c r="ACL60" s="113"/>
      <c r="ACM60" s="113"/>
      <c r="ACN60" s="113"/>
      <c r="ACO60" s="113"/>
      <c r="ACP60" s="113"/>
      <c r="ACQ60" s="113"/>
      <c r="ACR60" s="113"/>
      <c r="ACS60" s="113"/>
      <c r="ACT60" s="113"/>
      <c r="ACU60" s="113"/>
      <c r="ACV60" s="113"/>
      <c r="ACW60" s="113"/>
      <c r="ACX60" s="113"/>
      <c r="ACY60" s="113"/>
      <c r="ACZ60" s="113"/>
      <c r="ADA60" s="113"/>
      <c r="ADB60" s="113"/>
      <c r="ADC60" s="113"/>
    </row>
    <row r="61" spans="1:783" s="145" customFormat="1" ht="14" x14ac:dyDescent="0.3">
      <c r="A61" s="113"/>
      <c r="B61" s="127"/>
      <c r="C61" s="124"/>
      <c r="D61" s="124"/>
      <c r="F61" s="121"/>
      <c r="G61" s="121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3"/>
      <c r="JB61" s="113"/>
      <c r="JC61" s="113"/>
      <c r="JD61" s="113"/>
      <c r="JE61" s="113"/>
      <c r="JF61" s="113"/>
      <c r="JG61" s="113"/>
      <c r="JH61" s="113"/>
      <c r="JI61" s="113"/>
      <c r="JJ61" s="113"/>
      <c r="JK61" s="113"/>
      <c r="JL61" s="113"/>
      <c r="JM61" s="113"/>
      <c r="JN61" s="113"/>
      <c r="JO61" s="113"/>
      <c r="JP61" s="113"/>
      <c r="JQ61" s="113"/>
      <c r="JR61" s="113"/>
      <c r="JS61" s="113"/>
      <c r="JT61" s="113"/>
      <c r="JU61" s="113"/>
      <c r="JV61" s="113"/>
      <c r="JW61" s="113"/>
      <c r="JX61" s="113"/>
      <c r="JY61" s="113"/>
      <c r="JZ61" s="113"/>
      <c r="KA61" s="113"/>
      <c r="KB61" s="113"/>
      <c r="KC61" s="113"/>
      <c r="KD61" s="113"/>
      <c r="KE61" s="113"/>
      <c r="KF61" s="113"/>
      <c r="KG61" s="113"/>
      <c r="KH61" s="113"/>
      <c r="KI61" s="113"/>
      <c r="KJ61" s="113"/>
      <c r="KK61" s="113"/>
      <c r="KL61" s="113"/>
      <c r="KM61" s="113"/>
      <c r="KN61" s="113"/>
      <c r="KO61" s="113"/>
      <c r="KP61" s="113"/>
      <c r="KQ61" s="113"/>
      <c r="KR61" s="113"/>
      <c r="KS61" s="113"/>
      <c r="KT61" s="113"/>
      <c r="KU61" s="113"/>
      <c r="KV61" s="113"/>
      <c r="KW61" s="113"/>
      <c r="KX61" s="113"/>
      <c r="KY61" s="113"/>
      <c r="KZ61" s="113"/>
      <c r="LA61" s="113"/>
      <c r="LB61" s="113"/>
      <c r="LC61" s="113"/>
      <c r="LD61" s="113"/>
      <c r="LE61" s="113"/>
      <c r="LF61" s="113"/>
      <c r="LG61" s="113"/>
      <c r="LH61" s="113"/>
      <c r="LI61" s="113"/>
      <c r="LJ61" s="113"/>
      <c r="LK61" s="113"/>
      <c r="LL61" s="113"/>
      <c r="LM61" s="113"/>
      <c r="LN61" s="113"/>
      <c r="LO61" s="113"/>
      <c r="LP61" s="113"/>
      <c r="LQ61" s="113"/>
      <c r="LR61" s="113"/>
      <c r="LS61" s="113"/>
      <c r="LT61" s="113"/>
      <c r="LU61" s="113"/>
      <c r="LV61" s="113"/>
      <c r="LW61" s="113"/>
      <c r="LX61" s="113"/>
      <c r="LY61" s="113"/>
      <c r="LZ61" s="113"/>
      <c r="MA61" s="113"/>
      <c r="MB61" s="113"/>
      <c r="MC61" s="113"/>
      <c r="MD61" s="113"/>
      <c r="ME61" s="113"/>
      <c r="MF61" s="113"/>
      <c r="MG61" s="113"/>
      <c r="MH61" s="113"/>
      <c r="MI61" s="113"/>
      <c r="MJ61" s="113"/>
      <c r="MK61" s="113"/>
      <c r="ML61" s="113"/>
      <c r="MM61" s="113"/>
      <c r="MN61" s="113"/>
      <c r="MO61" s="113"/>
      <c r="MP61" s="113"/>
      <c r="MQ61" s="113"/>
      <c r="MR61" s="113"/>
      <c r="MS61" s="113"/>
      <c r="MT61" s="113"/>
      <c r="MU61" s="113"/>
      <c r="MV61" s="113"/>
      <c r="MW61" s="113"/>
      <c r="MX61" s="113"/>
      <c r="MY61" s="113"/>
      <c r="MZ61" s="113"/>
      <c r="NA61" s="113"/>
      <c r="NB61" s="113"/>
      <c r="NC61" s="113"/>
      <c r="ND61" s="113"/>
      <c r="NE61" s="113"/>
      <c r="NF61" s="113"/>
      <c r="NG61" s="113"/>
      <c r="NH61" s="113"/>
      <c r="NI61" s="113"/>
      <c r="NJ61" s="113"/>
      <c r="NK61" s="113"/>
      <c r="NL61" s="113"/>
      <c r="NM61" s="113"/>
      <c r="NN61" s="113"/>
      <c r="NO61" s="113"/>
      <c r="NP61" s="113"/>
      <c r="NQ61" s="113"/>
      <c r="NR61" s="113"/>
      <c r="NS61" s="113"/>
      <c r="NT61" s="113"/>
      <c r="NU61" s="113"/>
      <c r="NV61" s="113"/>
      <c r="NW61" s="113"/>
      <c r="NX61" s="113"/>
      <c r="NY61" s="113"/>
      <c r="NZ61" s="113"/>
      <c r="OA61" s="113"/>
      <c r="OB61" s="113"/>
      <c r="OC61" s="113"/>
      <c r="OD61" s="113"/>
      <c r="OE61" s="113"/>
      <c r="OF61" s="113"/>
      <c r="OG61" s="113"/>
      <c r="OH61" s="113"/>
      <c r="OI61" s="113"/>
      <c r="OJ61" s="113"/>
      <c r="OK61" s="113"/>
      <c r="OL61" s="113"/>
      <c r="OM61" s="113"/>
      <c r="ON61" s="113"/>
      <c r="OO61" s="113"/>
      <c r="OP61" s="113"/>
      <c r="OQ61" s="113"/>
      <c r="OR61" s="113"/>
      <c r="OS61" s="113"/>
      <c r="OT61" s="113"/>
      <c r="OU61" s="113"/>
      <c r="OV61" s="113"/>
      <c r="OW61" s="113"/>
      <c r="OX61" s="113"/>
      <c r="OY61" s="113"/>
      <c r="OZ61" s="113"/>
      <c r="PA61" s="113"/>
      <c r="PB61" s="113"/>
      <c r="PC61" s="113"/>
      <c r="PD61" s="113"/>
      <c r="PE61" s="113"/>
      <c r="PF61" s="113"/>
      <c r="PG61" s="113"/>
      <c r="PH61" s="113"/>
      <c r="PI61" s="113"/>
      <c r="PJ61" s="113"/>
      <c r="PK61" s="113"/>
      <c r="PL61" s="113"/>
      <c r="PM61" s="113"/>
      <c r="PN61" s="113"/>
      <c r="PO61" s="113"/>
      <c r="PP61" s="113"/>
      <c r="PQ61" s="113"/>
      <c r="PR61" s="113"/>
      <c r="PS61" s="113"/>
      <c r="PT61" s="113"/>
      <c r="PU61" s="113"/>
      <c r="PV61" s="113"/>
      <c r="PW61" s="113"/>
      <c r="PX61" s="113"/>
      <c r="PY61" s="113"/>
      <c r="PZ61" s="113"/>
      <c r="QA61" s="113"/>
      <c r="QB61" s="113"/>
      <c r="QC61" s="113"/>
      <c r="QD61" s="113"/>
      <c r="QE61" s="113"/>
      <c r="QF61" s="113"/>
      <c r="QG61" s="113"/>
      <c r="QH61" s="113"/>
      <c r="QI61" s="113"/>
      <c r="QJ61" s="113"/>
      <c r="QK61" s="113"/>
      <c r="QL61" s="113"/>
      <c r="QM61" s="113"/>
      <c r="QN61" s="113"/>
      <c r="QO61" s="113"/>
      <c r="QP61" s="113"/>
      <c r="QQ61" s="113"/>
      <c r="QR61" s="113"/>
      <c r="QS61" s="113"/>
      <c r="QT61" s="113"/>
      <c r="QU61" s="113"/>
      <c r="QV61" s="113"/>
      <c r="QW61" s="113"/>
      <c r="QX61" s="113"/>
      <c r="QY61" s="113"/>
      <c r="QZ61" s="113"/>
      <c r="RA61" s="113"/>
      <c r="RB61" s="113"/>
      <c r="RC61" s="113"/>
      <c r="RD61" s="113"/>
      <c r="RE61" s="113"/>
      <c r="RF61" s="113"/>
      <c r="RG61" s="113"/>
      <c r="RH61" s="113"/>
      <c r="RI61" s="113"/>
      <c r="RJ61" s="113"/>
      <c r="RK61" s="113"/>
      <c r="RL61" s="113"/>
      <c r="RM61" s="113"/>
      <c r="RN61" s="113"/>
      <c r="RO61" s="113"/>
      <c r="RP61" s="113"/>
      <c r="RQ61" s="113"/>
      <c r="RR61" s="113"/>
      <c r="RS61" s="113"/>
      <c r="RT61" s="113"/>
      <c r="RU61" s="113"/>
      <c r="RV61" s="113"/>
      <c r="RW61" s="113"/>
      <c r="RX61" s="113"/>
      <c r="RY61" s="113"/>
      <c r="RZ61" s="113"/>
      <c r="SA61" s="113"/>
      <c r="SB61" s="113"/>
      <c r="SC61" s="113"/>
      <c r="SD61" s="113"/>
      <c r="SE61" s="113"/>
      <c r="SF61" s="113"/>
      <c r="SG61" s="113"/>
      <c r="SH61" s="113"/>
      <c r="SI61" s="113"/>
      <c r="SJ61" s="113"/>
      <c r="SK61" s="113"/>
      <c r="SL61" s="113"/>
      <c r="SM61" s="113"/>
      <c r="SN61" s="113"/>
      <c r="SO61" s="113"/>
      <c r="SP61" s="113"/>
      <c r="SQ61" s="113"/>
      <c r="SR61" s="113"/>
      <c r="SS61" s="113"/>
      <c r="ST61" s="113"/>
      <c r="SU61" s="113"/>
      <c r="SV61" s="113"/>
      <c r="SW61" s="113"/>
      <c r="SX61" s="113"/>
      <c r="SY61" s="113"/>
      <c r="SZ61" s="113"/>
      <c r="TA61" s="113"/>
      <c r="TB61" s="113"/>
      <c r="TC61" s="113"/>
      <c r="TD61" s="113"/>
      <c r="TE61" s="113"/>
      <c r="TF61" s="113"/>
      <c r="TG61" s="113"/>
      <c r="TH61" s="113"/>
      <c r="TI61" s="113"/>
      <c r="TJ61" s="113"/>
      <c r="TK61" s="113"/>
      <c r="TL61" s="113"/>
      <c r="TM61" s="113"/>
      <c r="TN61" s="113"/>
      <c r="TO61" s="113"/>
      <c r="TP61" s="113"/>
      <c r="TQ61" s="113"/>
      <c r="TR61" s="113"/>
      <c r="TS61" s="113"/>
      <c r="TT61" s="113"/>
      <c r="TU61" s="113"/>
      <c r="TV61" s="113"/>
      <c r="TW61" s="113"/>
      <c r="TX61" s="113"/>
      <c r="TY61" s="113"/>
      <c r="TZ61" s="113"/>
      <c r="UA61" s="113"/>
      <c r="UB61" s="113"/>
      <c r="UC61" s="113"/>
      <c r="UD61" s="113"/>
      <c r="UE61" s="113"/>
      <c r="UF61" s="113"/>
      <c r="UG61" s="113"/>
      <c r="UH61" s="113"/>
      <c r="UI61" s="113"/>
      <c r="UJ61" s="113"/>
      <c r="UK61" s="113"/>
      <c r="UL61" s="113"/>
      <c r="UM61" s="113"/>
      <c r="UN61" s="113"/>
      <c r="UO61" s="113"/>
      <c r="UP61" s="113"/>
      <c r="UQ61" s="113"/>
      <c r="UR61" s="113"/>
      <c r="US61" s="113"/>
      <c r="UT61" s="113"/>
      <c r="UU61" s="113"/>
      <c r="UV61" s="113"/>
      <c r="UW61" s="113"/>
      <c r="UX61" s="113"/>
      <c r="UY61" s="113"/>
      <c r="UZ61" s="113"/>
      <c r="VA61" s="113"/>
      <c r="VB61" s="113"/>
      <c r="VC61" s="113"/>
      <c r="VD61" s="113"/>
      <c r="VE61" s="113"/>
      <c r="VF61" s="113"/>
      <c r="VG61" s="113"/>
      <c r="VH61" s="113"/>
      <c r="VI61" s="113"/>
      <c r="VJ61" s="113"/>
      <c r="VK61" s="113"/>
      <c r="VL61" s="113"/>
      <c r="VM61" s="113"/>
      <c r="VN61" s="113"/>
      <c r="VO61" s="113"/>
      <c r="VP61" s="113"/>
      <c r="VQ61" s="113"/>
      <c r="VR61" s="113"/>
      <c r="VS61" s="113"/>
      <c r="VT61" s="113"/>
      <c r="VU61" s="113"/>
      <c r="VV61" s="113"/>
      <c r="VW61" s="113"/>
      <c r="VX61" s="113"/>
      <c r="VY61" s="113"/>
      <c r="VZ61" s="113"/>
      <c r="WA61" s="113"/>
      <c r="WB61" s="113"/>
      <c r="WC61" s="113"/>
      <c r="WD61" s="113"/>
      <c r="WE61" s="113"/>
      <c r="WF61" s="113"/>
      <c r="WG61" s="113"/>
      <c r="WH61" s="113"/>
      <c r="WI61" s="113"/>
      <c r="WJ61" s="113"/>
      <c r="WK61" s="113"/>
      <c r="WL61" s="113"/>
      <c r="WM61" s="113"/>
      <c r="WN61" s="113"/>
      <c r="WO61" s="113"/>
      <c r="WP61" s="113"/>
      <c r="WQ61" s="113"/>
      <c r="WR61" s="113"/>
      <c r="WS61" s="113"/>
      <c r="WT61" s="113"/>
      <c r="WU61" s="113"/>
      <c r="WV61" s="113"/>
      <c r="WW61" s="113"/>
      <c r="WX61" s="113"/>
      <c r="WY61" s="113"/>
      <c r="WZ61" s="113"/>
      <c r="XA61" s="113"/>
      <c r="XB61" s="113"/>
      <c r="XC61" s="113"/>
      <c r="XD61" s="113"/>
      <c r="XE61" s="113"/>
      <c r="XF61" s="113"/>
      <c r="XG61" s="113"/>
      <c r="XH61" s="113"/>
      <c r="XI61" s="113"/>
      <c r="XJ61" s="113"/>
      <c r="XK61" s="113"/>
      <c r="XL61" s="113"/>
      <c r="XM61" s="113"/>
      <c r="XN61" s="113"/>
      <c r="XO61" s="113"/>
      <c r="XP61" s="113"/>
      <c r="XQ61" s="113"/>
      <c r="XR61" s="113"/>
      <c r="XS61" s="113"/>
      <c r="XT61" s="113"/>
      <c r="XU61" s="113"/>
      <c r="XV61" s="113"/>
      <c r="XW61" s="113"/>
      <c r="XX61" s="113"/>
      <c r="XY61" s="113"/>
      <c r="XZ61" s="113"/>
      <c r="YA61" s="113"/>
      <c r="YB61" s="113"/>
      <c r="YC61" s="113"/>
      <c r="YD61" s="113"/>
      <c r="YE61" s="113"/>
      <c r="YF61" s="113"/>
      <c r="YG61" s="113"/>
      <c r="YH61" s="113"/>
      <c r="YI61" s="113"/>
      <c r="YJ61" s="113"/>
      <c r="YK61" s="113"/>
      <c r="YL61" s="113"/>
      <c r="YM61" s="113"/>
      <c r="YN61" s="113"/>
      <c r="YO61" s="113"/>
      <c r="YP61" s="113"/>
      <c r="YQ61" s="113"/>
      <c r="YR61" s="113"/>
      <c r="YS61" s="113"/>
      <c r="YT61" s="113"/>
      <c r="YU61" s="113"/>
      <c r="YV61" s="113"/>
      <c r="YW61" s="113"/>
      <c r="YX61" s="113"/>
      <c r="YY61" s="113"/>
      <c r="YZ61" s="113"/>
      <c r="ZA61" s="113"/>
      <c r="ZB61" s="113"/>
      <c r="ZC61" s="113"/>
      <c r="ZD61" s="113"/>
      <c r="ZE61" s="113"/>
      <c r="ZF61" s="113"/>
      <c r="ZG61" s="113"/>
      <c r="ZH61" s="113"/>
      <c r="ZI61" s="113"/>
      <c r="ZJ61" s="113"/>
      <c r="ZK61" s="113"/>
      <c r="ZL61" s="113"/>
      <c r="ZM61" s="113"/>
      <c r="ZN61" s="113"/>
      <c r="ZO61" s="113"/>
      <c r="ZP61" s="113"/>
      <c r="ZQ61" s="113"/>
      <c r="ZR61" s="113"/>
      <c r="ZS61" s="113"/>
      <c r="ZT61" s="113"/>
      <c r="ZU61" s="113"/>
      <c r="ZV61" s="113"/>
      <c r="ZW61" s="113"/>
      <c r="ZX61" s="113"/>
      <c r="ZY61" s="113"/>
      <c r="ZZ61" s="113"/>
      <c r="AAA61" s="113"/>
      <c r="AAB61" s="113"/>
      <c r="AAC61" s="113"/>
      <c r="AAD61" s="113"/>
      <c r="AAE61" s="113"/>
      <c r="AAF61" s="113"/>
      <c r="AAG61" s="113"/>
      <c r="AAH61" s="113"/>
      <c r="AAI61" s="113"/>
      <c r="AAJ61" s="113"/>
      <c r="AAK61" s="113"/>
      <c r="AAL61" s="113"/>
      <c r="AAM61" s="113"/>
      <c r="AAN61" s="113"/>
      <c r="AAO61" s="113"/>
      <c r="AAP61" s="113"/>
      <c r="AAQ61" s="113"/>
      <c r="AAR61" s="113"/>
      <c r="AAS61" s="113"/>
      <c r="AAT61" s="113"/>
      <c r="AAU61" s="113"/>
      <c r="AAV61" s="113"/>
      <c r="AAW61" s="113"/>
      <c r="AAX61" s="113"/>
      <c r="AAY61" s="113"/>
      <c r="AAZ61" s="113"/>
      <c r="ABA61" s="113"/>
      <c r="ABB61" s="113"/>
      <c r="ABC61" s="113"/>
      <c r="ABD61" s="113"/>
      <c r="ABE61" s="113"/>
      <c r="ABF61" s="113"/>
      <c r="ABG61" s="113"/>
      <c r="ABH61" s="113"/>
      <c r="ABI61" s="113"/>
      <c r="ABJ61" s="113"/>
      <c r="ABK61" s="113"/>
      <c r="ABL61" s="113"/>
      <c r="ABM61" s="113"/>
      <c r="ABN61" s="113"/>
      <c r="ABO61" s="113"/>
      <c r="ABP61" s="113"/>
      <c r="ABQ61" s="113"/>
      <c r="ABR61" s="113"/>
      <c r="ABS61" s="113"/>
      <c r="ABT61" s="113"/>
      <c r="ABU61" s="113"/>
      <c r="ABV61" s="113"/>
      <c r="ABW61" s="113"/>
      <c r="ABX61" s="113"/>
      <c r="ABY61" s="113"/>
      <c r="ABZ61" s="113"/>
      <c r="ACA61" s="113"/>
      <c r="ACB61" s="113"/>
      <c r="ACC61" s="113"/>
      <c r="ACD61" s="113"/>
      <c r="ACE61" s="113"/>
      <c r="ACF61" s="113"/>
      <c r="ACG61" s="113"/>
      <c r="ACH61" s="113"/>
      <c r="ACI61" s="113"/>
      <c r="ACJ61" s="113"/>
      <c r="ACK61" s="113"/>
      <c r="ACL61" s="113"/>
      <c r="ACM61" s="113"/>
      <c r="ACN61" s="113"/>
      <c r="ACO61" s="113"/>
      <c r="ACP61" s="113"/>
      <c r="ACQ61" s="113"/>
      <c r="ACR61" s="113"/>
      <c r="ACS61" s="113"/>
      <c r="ACT61" s="113"/>
      <c r="ACU61" s="113"/>
      <c r="ACV61" s="113"/>
      <c r="ACW61" s="113"/>
      <c r="ACX61" s="113"/>
      <c r="ACY61" s="113"/>
      <c r="ACZ61" s="113"/>
      <c r="ADA61" s="113"/>
      <c r="ADB61" s="113"/>
      <c r="ADC61" s="113"/>
    </row>
    <row r="62" spans="1:783" s="145" customFormat="1" ht="14" x14ac:dyDescent="0.3">
      <c r="A62" s="113"/>
      <c r="B62" s="127"/>
      <c r="C62" s="124"/>
      <c r="D62" s="124"/>
      <c r="F62" s="121"/>
      <c r="G62" s="121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3"/>
      <c r="JB62" s="113"/>
      <c r="JC62" s="113"/>
      <c r="JD62" s="113"/>
      <c r="JE62" s="113"/>
      <c r="JF62" s="113"/>
      <c r="JG62" s="113"/>
      <c r="JH62" s="113"/>
      <c r="JI62" s="113"/>
      <c r="JJ62" s="113"/>
      <c r="JK62" s="113"/>
      <c r="JL62" s="113"/>
      <c r="JM62" s="113"/>
      <c r="JN62" s="113"/>
      <c r="JO62" s="113"/>
      <c r="JP62" s="113"/>
      <c r="JQ62" s="113"/>
      <c r="JR62" s="113"/>
      <c r="JS62" s="113"/>
      <c r="JT62" s="113"/>
      <c r="JU62" s="113"/>
      <c r="JV62" s="113"/>
      <c r="JW62" s="113"/>
      <c r="JX62" s="113"/>
      <c r="JY62" s="113"/>
      <c r="JZ62" s="113"/>
      <c r="KA62" s="113"/>
      <c r="KB62" s="113"/>
      <c r="KC62" s="113"/>
      <c r="KD62" s="113"/>
      <c r="KE62" s="113"/>
      <c r="KF62" s="113"/>
      <c r="KG62" s="113"/>
      <c r="KH62" s="113"/>
      <c r="KI62" s="113"/>
      <c r="KJ62" s="113"/>
      <c r="KK62" s="113"/>
      <c r="KL62" s="113"/>
      <c r="KM62" s="113"/>
      <c r="KN62" s="113"/>
      <c r="KO62" s="113"/>
      <c r="KP62" s="113"/>
      <c r="KQ62" s="113"/>
      <c r="KR62" s="113"/>
      <c r="KS62" s="113"/>
      <c r="KT62" s="113"/>
      <c r="KU62" s="113"/>
      <c r="KV62" s="113"/>
      <c r="KW62" s="113"/>
      <c r="KX62" s="113"/>
      <c r="KY62" s="113"/>
      <c r="KZ62" s="113"/>
      <c r="LA62" s="113"/>
      <c r="LB62" s="113"/>
      <c r="LC62" s="113"/>
      <c r="LD62" s="113"/>
      <c r="LE62" s="113"/>
      <c r="LF62" s="113"/>
      <c r="LG62" s="113"/>
      <c r="LH62" s="113"/>
      <c r="LI62" s="113"/>
      <c r="LJ62" s="113"/>
      <c r="LK62" s="113"/>
      <c r="LL62" s="113"/>
      <c r="LM62" s="113"/>
      <c r="LN62" s="113"/>
      <c r="LO62" s="113"/>
      <c r="LP62" s="113"/>
      <c r="LQ62" s="113"/>
      <c r="LR62" s="113"/>
      <c r="LS62" s="113"/>
      <c r="LT62" s="113"/>
      <c r="LU62" s="113"/>
      <c r="LV62" s="113"/>
      <c r="LW62" s="113"/>
      <c r="LX62" s="113"/>
      <c r="LY62" s="113"/>
      <c r="LZ62" s="113"/>
      <c r="MA62" s="113"/>
      <c r="MB62" s="113"/>
      <c r="MC62" s="113"/>
      <c r="MD62" s="113"/>
      <c r="ME62" s="113"/>
      <c r="MF62" s="113"/>
      <c r="MG62" s="113"/>
      <c r="MH62" s="113"/>
      <c r="MI62" s="113"/>
      <c r="MJ62" s="113"/>
      <c r="MK62" s="113"/>
      <c r="ML62" s="113"/>
      <c r="MM62" s="113"/>
      <c r="MN62" s="113"/>
      <c r="MO62" s="113"/>
      <c r="MP62" s="113"/>
      <c r="MQ62" s="113"/>
      <c r="MR62" s="113"/>
      <c r="MS62" s="113"/>
      <c r="MT62" s="113"/>
      <c r="MU62" s="113"/>
      <c r="MV62" s="113"/>
      <c r="MW62" s="113"/>
      <c r="MX62" s="113"/>
      <c r="MY62" s="113"/>
      <c r="MZ62" s="113"/>
      <c r="NA62" s="113"/>
      <c r="NB62" s="113"/>
      <c r="NC62" s="113"/>
      <c r="ND62" s="113"/>
      <c r="NE62" s="113"/>
      <c r="NF62" s="113"/>
      <c r="NG62" s="113"/>
      <c r="NH62" s="113"/>
      <c r="NI62" s="113"/>
      <c r="NJ62" s="113"/>
      <c r="NK62" s="113"/>
      <c r="NL62" s="113"/>
      <c r="NM62" s="113"/>
      <c r="NN62" s="113"/>
      <c r="NO62" s="113"/>
      <c r="NP62" s="113"/>
      <c r="NQ62" s="113"/>
      <c r="NR62" s="113"/>
      <c r="NS62" s="113"/>
      <c r="NT62" s="113"/>
      <c r="NU62" s="113"/>
      <c r="NV62" s="113"/>
      <c r="NW62" s="113"/>
      <c r="NX62" s="113"/>
      <c r="NY62" s="113"/>
      <c r="NZ62" s="113"/>
      <c r="OA62" s="113"/>
      <c r="OB62" s="113"/>
      <c r="OC62" s="113"/>
      <c r="OD62" s="113"/>
      <c r="OE62" s="113"/>
      <c r="OF62" s="113"/>
      <c r="OG62" s="113"/>
      <c r="OH62" s="113"/>
      <c r="OI62" s="113"/>
      <c r="OJ62" s="113"/>
      <c r="OK62" s="113"/>
      <c r="OL62" s="113"/>
      <c r="OM62" s="113"/>
      <c r="ON62" s="113"/>
      <c r="OO62" s="113"/>
      <c r="OP62" s="113"/>
      <c r="OQ62" s="113"/>
      <c r="OR62" s="113"/>
      <c r="OS62" s="113"/>
      <c r="OT62" s="113"/>
      <c r="OU62" s="113"/>
      <c r="OV62" s="113"/>
      <c r="OW62" s="113"/>
      <c r="OX62" s="113"/>
      <c r="OY62" s="113"/>
      <c r="OZ62" s="113"/>
      <c r="PA62" s="113"/>
      <c r="PB62" s="113"/>
      <c r="PC62" s="113"/>
      <c r="PD62" s="113"/>
      <c r="PE62" s="113"/>
      <c r="PF62" s="113"/>
      <c r="PG62" s="113"/>
      <c r="PH62" s="113"/>
      <c r="PI62" s="113"/>
      <c r="PJ62" s="113"/>
      <c r="PK62" s="113"/>
      <c r="PL62" s="113"/>
      <c r="PM62" s="113"/>
      <c r="PN62" s="113"/>
      <c r="PO62" s="113"/>
      <c r="PP62" s="113"/>
      <c r="PQ62" s="113"/>
      <c r="PR62" s="113"/>
      <c r="PS62" s="113"/>
      <c r="PT62" s="113"/>
      <c r="PU62" s="113"/>
      <c r="PV62" s="113"/>
      <c r="PW62" s="113"/>
      <c r="PX62" s="113"/>
      <c r="PY62" s="113"/>
      <c r="PZ62" s="113"/>
      <c r="QA62" s="113"/>
      <c r="QB62" s="113"/>
      <c r="QC62" s="113"/>
      <c r="QD62" s="113"/>
      <c r="QE62" s="113"/>
      <c r="QF62" s="113"/>
      <c r="QG62" s="113"/>
      <c r="QH62" s="113"/>
      <c r="QI62" s="113"/>
      <c r="QJ62" s="113"/>
      <c r="QK62" s="113"/>
      <c r="QL62" s="113"/>
      <c r="QM62" s="113"/>
      <c r="QN62" s="113"/>
      <c r="QO62" s="113"/>
      <c r="QP62" s="113"/>
      <c r="QQ62" s="113"/>
      <c r="QR62" s="113"/>
      <c r="QS62" s="113"/>
      <c r="QT62" s="113"/>
      <c r="QU62" s="113"/>
      <c r="QV62" s="113"/>
      <c r="QW62" s="113"/>
      <c r="QX62" s="113"/>
      <c r="QY62" s="113"/>
      <c r="QZ62" s="113"/>
      <c r="RA62" s="113"/>
      <c r="RB62" s="113"/>
      <c r="RC62" s="113"/>
      <c r="RD62" s="113"/>
      <c r="RE62" s="113"/>
      <c r="RF62" s="113"/>
      <c r="RG62" s="113"/>
      <c r="RH62" s="113"/>
      <c r="RI62" s="113"/>
      <c r="RJ62" s="113"/>
      <c r="RK62" s="113"/>
      <c r="RL62" s="113"/>
      <c r="RM62" s="113"/>
      <c r="RN62" s="113"/>
      <c r="RO62" s="113"/>
      <c r="RP62" s="113"/>
      <c r="RQ62" s="113"/>
      <c r="RR62" s="113"/>
      <c r="RS62" s="113"/>
      <c r="RT62" s="113"/>
      <c r="RU62" s="113"/>
      <c r="RV62" s="113"/>
      <c r="RW62" s="113"/>
      <c r="RX62" s="113"/>
      <c r="RY62" s="113"/>
      <c r="RZ62" s="113"/>
      <c r="SA62" s="113"/>
      <c r="SB62" s="113"/>
      <c r="SC62" s="113"/>
      <c r="SD62" s="113"/>
      <c r="SE62" s="113"/>
      <c r="SF62" s="113"/>
      <c r="SG62" s="113"/>
      <c r="SH62" s="113"/>
      <c r="SI62" s="113"/>
      <c r="SJ62" s="113"/>
      <c r="SK62" s="113"/>
      <c r="SL62" s="113"/>
      <c r="SM62" s="113"/>
      <c r="SN62" s="113"/>
      <c r="SO62" s="113"/>
      <c r="SP62" s="113"/>
      <c r="SQ62" s="113"/>
      <c r="SR62" s="113"/>
      <c r="SS62" s="113"/>
      <c r="ST62" s="113"/>
      <c r="SU62" s="113"/>
      <c r="SV62" s="113"/>
      <c r="SW62" s="113"/>
      <c r="SX62" s="113"/>
      <c r="SY62" s="113"/>
      <c r="SZ62" s="113"/>
      <c r="TA62" s="113"/>
      <c r="TB62" s="113"/>
      <c r="TC62" s="113"/>
      <c r="TD62" s="113"/>
      <c r="TE62" s="113"/>
      <c r="TF62" s="113"/>
      <c r="TG62" s="113"/>
      <c r="TH62" s="113"/>
      <c r="TI62" s="113"/>
      <c r="TJ62" s="113"/>
      <c r="TK62" s="113"/>
      <c r="TL62" s="113"/>
      <c r="TM62" s="113"/>
      <c r="TN62" s="113"/>
      <c r="TO62" s="113"/>
      <c r="TP62" s="113"/>
      <c r="TQ62" s="113"/>
      <c r="TR62" s="113"/>
      <c r="TS62" s="113"/>
      <c r="TT62" s="113"/>
      <c r="TU62" s="113"/>
      <c r="TV62" s="113"/>
      <c r="TW62" s="113"/>
      <c r="TX62" s="113"/>
      <c r="TY62" s="113"/>
      <c r="TZ62" s="113"/>
      <c r="UA62" s="113"/>
      <c r="UB62" s="113"/>
      <c r="UC62" s="113"/>
      <c r="UD62" s="113"/>
      <c r="UE62" s="113"/>
      <c r="UF62" s="113"/>
      <c r="UG62" s="113"/>
      <c r="UH62" s="113"/>
      <c r="UI62" s="113"/>
      <c r="UJ62" s="113"/>
      <c r="UK62" s="113"/>
      <c r="UL62" s="113"/>
      <c r="UM62" s="113"/>
      <c r="UN62" s="113"/>
      <c r="UO62" s="113"/>
      <c r="UP62" s="113"/>
      <c r="UQ62" s="113"/>
      <c r="UR62" s="113"/>
      <c r="US62" s="113"/>
      <c r="UT62" s="113"/>
      <c r="UU62" s="113"/>
      <c r="UV62" s="113"/>
      <c r="UW62" s="113"/>
      <c r="UX62" s="113"/>
      <c r="UY62" s="113"/>
      <c r="UZ62" s="113"/>
      <c r="VA62" s="113"/>
      <c r="VB62" s="113"/>
      <c r="VC62" s="113"/>
      <c r="VD62" s="113"/>
      <c r="VE62" s="113"/>
      <c r="VF62" s="113"/>
      <c r="VG62" s="113"/>
      <c r="VH62" s="113"/>
      <c r="VI62" s="113"/>
      <c r="VJ62" s="113"/>
      <c r="VK62" s="113"/>
      <c r="VL62" s="113"/>
      <c r="VM62" s="113"/>
      <c r="VN62" s="113"/>
      <c r="VO62" s="113"/>
      <c r="VP62" s="113"/>
      <c r="VQ62" s="113"/>
      <c r="VR62" s="113"/>
      <c r="VS62" s="113"/>
      <c r="VT62" s="113"/>
      <c r="VU62" s="113"/>
      <c r="VV62" s="113"/>
      <c r="VW62" s="113"/>
      <c r="VX62" s="113"/>
      <c r="VY62" s="113"/>
      <c r="VZ62" s="113"/>
      <c r="WA62" s="113"/>
      <c r="WB62" s="113"/>
      <c r="WC62" s="113"/>
      <c r="WD62" s="113"/>
      <c r="WE62" s="113"/>
      <c r="WF62" s="113"/>
      <c r="WG62" s="113"/>
      <c r="WH62" s="113"/>
      <c r="WI62" s="113"/>
      <c r="WJ62" s="113"/>
      <c r="WK62" s="113"/>
      <c r="WL62" s="113"/>
      <c r="WM62" s="113"/>
      <c r="WN62" s="113"/>
      <c r="WO62" s="113"/>
      <c r="WP62" s="113"/>
      <c r="WQ62" s="113"/>
      <c r="WR62" s="113"/>
      <c r="WS62" s="113"/>
      <c r="WT62" s="113"/>
      <c r="WU62" s="113"/>
      <c r="WV62" s="113"/>
      <c r="WW62" s="113"/>
      <c r="WX62" s="113"/>
      <c r="WY62" s="113"/>
      <c r="WZ62" s="113"/>
      <c r="XA62" s="113"/>
      <c r="XB62" s="113"/>
      <c r="XC62" s="113"/>
      <c r="XD62" s="113"/>
      <c r="XE62" s="113"/>
      <c r="XF62" s="113"/>
      <c r="XG62" s="113"/>
      <c r="XH62" s="113"/>
      <c r="XI62" s="113"/>
      <c r="XJ62" s="113"/>
      <c r="XK62" s="113"/>
      <c r="XL62" s="113"/>
      <c r="XM62" s="113"/>
      <c r="XN62" s="113"/>
      <c r="XO62" s="113"/>
      <c r="XP62" s="113"/>
      <c r="XQ62" s="113"/>
      <c r="XR62" s="113"/>
      <c r="XS62" s="113"/>
      <c r="XT62" s="113"/>
      <c r="XU62" s="113"/>
      <c r="XV62" s="113"/>
      <c r="XW62" s="113"/>
      <c r="XX62" s="113"/>
      <c r="XY62" s="113"/>
      <c r="XZ62" s="113"/>
      <c r="YA62" s="113"/>
      <c r="YB62" s="113"/>
      <c r="YC62" s="113"/>
      <c r="YD62" s="113"/>
      <c r="YE62" s="113"/>
      <c r="YF62" s="113"/>
      <c r="YG62" s="113"/>
      <c r="YH62" s="113"/>
      <c r="YI62" s="113"/>
      <c r="YJ62" s="113"/>
      <c r="YK62" s="113"/>
      <c r="YL62" s="113"/>
      <c r="YM62" s="113"/>
      <c r="YN62" s="113"/>
      <c r="YO62" s="113"/>
      <c r="YP62" s="113"/>
      <c r="YQ62" s="113"/>
      <c r="YR62" s="113"/>
      <c r="YS62" s="113"/>
      <c r="YT62" s="113"/>
      <c r="YU62" s="113"/>
      <c r="YV62" s="113"/>
      <c r="YW62" s="113"/>
      <c r="YX62" s="113"/>
      <c r="YY62" s="113"/>
      <c r="YZ62" s="113"/>
      <c r="ZA62" s="113"/>
      <c r="ZB62" s="113"/>
      <c r="ZC62" s="113"/>
      <c r="ZD62" s="113"/>
      <c r="ZE62" s="113"/>
      <c r="ZF62" s="113"/>
      <c r="ZG62" s="113"/>
      <c r="ZH62" s="113"/>
      <c r="ZI62" s="113"/>
      <c r="ZJ62" s="113"/>
      <c r="ZK62" s="113"/>
      <c r="ZL62" s="113"/>
      <c r="ZM62" s="113"/>
      <c r="ZN62" s="113"/>
      <c r="ZO62" s="113"/>
      <c r="ZP62" s="113"/>
      <c r="ZQ62" s="113"/>
      <c r="ZR62" s="113"/>
      <c r="ZS62" s="113"/>
      <c r="ZT62" s="113"/>
      <c r="ZU62" s="113"/>
      <c r="ZV62" s="113"/>
      <c r="ZW62" s="113"/>
      <c r="ZX62" s="113"/>
      <c r="ZY62" s="113"/>
      <c r="ZZ62" s="113"/>
      <c r="AAA62" s="113"/>
      <c r="AAB62" s="113"/>
      <c r="AAC62" s="113"/>
      <c r="AAD62" s="113"/>
      <c r="AAE62" s="113"/>
      <c r="AAF62" s="113"/>
      <c r="AAG62" s="113"/>
      <c r="AAH62" s="113"/>
      <c r="AAI62" s="113"/>
      <c r="AAJ62" s="113"/>
      <c r="AAK62" s="113"/>
      <c r="AAL62" s="113"/>
      <c r="AAM62" s="113"/>
      <c r="AAN62" s="113"/>
      <c r="AAO62" s="113"/>
      <c r="AAP62" s="113"/>
      <c r="AAQ62" s="113"/>
      <c r="AAR62" s="113"/>
      <c r="AAS62" s="113"/>
      <c r="AAT62" s="113"/>
      <c r="AAU62" s="113"/>
      <c r="AAV62" s="113"/>
      <c r="AAW62" s="113"/>
      <c r="AAX62" s="113"/>
      <c r="AAY62" s="113"/>
      <c r="AAZ62" s="113"/>
      <c r="ABA62" s="113"/>
      <c r="ABB62" s="113"/>
      <c r="ABC62" s="113"/>
      <c r="ABD62" s="113"/>
      <c r="ABE62" s="113"/>
      <c r="ABF62" s="113"/>
      <c r="ABG62" s="113"/>
      <c r="ABH62" s="113"/>
      <c r="ABI62" s="113"/>
      <c r="ABJ62" s="113"/>
      <c r="ABK62" s="113"/>
      <c r="ABL62" s="113"/>
      <c r="ABM62" s="113"/>
      <c r="ABN62" s="113"/>
      <c r="ABO62" s="113"/>
      <c r="ABP62" s="113"/>
      <c r="ABQ62" s="113"/>
      <c r="ABR62" s="113"/>
      <c r="ABS62" s="113"/>
      <c r="ABT62" s="113"/>
      <c r="ABU62" s="113"/>
      <c r="ABV62" s="113"/>
      <c r="ABW62" s="113"/>
      <c r="ABX62" s="113"/>
      <c r="ABY62" s="113"/>
      <c r="ABZ62" s="113"/>
      <c r="ACA62" s="113"/>
      <c r="ACB62" s="113"/>
      <c r="ACC62" s="113"/>
      <c r="ACD62" s="113"/>
      <c r="ACE62" s="113"/>
      <c r="ACF62" s="113"/>
      <c r="ACG62" s="113"/>
      <c r="ACH62" s="113"/>
      <c r="ACI62" s="113"/>
      <c r="ACJ62" s="113"/>
      <c r="ACK62" s="113"/>
      <c r="ACL62" s="113"/>
      <c r="ACM62" s="113"/>
      <c r="ACN62" s="113"/>
      <c r="ACO62" s="113"/>
      <c r="ACP62" s="113"/>
      <c r="ACQ62" s="113"/>
      <c r="ACR62" s="113"/>
      <c r="ACS62" s="113"/>
      <c r="ACT62" s="113"/>
      <c r="ACU62" s="113"/>
      <c r="ACV62" s="113"/>
      <c r="ACW62" s="113"/>
      <c r="ACX62" s="113"/>
      <c r="ACY62" s="113"/>
      <c r="ACZ62" s="113"/>
      <c r="ADA62" s="113"/>
      <c r="ADB62" s="113"/>
      <c r="ADC62" s="113"/>
    </row>
    <row r="63" spans="1:783" s="145" customFormat="1" ht="14" x14ac:dyDescent="0.3">
      <c r="A63" s="113"/>
      <c r="B63" s="127"/>
      <c r="C63" s="124"/>
      <c r="D63" s="124"/>
      <c r="F63" s="121"/>
      <c r="G63" s="121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  <c r="IU63" s="113"/>
      <c r="IV63" s="113"/>
      <c r="IW63" s="113"/>
      <c r="IX63" s="113"/>
      <c r="IY63" s="113"/>
      <c r="IZ63" s="113"/>
      <c r="JA63" s="113"/>
      <c r="JB63" s="113"/>
      <c r="JC63" s="113"/>
      <c r="JD63" s="113"/>
      <c r="JE63" s="113"/>
      <c r="JF63" s="113"/>
      <c r="JG63" s="113"/>
      <c r="JH63" s="113"/>
      <c r="JI63" s="113"/>
      <c r="JJ63" s="113"/>
      <c r="JK63" s="113"/>
      <c r="JL63" s="113"/>
      <c r="JM63" s="113"/>
      <c r="JN63" s="113"/>
      <c r="JO63" s="113"/>
      <c r="JP63" s="113"/>
      <c r="JQ63" s="113"/>
      <c r="JR63" s="113"/>
      <c r="JS63" s="113"/>
      <c r="JT63" s="113"/>
      <c r="JU63" s="113"/>
      <c r="JV63" s="113"/>
      <c r="JW63" s="113"/>
      <c r="JX63" s="113"/>
      <c r="JY63" s="113"/>
      <c r="JZ63" s="113"/>
      <c r="KA63" s="113"/>
      <c r="KB63" s="113"/>
      <c r="KC63" s="113"/>
      <c r="KD63" s="113"/>
      <c r="KE63" s="113"/>
      <c r="KF63" s="113"/>
      <c r="KG63" s="113"/>
      <c r="KH63" s="113"/>
      <c r="KI63" s="113"/>
      <c r="KJ63" s="113"/>
      <c r="KK63" s="113"/>
      <c r="KL63" s="113"/>
      <c r="KM63" s="113"/>
      <c r="KN63" s="113"/>
      <c r="KO63" s="113"/>
      <c r="KP63" s="113"/>
      <c r="KQ63" s="113"/>
      <c r="KR63" s="113"/>
      <c r="KS63" s="113"/>
      <c r="KT63" s="113"/>
      <c r="KU63" s="113"/>
      <c r="KV63" s="113"/>
      <c r="KW63" s="113"/>
      <c r="KX63" s="113"/>
      <c r="KY63" s="113"/>
      <c r="KZ63" s="113"/>
      <c r="LA63" s="113"/>
      <c r="LB63" s="113"/>
      <c r="LC63" s="113"/>
      <c r="LD63" s="113"/>
      <c r="LE63" s="113"/>
      <c r="LF63" s="113"/>
      <c r="LG63" s="113"/>
      <c r="LH63" s="113"/>
      <c r="LI63" s="113"/>
      <c r="LJ63" s="113"/>
      <c r="LK63" s="113"/>
      <c r="LL63" s="113"/>
      <c r="LM63" s="113"/>
      <c r="LN63" s="113"/>
      <c r="LO63" s="113"/>
      <c r="LP63" s="113"/>
      <c r="LQ63" s="113"/>
      <c r="LR63" s="113"/>
      <c r="LS63" s="113"/>
      <c r="LT63" s="113"/>
      <c r="LU63" s="113"/>
      <c r="LV63" s="113"/>
      <c r="LW63" s="113"/>
      <c r="LX63" s="113"/>
      <c r="LY63" s="113"/>
      <c r="LZ63" s="113"/>
      <c r="MA63" s="113"/>
      <c r="MB63" s="113"/>
      <c r="MC63" s="113"/>
      <c r="MD63" s="113"/>
      <c r="ME63" s="113"/>
      <c r="MF63" s="113"/>
      <c r="MG63" s="113"/>
      <c r="MH63" s="113"/>
      <c r="MI63" s="113"/>
      <c r="MJ63" s="113"/>
      <c r="MK63" s="113"/>
      <c r="ML63" s="113"/>
      <c r="MM63" s="113"/>
      <c r="MN63" s="113"/>
      <c r="MO63" s="113"/>
      <c r="MP63" s="113"/>
      <c r="MQ63" s="113"/>
      <c r="MR63" s="113"/>
      <c r="MS63" s="113"/>
      <c r="MT63" s="113"/>
      <c r="MU63" s="113"/>
      <c r="MV63" s="113"/>
      <c r="MW63" s="113"/>
      <c r="MX63" s="113"/>
      <c r="MY63" s="113"/>
      <c r="MZ63" s="113"/>
      <c r="NA63" s="113"/>
      <c r="NB63" s="113"/>
      <c r="NC63" s="113"/>
      <c r="ND63" s="113"/>
      <c r="NE63" s="113"/>
      <c r="NF63" s="113"/>
      <c r="NG63" s="113"/>
      <c r="NH63" s="113"/>
      <c r="NI63" s="113"/>
      <c r="NJ63" s="113"/>
      <c r="NK63" s="113"/>
      <c r="NL63" s="113"/>
      <c r="NM63" s="113"/>
      <c r="NN63" s="113"/>
      <c r="NO63" s="113"/>
      <c r="NP63" s="113"/>
      <c r="NQ63" s="113"/>
      <c r="NR63" s="113"/>
      <c r="NS63" s="113"/>
      <c r="NT63" s="113"/>
      <c r="NU63" s="113"/>
      <c r="NV63" s="113"/>
      <c r="NW63" s="113"/>
      <c r="NX63" s="113"/>
      <c r="NY63" s="113"/>
      <c r="NZ63" s="113"/>
      <c r="OA63" s="113"/>
      <c r="OB63" s="113"/>
      <c r="OC63" s="113"/>
      <c r="OD63" s="113"/>
      <c r="OE63" s="113"/>
      <c r="OF63" s="113"/>
      <c r="OG63" s="113"/>
      <c r="OH63" s="113"/>
      <c r="OI63" s="113"/>
      <c r="OJ63" s="113"/>
      <c r="OK63" s="113"/>
      <c r="OL63" s="113"/>
      <c r="OM63" s="113"/>
      <c r="ON63" s="113"/>
      <c r="OO63" s="113"/>
      <c r="OP63" s="113"/>
      <c r="OQ63" s="113"/>
      <c r="OR63" s="113"/>
      <c r="OS63" s="113"/>
      <c r="OT63" s="113"/>
      <c r="OU63" s="113"/>
      <c r="OV63" s="113"/>
      <c r="OW63" s="113"/>
      <c r="OX63" s="113"/>
      <c r="OY63" s="113"/>
      <c r="OZ63" s="113"/>
      <c r="PA63" s="113"/>
      <c r="PB63" s="113"/>
      <c r="PC63" s="113"/>
      <c r="PD63" s="113"/>
      <c r="PE63" s="113"/>
      <c r="PF63" s="113"/>
      <c r="PG63" s="113"/>
      <c r="PH63" s="113"/>
      <c r="PI63" s="113"/>
      <c r="PJ63" s="113"/>
      <c r="PK63" s="113"/>
      <c r="PL63" s="113"/>
      <c r="PM63" s="113"/>
      <c r="PN63" s="113"/>
      <c r="PO63" s="113"/>
      <c r="PP63" s="113"/>
      <c r="PQ63" s="113"/>
      <c r="PR63" s="113"/>
      <c r="PS63" s="113"/>
      <c r="PT63" s="113"/>
      <c r="PU63" s="113"/>
      <c r="PV63" s="113"/>
      <c r="PW63" s="113"/>
      <c r="PX63" s="113"/>
      <c r="PY63" s="113"/>
      <c r="PZ63" s="113"/>
      <c r="QA63" s="113"/>
      <c r="QB63" s="113"/>
      <c r="QC63" s="113"/>
      <c r="QD63" s="113"/>
      <c r="QE63" s="113"/>
      <c r="QF63" s="113"/>
      <c r="QG63" s="113"/>
      <c r="QH63" s="113"/>
      <c r="QI63" s="113"/>
      <c r="QJ63" s="113"/>
      <c r="QK63" s="113"/>
      <c r="QL63" s="113"/>
      <c r="QM63" s="113"/>
      <c r="QN63" s="113"/>
      <c r="QO63" s="113"/>
      <c r="QP63" s="113"/>
      <c r="QQ63" s="113"/>
      <c r="QR63" s="113"/>
      <c r="QS63" s="113"/>
      <c r="QT63" s="113"/>
      <c r="QU63" s="113"/>
      <c r="QV63" s="113"/>
      <c r="QW63" s="113"/>
      <c r="QX63" s="113"/>
      <c r="QY63" s="113"/>
      <c r="QZ63" s="113"/>
      <c r="RA63" s="113"/>
      <c r="RB63" s="113"/>
      <c r="RC63" s="113"/>
      <c r="RD63" s="113"/>
      <c r="RE63" s="113"/>
      <c r="RF63" s="113"/>
      <c r="RG63" s="113"/>
      <c r="RH63" s="113"/>
      <c r="RI63" s="113"/>
      <c r="RJ63" s="113"/>
      <c r="RK63" s="113"/>
      <c r="RL63" s="113"/>
      <c r="RM63" s="113"/>
      <c r="RN63" s="113"/>
      <c r="RO63" s="113"/>
      <c r="RP63" s="113"/>
      <c r="RQ63" s="113"/>
      <c r="RR63" s="113"/>
      <c r="RS63" s="113"/>
      <c r="RT63" s="113"/>
      <c r="RU63" s="113"/>
      <c r="RV63" s="113"/>
      <c r="RW63" s="113"/>
      <c r="RX63" s="113"/>
      <c r="RY63" s="113"/>
      <c r="RZ63" s="113"/>
      <c r="SA63" s="113"/>
      <c r="SB63" s="113"/>
      <c r="SC63" s="113"/>
      <c r="SD63" s="113"/>
      <c r="SE63" s="113"/>
      <c r="SF63" s="113"/>
      <c r="SG63" s="113"/>
      <c r="SH63" s="113"/>
      <c r="SI63" s="113"/>
      <c r="SJ63" s="113"/>
      <c r="SK63" s="113"/>
      <c r="SL63" s="113"/>
      <c r="SM63" s="113"/>
      <c r="SN63" s="113"/>
      <c r="SO63" s="113"/>
      <c r="SP63" s="113"/>
      <c r="SQ63" s="113"/>
      <c r="SR63" s="113"/>
      <c r="SS63" s="113"/>
      <c r="ST63" s="113"/>
      <c r="SU63" s="113"/>
      <c r="SV63" s="113"/>
      <c r="SW63" s="113"/>
      <c r="SX63" s="113"/>
      <c r="SY63" s="113"/>
      <c r="SZ63" s="113"/>
      <c r="TA63" s="113"/>
      <c r="TB63" s="113"/>
      <c r="TC63" s="113"/>
      <c r="TD63" s="113"/>
      <c r="TE63" s="113"/>
      <c r="TF63" s="113"/>
      <c r="TG63" s="113"/>
      <c r="TH63" s="113"/>
      <c r="TI63" s="113"/>
      <c r="TJ63" s="113"/>
      <c r="TK63" s="113"/>
      <c r="TL63" s="113"/>
      <c r="TM63" s="113"/>
      <c r="TN63" s="113"/>
      <c r="TO63" s="113"/>
      <c r="TP63" s="113"/>
      <c r="TQ63" s="113"/>
      <c r="TR63" s="113"/>
      <c r="TS63" s="113"/>
      <c r="TT63" s="113"/>
      <c r="TU63" s="113"/>
      <c r="TV63" s="113"/>
      <c r="TW63" s="113"/>
      <c r="TX63" s="113"/>
      <c r="TY63" s="113"/>
      <c r="TZ63" s="113"/>
      <c r="UA63" s="113"/>
      <c r="UB63" s="113"/>
      <c r="UC63" s="113"/>
      <c r="UD63" s="113"/>
      <c r="UE63" s="113"/>
      <c r="UF63" s="113"/>
      <c r="UG63" s="113"/>
      <c r="UH63" s="113"/>
      <c r="UI63" s="113"/>
      <c r="UJ63" s="113"/>
      <c r="UK63" s="113"/>
      <c r="UL63" s="113"/>
      <c r="UM63" s="113"/>
      <c r="UN63" s="113"/>
      <c r="UO63" s="113"/>
      <c r="UP63" s="113"/>
      <c r="UQ63" s="113"/>
      <c r="UR63" s="113"/>
      <c r="US63" s="113"/>
      <c r="UT63" s="113"/>
      <c r="UU63" s="113"/>
      <c r="UV63" s="113"/>
      <c r="UW63" s="113"/>
      <c r="UX63" s="113"/>
      <c r="UY63" s="113"/>
      <c r="UZ63" s="113"/>
      <c r="VA63" s="113"/>
      <c r="VB63" s="113"/>
      <c r="VC63" s="113"/>
      <c r="VD63" s="113"/>
      <c r="VE63" s="113"/>
      <c r="VF63" s="113"/>
      <c r="VG63" s="113"/>
      <c r="VH63" s="113"/>
      <c r="VI63" s="113"/>
      <c r="VJ63" s="113"/>
      <c r="VK63" s="113"/>
      <c r="VL63" s="113"/>
      <c r="VM63" s="113"/>
      <c r="VN63" s="113"/>
      <c r="VO63" s="113"/>
      <c r="VP63" s="113"/>
      <c r="VQ63" s="113"/>
      <c r="VR63" s="113"/>
      <c r="VS63" s="113"/>
      <c r="VT63" s="113"/>
      <c r="VU63" s="113"/>
      <c r="VV63" s="113"/>
      <c r="VW63" s="113"/>
      <c r="VX63" s="113"/>
      <c r="VY63" s="113"/>
      <c r="VZ63" s="113"/>
      <c r="WA63" s="113"/>
      <c r="WB63" s="113"/>
      <c r="WC63" s="113"/>
      <c r="WD63" s="113"/>
      <c r="WE63" s="113"/>
      <c r="WF63" s="113"/>
      <c r="WG63" s="113"/>
      <c r="WH63" s="113"/>
      <c r="WI63" s="113"/>
      <c r="WJ63" s="113"/>
      <c r="WK63" s="113"/>
      <c r="WL63" s="113"/>
      <c r="WM63" s="113"/>
      <c r="WN63" s="113"/>
      <c r="WO63" s="113"/>
      <c r="WP63" s="113"/>
      <c r="WQ63" s="113"/>
      <c r="WR63" s="113"/>
      <c r="WS63" s="113"/>
      <c r="WT63" s="113"/>
      <c r="WU63" s="113"/>
      <c r="WV63" s="113"/>
      <c r="WW63" s="113"/>
      <c r="WX63" s="113"/>
      <c r="WY63" s="113"/>
      <c r="WZ63" s="113"/>
      <c r="XA63" s="113"/>
      <c r="XB63" s="113"/>
      <c r="XC63" s="113"/>
      <c r="XD63" s="113"/>
      <c r="XE63" s="113"/>
      <c r="XF63" s="113"/>
      <c r="XG63" s="113"/>
      <c r="XH63" s="113"/>
      <c r="XI63" s="113"/>
      <c r="XJ63" s="113"/>
      <c r="XK63" s="113"/>
      <c r="XL63" s="113"/>
      <c r="XM63" s="113"/>
      <c r="XN63" s="113"/>
      <c r="XO63" s="113"/>
      <c r="XP63" s="113"/>
      <c r="XQ63" s="113"/>
      <c r="XR63" s="113"/>
      <c r="XS63" s="113"/>
      <c r="XT63" s="113"/>
      <c r="XU63" s="113"/>
      <c r="XV63" s="113"/>
      <c r="XW63" s="113"/>
      <c r="XX63" s="113"/>
      <c r="XY63" s="113"/>
      <c r="XZ63" s="113"/>
      <c r="YA63" s="113"/>
      <c r="YB63" s="113"/>
      <c r="YC63" s="113"/>
      <c r="YD63" s="113"/>
      <c r="YE63" s="113"/>
      <c r="YF63" s="113"/>
      <c r="YG63" s="113"/>
      <c r="YH63" s="113"/>
      <c r="YI63" s="113"/>
      <c r="YJ63" s="113"/>
      <c r="YK63" s="113"/>
      <c r="YL63" s="113"/>
      <c r="YM63" s="113"/>
      <c r="YN63" s="113"/>
      <c r="YO63" s="113"/>
      <c r="YP63" s="113"/>
      <c r="YQ63" s="113"/>
      <c r="YR63" s="113"/>
      <c r="YS63" s="113"/>
      <c r="YT63" s="113"/>
      <c r="YU63" s="113"/>
      <c r="YV63" s="113"/>
      <c r="YW63" s="113"/>
      <c r="YX63" s="113"/>
      <c r="YY63" s="113"/>
      <c r="YZ63" s="113"/>
      <c r="ZA63" s="113"/>
      <c r="ZB63" s="113"/>
      <c r="ZC63" s="113"/>
      <c r="ZD63" s="113"/>
      <c r="ZE63" s="113"/>
      <c r="ZF63" s="113"/>
      <c r="ZG63" s="113"/>
      <c r="ZH63" s="113"/>
      <c r="ZI63" s="113"/>
      <c r="ZJ63" s="113"/>
      <c r="ZK63" s="113"/>
      <c r="ZL63" s="113"/>
      <c r="ZM63" s="113"/>
      <c r="ZN63" s="113"/>
      <c r="ZO63" s="113"/>
      <c r="ZP63" s="113"/>
      <c r="ZQ63" s="113"/>
      <c r="ZR63" s="113"/>
      <c r="ZS63" s="113"/>
      <c r="ZT63" s="113"/>
      <c r="ZU63" s="113"/>
      <c r="ZV63" s="113"/>
      <c r="ZW63" s="113"/>
      <c r="ZX63" s="113"/>
      <c r="ZY63" s="113"/>
      <c r="ZZ63" s="113"/>
      <c r="AAA63" s="113"/>
      <c r="AAB63" s="113"/>
      <c r="AAC63" s="113"/>
      <c r="AAD63" s="113"/>
      <c r="AAE63" s="113"/>
      <c r="AAF63" s="113"/>
      <c r="AAG63" s="113"/>
      <c r="AAH63" s="113"/>
      <c r="AAI63" s="113"/>
      <c r="AAJ63" s="113"/>
      <c r="AAK63" s="113"/>
      <c r="AAL63" s="113"/>
      <c r="AAM63" s="113"/>
      <c r="AAN63" s="113"/>
      <c r="AAO63" s="113"/>
      <c r="AAP63" s="113"/>
      <c r="AAQ63" s="113"/>
      <c r="AAR63" s="113"/>
      <c r="AAS63" s="113"/>
      <c r="AAT63" s="113"/>
      <c r="AAU63" s="113"/>
      <c r="AAV63" s="113"/>
      <c r="AAW63" s="113"/>
      <c r="AAX63" s="113"/>
      <c r="AAY63" s="113"/>
      <c r="AAZ63" s="113"/>
      <c r="ABA63" s="113"/>
      <c r="ABB63" s="113"/>
      <c r="ABC63" s="113"/>
      <c r="ABD63" s="113"/>
      <c r="ABE63" s="113"/>
      <c r="ABF63" s="113"/>
      <c r="ABG63" s="113"/>
      <c r="ABH63" s="113"/>
      <c r="ABI63" s="113"/>
      <c r="ABJ63" s="113"/>
      <c r="ABK63" s="113"/>
      <c r="ABL63" s="113"/>
      <c r="ABM63" s="113"/>
      <c r="ABN63" s="113"/>
      <c r="ABO63" s="113"/>
      <c r="ABP63" s="113"/>
      <c r="ABQ63" s="113"/>
      <c r="ABR63" s="113"/>
      <c r="ABS63" s="113"/>
      <c r="ABT63" s="113"/>
      <c r="ABU63" s="113"/>
      <c r="ABV63" s="113"/>
      <c r="ABW63" s="113"/>
      <c r="ABX63" s="113"/>
      <c r="ABY63" s="113"/>
      <c r="ABZ63" s="113"/>
      <c r="ACA63" s="113"/>
      <c r="ACB63" s="113"/>
      <c r="ACC63" s="113"/>
      <c r="ACD63" s="113"/>
      <c r="ACE63" s="113"/>
      <c r="ACF63" s="113"/>
      <c r="ACG63" s="113"/>
      <c r="ACH63" s="113"/>
      <c r="ACI63" s="113"/>
      <c r="ACJ63" s="113"/>
      <c r="ACK63" s="113"/>
      <c r="ACL63" s="113"/>
      <c r="ACM63" s="113"/>
      <c r="ACN63" s="113"/>
      <c r="ACO63" s="113"/>
      <c r="ACP63" s="113"/>
      <c r="ACQ63" s="113"/>
      <c r="ACR63" s="113"/>
      <c r="ACS63" s="113"/>
      <c r="ACT63" s="113"/>
      <c r="ACU63" s="113"/>
      <c r="ACV63" s="113"/>
      <c r="ACW63" s="113"/>
      <c r="ACX63" s="113"/>
      <c r="ACY63" s="113"/>
      <c r="ACZ63" s="113"/>
      <c r="ADA63" s="113"/>
      <c r="ADB63" s="113"/>
      <c r="ADC63" s="113"/>
    </row>
    <row r="64" spans="1:783" s="145" customFormat="1" ht="14" x14ac:dyDescent="0.3">
      <c r="A64" s="113"/>
      <c r="B64" s="127"/>
      <c r="C64" s="124"/>
      <c r="D64" s="124"/>
      <c r="F64" s="121"/>
      <c r="G64" s="121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  <c r="IV64" s="113"/>
      <c r="IW64" s="113"/>
      <c r="IX64" s="113"/>
      <c r="IY64" s="113"/>
      <c r="IZ64" s="113"/>
      <c r="JA64" s="113"/>
      <c r="JB64" s="113"/>
      <c r="JC64" s="113"/>
      <c r="JD64" s="113"/>
      <c r="JE64" s="113"/>
      <c r="JF64" s="113"/>
      <c r="JG64" s="113"/>
      <c r="JH64" s="113"/>
      <c r="JI64" s="113"/>
      <c r="JJ64" s="113"/>
      <c r="JK64" s="113"/>
      <c r="JL64" s="113"/>
      <c r="JM64" s="113"/>
      <c r="JN64" s="113"/>
      <c r="JO64" s="113"/>
      <c r="JP64" s="113"/>
      <c r="JQ64" s="113"/>
      <c r="JR64" s="113"/>
      <c r="JS64" s="113"/>
      <c r="JT64" s="113"/>
      <c r="JU64" s="113"/>
      <c r="JV64" s="113"/>
      <c r="JW64" s="113"/>
      <c r="JX64" s="113"/>
      <c r="JY64" s="113"/>
      <c r="JZ64" s="113"/>
      <c r="KA64" s="113"/>
      <c r="KB64" s="113"/>
      <c r="KC64" s="113"/>
      <c r="KD64" s="113"/>
      <c r="KE64" s="113"/>
      <c r="KF64" s="113"/>
      <c r="KG64" s="113"/>
      <c r="KH64" s="113"/>
      <c r="KI64" s="113"/>
      <c r="KJ64" s="113"/>
      <c r="KK64" s="113"/>
      <c r="KL64" s="113"/>
      <c r="KM64" s="113"/>
      <c r="KN64" s="113"/>
      <c r="KO64" s="113"/>
      <c r="KP64" s="113"/>
      <c r="KQ64" s="113"/>
      <c r="KR64" s="113"/>
      <c r="KS64" s="113"/>
      <c r="KT64" s="113"/>
      <c r="KU64" s="113"/>
      <c r="KV64" s="113"/>
      <c r="KW64" s="113"/>
      <c r="KX64" s="113"/>
      <c r="KY64" s="113"/>
      <c r="KZ64" s="113"/>
      <c r="LA64" s="113"/>
      <c r="LB64" s="113"/>
      <c r="LC64" s="113"/>
      <c r="LD64" s="113"/>
      <c r="LE64" s="113"/>
      <c r="LF64" s="113"/>
      <c r="LG64" s="113"/>
      <c r="LH64" s="113"/>
      <c r="LI64" s="113"/>
      <c r="LJ64" s="113"/>
      <c r="LK64" s="113"/>
      <c r="LL64" s="113"/>
      <c r="LM64" s="113"/>
      <c r="LN64" s="113"/>
      <c r="LO64" s="113"/>
      <c r="LP64" s="113"/>
      <c r="LQ64" s="113"/>
      <c r="LR64" s="113"/>
      <c r="LS64" s="113"/>
      <c r="LT64" s="113"/>
      <c r="LU64" s="113"/>
      <c r="LV64" s="113"/>
      <c r="LW64" s="113"/>
      <c r="LX64" s="113"/>
      <c r="LY64" s="113"/>
      <c r="LZ64" s="113"/>
      <c r="MA64" s="113"/>
      <c r="MB64" s="113"/>
      <c r="MC64" s="113"/>
      <c r="MD64" s="113"/>
      <c r="ME64" s="113"/>
      <c r="MF64" s="113"/>
      <c r="MG64" s="113"/>
      <c r="MH64" s="113"/>
      <c r="MI64" s="113"/>
      <c r="MJ64" s="113"/>
      <c r="MK64" s="113"/>
      <c r="ML64" s="113"/>
      <c r="MM64" s="113"/>
      <c r="MN64" s="113"/>
      <c r="MO64" s="113"/>
      <c r="MP64" s="113"/>
      <c r="MQ64" s="113"/>
      <c r="MR64" s="113"/>
      <c r="MS64" s="113"/>
      <c r="MT64" s="113"/>
      <c r="MU64" s="113"/>
      <c r="MV64" s="113"/>
      <c r="MW64" s="113"/>
      <c r="MX64" s="113"/>
      <c r="MY64" s="113"/>
      <c r="MZ64" s="113"/>
      <c r="NA64" s="113"/>
      <c r="NB64" s="113"/>
      <c r="NC64" s="113"/>
      <c r="ND64" s="113"/>
      <c r="NE64" s="113"/>
      <c r="NF64" s="113"/>
      <c r="NG64" s="113"/>
      <c r="NH64" s="113"/>
      <c r="NI64" s="113"/>
      <c r="NJ64" s="113"/>
      <c r="NK64" s="113"/>
      <c r="NL64" s="113"/>
      <c r="NM64" s="113"/>
      <c r="NN64" s="113"/>
      <c r="NO64" s="113"/>
      <c r="NP64" s="113"/>
      <c r="NQ64" s="113"/>
      <c r="NR64" s="113"/>
      <c r="NS64" s="113"/>
      <c r="NT64" s="113"/>
      <c r="NU64" s="113"/>
      <c r="NV64" s="113"/>
      <c r="NW64" s="113"/>
      <c r="NX64" s="113"/>
      <c r="NY64" s="113"/>
      <c r="NZ64" s="113"/>
      <c r="OA64" s="113"/>
      <c r="OB64" s="113"/>
      <c r="OC64" s="113"/>
      <c r="OD64" s="113"/>
      <c r="OE64" s="113"/>
      <c r="OF64" s="113"/>
      <c r="OG64" s="113"/>
      <c r="OH64" s="113"/>
      <c r="OI64" s="113"/>
      <c r="OJ64" s="113"/>
      <c r="OK64" s="113"/>
      <c r="OL64" s="113"/>
      <c r="OM64" s="113"/>
      <c r="ON64" s="113"/>
      <c r="OO64" s="113"/>
      <c r="OP64" s="113"/>
      <c r="OQ64" s="113"/>
      <c r="OR64" s="113"/>
      <c r="OS64" s="113"/>
      <c r="OT64" s="113"/>
      <c r="OU64" s="113"/>
      <c r="OV64" s="113"/>
      <c r="OW64" s="113"/>
      <c r="OX64" s="113"/>
      <c r="OY64" s="113"/>
      <c r="OZ64" s="113"/>
      <c r="PA64" s="113"/>
      <c r="PB64" s="113"/>
      <c r="PC64" s="113"/>
      <c r="PD64" s="113"/>
      <c r="PE64" s="113"/>
      <c r="PF64" s="113"/>
      <c r="PG64" s="113"/>
      <c r="PH64" s="113"/>
      <c r="PI64" s="113"/>
      <c r="PJ64" s="113"/>
      <c r="PK64" s="113"/>
      <c r="PL64" s="113"/>
      <c r="PM64" s="113"/>
      <c r="PN64" s="113"/>
      <c r="PO64" s="113"/>
      <c r="PP64" s="113"/>
      <c r="PQ64" s="113"/>
      <c r="PR64" s="113"/>
      <c r="PS64" s="113"/>
      <c r="PT64" s="113"/>
      <c r="PU64" s="113"/>
      <c r="PV64" s="113"/>
      <c r="PW64" s="113"/>
      <c r="PX64" s="113"/>
      <c r="PY64" s="113"/>
      <c r="PZ64" s="113"/>
      <c r="QA64" s="113"/>
      <c r="QB64" s="113"/>
      <c r="QC64" s="113"/>
      <c r="QD64" s="113"/>
      <c r="QE64" s="113"/>
      <c r="QF64" s="113"/>
      <c r="QG64" s="113"/>
      <c r="QH64" s="113"/>
      <c r="QI64" s="113"/>
      <c r="QJ64" s="113"/>
      <c r="QK64" s="113"/>
      <c r="QL64" s="113"/>
      <c r="QM64" s="113"/>
      <c r="QN64" s="113"/>
      <c r="QO64" s="113"/>
      <c r="QP64" s="113"/>
      <c r="QQ64" s="113"/>
      <c r="QR64" s="113"/>
      <c r="QS64" s="113"/>
      <c r="QT64" s="113"/>
      <c r="QU64" s="113"/>
      <c r="QV64" s="113"/>
      <c r="QW64" s="113"/>
      <c r="QX64" s="113"/>
      <c r="QY64" s="113"/>
      <c r="QZ64" s="113"/>
      <c r="RA64" s="113"/>
      <c r="RB64" s="113"/>
      <c r="RC64" s="113"/>
      <c r="RD64" s="113"/>
      <c r="RE64" s="113"/>
      <c r="RF64" s="113"/>
      <c r="RG64" s="113"/>
      <c r="RH64" s="113"/>
      <c r="RI64" s="113"/>
      <c r="RJ64" s="113"/>
      <c r="RK64" s="113"/>
      <c r="RL64" s="113"/>
      <c r="RM64" s="113"/>
      <c r="RN64" s="113"/>
      <c r="RO64" s="113"/>
      <c r="RP64" s="113"/>
      <c r="RQ64" s="113"/>
      <c r="RR64" s="113"/>
      <c r="RS64" s="113"/>
      <c r="RT64" s="113"/>
      <c r="RU64" s="113"/>
      <c r="RV64" s="113"/>
      <c r="RW64" s="113"/>
      <c r="RX64" s="113"/>
      <c r="RY64" s="113"/>
      <c r="RZ64" s="113"/>
      <c r="SA64" s="113"/>
      <c r="SB64" s="113"/>
      <c r="SC64" s="113"/>
      <c r="SD64" s="113"/>
      <c r="SE64" s="113"/>
      <c r="SF64" s="113"/>
      <c r="SG64" s="113"/>
      <c r="SH64" s="113"/>
      <c r="SI64" s="113"/>
      <c r="SJ64" s="113"/>
      <c r="SK64" s="113"/>
      <c r="SL64" s="113"/>
      <c r="SM64" s="113"/>
      <c r="SN64" s="113"/>
      <c r="SO64" s="113"/>
      <c r="SP64" s="113"/>
      <c r="SQ64" s="113"/>
      <c r="SR64" s="113"/>
      <c r="SS64" s="113"/>
      <c r="ST64" s="113"/>
      <c r="SU64" s="113"/>
      <c r="SV64" s="113"/>
      <c r="SW64" s="113"/>
      <c r="SX64" s="113"/>
      <c r="SY64" s="113"/>
      <c r="SZ64" s="113"/>
      <c r="TA64" s="113"/>
      <c r="TB64" s="113"/>
      <c r="TC64" s="113"/>
      <c r="TD64" s="113"/>
      <c r="TE64" s="113"/>
      <c r="TF64" s="113"/>
      <c r="TG64" s="113"/>
      <c r="TH64" s="113"/>
      <c r="TI64" s="113"/>
      <c r="TJ64" s="113"/>
      <c r="TK64" s="113"/>
      <c r="TL64" s="113"/>
      <c r="TM64" s="113"/>
      <c r="TN64" s="113"/>
      <c r="TO64" s="113"/>
      <c r="TP64" s="113"/>
      <c r="TQ64" s="113"/>
      <c r="TR64" s="113"/>
      <c r="TS64" s="113"/>
      <c r="TT64" s="113"/>
      <c r="TU64" s="113"/>
      <c r="TV64" s="113"/>
      <c r="TW64" s="113"/>
      <c r="TX64" s="113"/>
      <c r="TY64" s="113"/>
      <c r="TZ64" s="113"/>
      <c r="UA64" s="113"/>
      <c r="UB64" s="113"/>
      <c r="UC64" s="113"/>
      <c r="UD64" s="113"/>
      <c r="UE64" s="113"/>
      <c r="UF64" s="113"/>
      <c r="UG64" s="113"/>
      <c r="UH64" s="113"/>
      <c r="UI64" s="113"/>
      <c r="UJ64" s="113"/>
      <c r="UK64" s="113"/>
      <c r="UL64" s="113"/>
      <c r="UM64" s="113"/>
      <c r="UN64" s="113"/>
      <c r="UO64" s="113"/>
      <c r="UP64" s="113"/>
      <c r="UQ64" s="113"/>
      <c r="UR64" s="113"/>
      <c r="US64" s="113"/>
      <c r="UT64" s="113"/>
      <c r="UU64" s="113"/>
      <c r="UV64" s="113"/>
      <c r="UW64" s="113"/>
      <c r="UX64" s="113"/>
      <c r="UY64" s="113"/>
      <c r="UZ64" s="113"/>
      <c r="VA64" s="113"/>
      <c r="VB64" s="113"/>
      <c r="VC64" s="113"/>
      <c r="VD64" s="113"/>
      <c r="VE64" s="113"/>
      <c r="VF64" s="113"/>
      <c r="VG64" s="113"/>
      <c r="VH64" s="113"/>
      <c r="VI64" s="113"/>
      <c r="VJ64" s="113"/>
      <c r="VK64" s="113"/>
      <c r="VL64" s="113"/>
      <c r="VM64" s="113"/>
      <c r="VN64" s="113"/>
      <c r="VO64" s="113"/>
      <c r="VP64" s="113"/>
      <c r="VQ64" s="113"/>
      <c r="VR64" s="113"/>
      <c r="VS64" s="113"/>
      <c r="VT64" s="113"/>
      <c r="VU64" s="113"/>
      <c r="VV64" s="113"/>
      <c r="VW64" s="113"/>
      <c r="VX64" s="113"/>
      <c r="VY64" s="113"/>
      <c r="VZ64" s="113"/>
      <c r="WA64" s="113"/>
      <c r="WB64" s="113"/>
      <c r="WC64" s="113"/>
      <c r="WD64" s="113"/>
      <c r="WE64" s="113"/>
      <c r="WF64" s="113"/>
      <c r="WG64" s="113"/>
      <c r="WH64" s="113"/>
      <c r="WI64" s="113"/>
      <c r="WJ64" s="113"/>
      <c r="WK64" s="113"/>
      <c r="WL64" s="113"/>
      <c r="WM64" s="113"/>
      <c r="WN64" s="113"/>
      <c r="WO64" s="113"/>
      <c r="WP64" s="113"/>
      <c r="WQ64" s="113"/>
      <c r="WR64" s="113"/>
      <c r="WS64" s="113"/>
      <c r="WT64" s="113"/>
      <c r="WU64" s="113"/>
      <c r="WV64" s="113"/>
      <c r="WW64" s="113"/>
      <c r="WX64" s="113"/>
      <c r="WY64" s="113"/>
      <c r="WZ64" s="113"/>
      <c r="XA64" s="113"/>
      <c r="XB64" s="113"/>
      <c r="XC64" s="113"/>
      <c r="XD64" s="113"/>
      <c r="XE64" s="113"/>
      <c r="XF64" s="113"/>
      <c r="XG64" s="113"/>
      <c r="XH64" s="113"/>
      <c r="XI64" s="113"/>
      <c r="XJ64" s="113"/>
      <c r="XK64" s="113"/>
      <c r="XL64" s="113"/>
      <c r="XM64" s="113"/>
      <c r="XN64" s="113"/>
      <c r="XO64" s="113"/>
      <c r="XP64" s="113"/>
      <c r="XQ64" s="113"/>
      <c r="XR64" s="113"/>
      <c r="XS64" s="113"/>
      <c r="XT64" s="113"/>
      <c r="XU64" s="113"/>
      <c r="XV64" s="113"/>
      <c r="XW64" s="113"/>
      <c r="XX64" s="113"/>
      <c r="XY64" s="113"/>
      <c r="XZ64" s="113"/>
      <c r="YA64" s="113"/>
      <c r="YB64" s="113"/>
      <c r="YC64" s="113"/>
      <c r="YD64" s="113"/>
      <c r="YE64" s="113"/>
      <c r="YF64" s="113"/>
      <c r="YG64" s="113"/>
      <c r="YH64" s="113"/>
      <c r="YI64" s="113"/>
      <c r="YJ64" s="113"/>
      <c r="YK64" s="113"/>
      <c r="YL64" s="113"/>
      <c r="YM64" s="113"/>
      <c r="YN64" s="113"/>
      <c r="YO64" s="113"/>
      <c r="YP64" s="113"/>
      <c r="YQ64" s="113"/>
      <c r="YR64" s="113"/>
      <c r="YS64" s="113"/>
      <c r="YT64" s="113"/>
      <c r="YU64" s="113"/>
      <c r="YV64" s="113"/>
      <c r="YW64" s="113"/>
      <c r="YX64" s="113"/>
      <c r="YY64" s="113"/>
      <c r="YZ64" s="113"/>
      <c r="ZA64" s="113"/>
      <c r="ZB64" s="113"/>
      <c r="ZC64" s="113"/>
      <c r="ZD64" s="113"/>
      <c r="ZE64" s="113"/>
      <c r="ZF64" s="113"/>
      <c r="ZG64" s="113"/>
      <c r="ZH64" s="113"/>
      <c r="ZI64" s="113"/>
      <c r="ZJ64" s="113"/>
      <c r="ZK64" s="113"/>
      <c r="ZL64" s="113"/>
      <c r="ZM64" s="113"/>
      <c r="ZN64" s="113"/>
      <c r="ZO64" s="113"/>
      <c r="ZP64" s="113"/>
      <c r="ZQ64" s="113"/>
      <c r="ZR64" s="113"/>
      <c r="ZS64" s="113"/>
      <c r="ZT64" s="113"/>
      <c r="ZU64" s="113"/>
      <c r="ZV64" s="113"/>
      <c r="ZW64" s="113"/>
      <c r="ZX64" s="113"/>
      <c r="ZY64" s="113"/>
      <c r="ZZ64" s="113"/>
      <c r="AAA64" s="113"/>
      <c r="AAB64" s="113"/>
      <c r="AAC64" s="113"/>
      <c r="AAD64" s="113"/>
      <c r="AAE64" s="113"/>
      <c r="AAF64" s="113"/>
      <c r="AAG64" s="113"/>
      <c r="AAH64" s="113"/>
      <c r="AAI64" s="113"/>
      <c r="AAJ64" s="113"/>
      <c r="AAK64" s="113"/>
      <c r="AAL64" s="113"/>
      <c r="AAM64" s="113"/>
      <c r="AAN64" s="113"/>
      <c r="AAO64" s="113"/>
      <c r="AAP64" s="113"/>
      <c r="AAQ64" s="113"/>
      <c r="AAR64" s="113"/>
      <c r="AAS64" s="113"/>
      <c r="AAT64" s="113"/>
      <c r="AAU64" s="113"/>
      <c r="AAV64" s="113"/>
      <c r="AAW64" s="113"/>
      <c r="AAX64" s="113"/>
      <c r="AAY64" s="113"/>
      <c r="AAZ64" s="113"/>
      <c r="ABA64" s="113"/>
      <c r="ABB64" s="113"/>
      <c r="ABC64" s="113"/>
      <c r="ABD64" s="113"/>
      <c r="ABE64" s="113"/>
      <c r="ABF64" s="113"/>
      <c r="ABG64" s="113"/>
      <c r="ABH64" s="113"/>
      <c r="ABI64" s="113"/>
      <c r="ABJ64" s="113"/>
      <c r="ABK64" s="113"/>
      <c r="ABL64" s="113"/>
      <c r="ABM64" s="113"/>
      <c r="ABN64" s="113"/>
      <c r="ABO64" s="113"/>
      <c r="ABP64" s="113"/>
      <c r="ABQ64" s="113"/>
      <c r="ABR64" s="113"/>
      <c r="ABS64" s="113"/>
      <c r="ABT64" s="113"/>
      <c r="ABU64" s="113"/>
      <c r="ABV64" s="113"/>
      <c r="ABW64" s="113"/>
      <c r="ABX64" s="113"/>
      <c r="ABY64" s="113"/>
      <c r="ABZ64" s="113"/>
      <c r="ACA64" s="113"/>
      <c r="ACB64" s="113"/>
      <c r="ACC64" s="113"/>
      <c r="ACD64" s="113"/>
      <c r="ACE64" s="113"/>
      <c r="ACF64" s="113"/>
      <c r="ACG64" s="113"/>
      <c r="ACH64" s="113"/>
      <c r="ACI64" s="113"/>
      <c r="ACJ64" s="113"/>
      <c r="ACK64" s="113"/>
      <c r="ACL64" s="113"/>
      <c r="ACM64" s="113"/>
      <c r="ACN64" s="113"/>
      <c r="ACO64" s="113"/>
      <c r="ACP64" s="113"/>
      <c r="ACQ64" s="113"/>
      <c r="ACR64" s="113"/>
      <c r="ACS64" s="113"/>
      <c r="ACT64" s="113"/>
      <c r="ACU64" s="113"/>
      <c r="ACV64" s="113"/>
      <c r="ACW64" s="113"/>
      <c r="ACX64" s="113"/>
      <c r="ACY64" s="113"/>
      <c r="ACZ64" s="113"/>
      <c r="ADA64" s="113"/>
      <c r="ADB64" s="113"/>
      <c r="ADC64" s="113"/>
    </row>
    <row r="65" spans="1:783" s="152" customFormat="1" x14ac:dyDescent="0.3">
      <c r="A65" s="149"/>
      <c r="B65" s="150"/>
      <c r="C65" s="151"/>
      <c r="D65" s="151"/>
      <c r="F65" s="153"/>
      <c r="G65" s="153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  <c r="EC65" s="149"/>
      <c r="ED65" s="149"/>
      <c r="EE65" s="149"/>
      <c r="EF65" s="149"/>
      <c r="EG65" s="149"/>
      <c r="EH65" s="149"/>
      <c r="EI65" s="149"/>
      <c r="EJ65" s="149"/>
      <c r="EK65" s="149"/>
      <c r="EL65" s="149"/>
      <c r="EM65" s="149"/>
      <c r="EN65" s="149"/>
      <c r="EO65" s="149"/>
      <c r="EP65" s="149"/>
      <c r="EQ65" s="149"/>
      <c r="ER65" s="149"/>
      <c r="ES65" s="149"/>
      <c r="ET65" s="149"/>
      <c r="EU65" s="149"/>
      <c r="EV65" s="149"/>
      <c r="EW65" s="149"/>
      <c r="EX65" s="149"/>
      <c r="EY65" s="149"/>
      <c r="EZ65" s="149"/>
      <c r="FA65" s="149"/>
      <c r="FB65" s="149"/>
      <c r="FC65" s="149"/>
      <c r="FD65" s="149"/>
      <c r="FE65" s="149"/>
      <c r="FF65" s="149"/>
      <c r="FG65" s="149"/>
      <c r="FH65" s="149"/>
      <c r="FI65" s="149"/>
      <c r="FJ65" s="149"/>
      <c r="FK65" s="149"/>
      <c r="FL65" s="149"/>
      <c r="FM65" s="149"/>
      <c r="FN65" s="149"/>
      <c r="FO65" s="149"/>
      <c r="FP65" s="149"/>
      <c r="FQ65" s="149"/>
      <c r="FR65" s="149"/>
      <c r="FS65" s="149"/>
      <c r="FT65" s="149"/>
      <c r="FU65" s="149"/>
      <c r="FV65" s="149"/>
      <c r="FW65" s="149"/>
      <c r="FX65" s="149"/>
      <c r="FY65" s="149"/>
      <c r="FZ65" s="149"/>
      <c r="GA65" s="149"/>
      <c r="GB65" s="149"/>
      <c r="GC65" s="149"/>
      <c r="GD65" s="149"/>
      <c r="GE65" s="149"/>
      <c r="GF65" s="149"/>
      <c r="GG65" s="149"/>
      <c r="GH65" s="149"/>
      <c r="GI65" s="149"/>
      <c r="GJ65" s="149"/>
      <c r="GK65" s="149"/>
      <c r="GL65" s="149"/>
      <c r="GM65" s="149"/>
      <c r="GN65" s="149"/>
      <c r="GO65" s="149"/>
      <c r="GP65" s="149"/>
      <c r="GQ65" s="149"/>
      <c r="GR65" s="149"/>
      <c r="GS65" s="149"/>
      <c r="GT65" s="149"/>
      <c r="GU65" s="149"/>
      <c r="GV65" s="149"/>
      <c r="GW65" s="149"/>
      <c r="GX65" s="149"/>
      <c r="GY65" s="149"/>
      <c r="GZ65" s="149"/>
      <c r="HA65" s="149"/>
      <c r="HB65" s="149"/>
      <c r="HC65" s="149"/>
      <c r="HD65" s="149"/>
      <c r="HE65" s="149"/>
      <c r="HF65" s="149"/>
      <c r="HG65" s="149"/>
      <c r="HH65" s="149"/>
      <c r="HI65" s="149"/>
      <c r="HJ65" s="149"/>
      <c r="HK65" s="149"/>
      <c r="HL65" s="149"/>
      <c r="HM65" s="149"/>
      <c r="HN65" s="149"/>
      <c r="HO65" s="149"/>
      <c r="HP65" s="149"/>
      <c r="HQ65" s="149"/>
      <c r="HR65" s="149"/>
      <c r="HS65" s="149"/>
      <c r="HT65" s="149"/>
      <c r="HU65" s="149"/>
      <c r="HV65" s="149"/>
      <c r="HW65" s="149"/>
      <c r="HX65" s="149"/>
      <c r="HY65" s="149"/>
      <c r="HZ65" s="149"/>
      <c r="IA65" s="149"/>
      <c r="IB65" s="149"/>
      <c r="IC65" s="149"/>
      <c r="ID65" s="149"/>
      <c r="IE65" s="149"/>
      <c r="IF65" s="149"/>
      <c r="IG65" s="149"/>
      <c r="IH65" s="149"/>
      <c r="II65" s="149"/>
      <c r="IJ65" s="149"/>
      <c r="IK65" s="149"/>
      <c r="IL65" s="149"/>
      <c r="IM65" s="149"/>
      <c r="IN65" s="149"/>
      <c r="IO65" s="149"/>
      <c r="IP65" s="149"/>
      <c r="IQ65" s="149"/>
      <c r="IR65" s="149"/>
      <c r="IS65" s="149"/>
      <c r="IT65" s="149"/>
      <c r="IU65" s="149"/>
      <c r="IV65" s="149"/>
      <c r="IW65" s="149"/>
      <c r="IX65" s="149"/>
      <c r="IY65" s="149"/>
      <c r="IZ65" s="149"/>
      <c r="JA65" s="149"/>
      <c r="JB65" s="149"/>
      <c r="JC65" s="149"/>
      <c r="JD65" s="149"/>
      <c r="JE65" s="149"/>
      <c r="JF65" s="149"/>
      <c r="JG65" s="149"/>
      <c r="JH65" s="149"/>
      <c r="JI65" s="149"/>
      <c r="JJ65" s="149"/>
      <c r="JK65" s="149"/>
      <c r="JL65" s="149"/>
      <c r="JM65" s="149"/>
      <c r="JN65" s="149"/>
      <c r="JO65" s="149"/>
      <c r="JP65" s="149"/>
      <c r="JQ65" s="149"/>
      <c r="JR65" s="149"/>
      <c r="JS65" s="149"/>
      <c r="JT65" s="149"/>
      <c r="JU65" s="149"/>
      <c r="JV65" s="149"/>
      <c r="JW65" s="149"/>
      <c r="JX65" s="149"/>
      <c r="JY65" s="149"/>
      <c r="JZ65" s="149"/>
      <c r="KA65" s="149"/>
      <c r="KB65" s="149"/>
      <c r="KC65" s="149"/>
      <c r="KD65" s="149"/>
      <c r="KE65" s="149"/>
      <c r="KF65" s="149"/>
      <c r="KG65" s="149"/>
      <c r="KH65" s="149"/>
      <c r="KI65" s="149"/>
      <c r="KJ65" s="149"/>
      <c r="KK65" s="149"/>
      <c r="KL65" s="149"/>
      <c r="KM65" s="149"/>
      <c r="KN65" s="149"/>
      <c r="KO65" s="149"/>
      <c r="KP65" s="149"/>
      <c r="KQ65" s="149"/>
      <c r="KR65" s="149"/>
      <c r="KS65" s="149"/>
      <c r="KT65" s="149"/>
      <c r="KU65" s="149"/>
      <c r="KV65" s="149"/>
      <c r="KW65" s="149"/>
      <c r="KX65" s="149"/>
      <c r="KY65" s="149"/>
      <c r="KZ65" s="149"/>
      <c r="LA65" s="149"/>
      <c r="LB65" s="149"/>
      <c r="LC65" s="149"/>
      <c r="LD65" s="149"/>
      <c r="LE65" s="149"/>
      <c r="LF65" s="149"/>
      <c r="LG65" s="149"/>
      <c r="LH65" s="149"/>
      <c r="LI65" s="149"/>
      <c r="LJ65" s="149"/>
      <c r="LK65" s="149"/>
      <c r="LL65" s="149"/>
      <c r="LM65" s="149"/>
      <c r="LN65" s="149"/>
      <c r="LO65" s="149"/>
      <c r="LP65" s="149"/>
      <c r="LQ65" s="149"/>
      <c r="LR65" s="149"/>
      <c r="LS65" s="149"/>
      <c r="LT65" s="149"/>
      <c r="LU65" s="149"/>
      <c r="LV65" s="149"/>
      <c r="LW65" s="149"/>
      <c r="LX65" s="149"/>
      <c r="LY65" s="149"/>
      <c r="LZ65" s="149"/>
      <c r="MA65" s="149"/>
      <c r="MB65" s="149"/>
      <c r="MC65" s="149"/>
      <c r="MD65" s="149"/>
      <c r="ME65" s="149"/>
      <c r="MF65" s="149"/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  <c r="ZL65" s="149"/>
      <c r="ZM65" s="149"/>
      <c r="ZN65" s="149"/>
      <c r="ZO65" s="149"/>
      <c r="ZP65" s="149"/>
      <c r="ZQ65" s="149"/>
      <c r="ZR65" s="149"/>
      <c r="ZS65" s="149"/>
      <c r="ZT65" s="149"/>
      <c r="ZU65" s="149"/>
      <c r="ZV65" s="149"/>
      <c r="ZW65" s="149"/>
      <c r="ZX65" s="149"/>
      <c r="ZY65" s="149"/>
      <c r="ZZ65" s="149"/>
      <c r="AAA65" s="149"/>
      <c r="AAB65" s="149"/>
      <c r="AAC65" s="149"/>
      <c r="AAD65" s="149"/>
      <c r="AAE65" s="149"/>
      <c r="AAF65" s="149"/>
      <c r="AAG65" s="149"/>
      <c r="AAH65" s="149"/>
      <c r="AAI65" s="149"/>
      <c r="AAJ65" s="149"/>
      <c r="AAK65" s="149"/>
      <c r="AAL65" s="149"/>
      <c r="AAM65" s="149"/>
      <c r="AAN65" s="149"/>
      <c r="AAO65" s="149"/>
      <c r="AAP65" s="149"/>
      <c r="AAQ65" s="149"/>
      <c r="AAR65" s="149"/>
      <c r="AAS65" s="149"/>
      <c r="AAT65" s="149"/>
      <c r="AAU65" s="149"/>
      <c r="AAV65" s="149"/>
      <c r="AAW65" s="149"/>
      <c r="AAX65" s="149"/>
      <c r="AAY65" s="149"/>
      <c r="AAZ65" s="149"/>
      <c r="ABA65" s="149"/>
      <c r="ABB65" s="149"/>
      <c r="ABC65" s="149"/>
      <c r="ABD65" s="149"/>
      <c r="ABE65" s="149"/>
      <c r="ABF65" s="149"/>
      <c r="ABG65" s="149"/>
      <c r="ABH65" s="149"/>
      <c r="ABI65" s="149"/>
      <c r="ABJ65" s="149"/>
      <c r="ABK65" s="149"/>
      <c r="ABL65" s="149"/>
      <c r="ABM65" s="149"/>
      <c r="ABN65" s="149"/>
      <c r="ABO65" s="149"/>
      <c r="ABP65" s="149"/>
      <c r="ABQ65" s="149"/>
      <c r="ABR65" s="149"/>
      <c r="ABS65" s="149"/>
      <c r="ABT65" s="149"/>
      <c r="ABU65" s="149"/>
      <c r="ABV65" s="149"/>
      <c r="ABW65" s="149"/>
      <c r="ABX65" s="149"/>
      <c r="ABY65" s="149"/>
      <c r="ABZ65" s="149"/>
      <c r="ACA65" s="149"/>
      <c r="ACB65" s="149"/>
      <c r="ACC65" s="149"/>
      <c r="ACD65" s="149"/>
      <c r="ACE65" s="149"/>
      <c r="ACF65" s="149"/>
      <c r="ACG65" s="149"/>
      <c r="ACH65" s="149"/>
      <c r="ACI65" s="149"/>
      <c r="ACJ65" s="149"/>
      <c r="ACK65" s="149"/>
      <c r="ACL65" s="149"/>
      <c r="ACM65" s="149"/>
      <c r="ACN65" s="149"/>
      <c r="ACO65" s="149"/>
      <c r="ACP65" s="149"/>
      <c r="ACQ65" s="149"/>
      <c r="ACR65" s="149"/>
      <c r="ACS65" s="149"/>
      <c r="ACT65" s="149"/>
      <c r="ACU65" s="149"/>
      <c r="ACV65" s="149"/>
      <c r="ACW65" s="149"/>
      <c r="ACX65" s="149"/>
      <c r="ACY65" s="149"/>
      <c r="ACZ65" s="149"/>
      <c r="ADA65" s="149"/>
      <c r="ADB65" s="149"/>
      <c r="ADC65" s="149"/>
    </row>
    <row r="66" spans="1:783" s="152" customFormat="1" x14ac:dyDescent="0.3">
      <c r="A66" s="149"/>
      <c r="B66" s="150"/>
      <c r="C66" s="151"/>
      <c r="D66" s="151"/>
      <c r="F66" s="153"/>
      <c r="G66" s="153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  <c r="EC66" s="149"/>
      <c r="ED66" s="149"/>
      <c r="EE66" s="149"/>
      <c r="EF66" s="149"/>
      <c r="EG66" s="149"/>
      <c r="EH66" s="149"/>
      <c r="EI66" s="149"/>
      <c r="EJ66" s="149"/>
      <c r="EK66" s="149"/>
      <c r="EL66" s="149"/>
      <c r="EM66" s="149"/>
      <c r="EN66" s="149"/>
      <c r="EO66" s="149"/>
      <c r="EP66" s="149"/>
      <c r="EQ66" s="149"/>
      <c r="ER66" s="149"/>
      <c r="ES66" s="149"/>
      <c r="ET66" s="149"/>
      <c r="EU66" s="149"/>
      <c r="EV66" s="149"/>
      <c r="EW66" s="149"/>
      <c r="EX66" s="149"/>
      <c r="EY66" s="149"/>
      <c r="EZ66" s="149"/>
      <c r="FA66" s="149"/>
      <c r="FB66" s="149"/>
      <c r="FC66" s="149"/>
      <c r="FD66" s="149"/>
      <c r="FE66" s="149"/>
      <c r="FF66" s="149"/>
      <c r="FG66" s="149"/>
      <c r="FH66" s="149"/>
      <c r="FI66" s="149"/>
      <c r="FJ66" s="149"/>
      <c r="FK66" s="149"/>
      <c r="FL66" s="149"/>
      <c r="FM66" s="149"/>
      <c r="FN66" s="149"/>
      <c r="FO66" s="149"/>
      <c r="FP66" s="149"/>
      <c r="FQ66" s="149"/>
      <c r="FR66" s="149"/>
      <c r="FS66" s="149"/>
      <c r="FT66" s="149"/>
      <c r="FU66" s="149"/>
      <c r="FV66" s="149"/>
      <c r="FW66" s="149"/>
      <c r="FX66" s="149"/>
      <c r="FY66" s="149"/>
      <c r="FZ66" s="149"/>
      <c r="GA66" s="149"/>
      <c r="GB66" s="149"/>
      <c r="GC66" s="149"/>
      <c r="GD66" s="149"/>
      <c r="GE66" s="149"/>
      <c r="GF66" s="149"/>
      <c r="GG66" s="149"/>
      <c r="GH66" s="149"/>
      <c r="GI66" s="149"/>
      <c r="GJ66" s="149"/>
      <c r="GK66" s="149"/>
      <c r="GL66" s="149"/>
      <c r="GM66" s="149"/>
      <c r="GN66" s="149"/>
      <c r="GO66" s="149"/>
      <c r="GP66" s="149"/>
      <c r="GQ66" s="149"/>
      <c r="GR66" s="149"/>
      <c r="GS66" s="149"/>
      <c r="GT66" s="149"/>
      <c r="GU66" s="149"/>
      <c r="GV66" s="149"/>
      <c r="GW66" s="149"/>
      <c r="GX66" s="149"/>
      <c r="GY66" s="149"/>
      <c r="GZ66" s="149"/>
      <c r="HA66" s="149"/>
      <c r="HB66" s="149"/>
      <c r="HC66" s="149"/>
      <c r="HD66" s="149"/>
      <c r="HE66" s="149"/>
      <c r="HF66" s="149"/>
      <c r="HG66" s="149"/>
      <c r="HH66" s="149"/>
      <c r="HI66" s="149"/>
      <c r="HJ66" s="149"/>
      <c r="HK66" s="149"/>
      <c r="HL66" s="149"/>
      <c r="HM66" s="149"/>
      <c r="HN66" s="149"/>
      <c r="HO66" s="149"/>
      <c r="HP66" s="149"/>
      <c r="HQ66" s="149"/>
      <c r="HR66" s="149"/>
      <c r="HS66" s="149"/>
      <c r="HT66" s="149"/>
      <c r="HU66" s="149"/>
      <c r="HV66" s="149"/>
      <c r="HW66" s="149"/>
      <c r="HX66" s="149"/>
      <c r="HY66" s="149"/>
      <c r="HZ66" s="149"/>
      <c r="IA66" s="149"/>
      <c r="IB66" s="149"/>
      <c r="IC66" s="149"/>
      <c r="ID66" s="149"/>
      <c r="IE66" s="149"/>
      <c r="IF66" s="149"/>
      <c r="IG66" s="149"/>
      <c r="IH66" s="149"/>
      <c r="II66" s="149"/>
      <c r="IJ66" s="149"/>
      <c r="IK66" s="149"/>
      <c r="IL66" s="149"/>
      <c r="IM66" s="149"/>
      <c r="IN66" s="149"/>
      <c r="IO66" s="149"/>
      <c r="IP66" s="149"/>
      <c r="IQ66" s="149"/>
      <c r="IR66" s="149"/>
      <c r="IS66" s="149"/>
      <c r="IT66" s="149"/>
      <c r="IU66" s="149"/>
      <c r="IV66" s="149"/>
      <c r="IW66" s="149"/>
      <c r="IX66" s="149"/>
      <c r="IY66" s="149"/>
      <c r="IZ66" s="149"/>
      <c r="JA66" s="149"/>
      <c r="JB66" s="149"/>
      <c r="JC66" s="149"/>
      <c r="JD66" s="149"/>
      <c r="JE66" s="149"/>
      <c r="JF66" s="149"/>
      <c r="JG66" s="149"/>
      <c r="JH66" s="149"/>
      <c r="JI66" s="149"/>
      <c r="JJ66" s="149"/>
      <c r="JK66" s="149"/>
      <c r="JL66" s="149"/>
      <c r="JM66" s="149"/>
      <c r="JN66" s="149"/>
      <c r="JO66" s="149"/>
      <c r="JP66" s="149"/>
      <c r="JQ66" s="149"/>
      <c r="JR66" s="149"/>
      <c r="JS66" s="149"/>
      <c r="JT66" s="149"/>
      <c r="JU66" s="149"/>
      <c r="JV66" s="149"/>
      <c r="JW66" s="149"/>
      <c r="JX66" s="149"/>
      <c r="JY66" s="149"/>
      <c r="JZ66" s="149"/>
      <c r="KA66" s="149"/>
      <c r="KB66" s="149"/>
      <c r="KC66" s="149"/>
      <c r="KD66" s="149"/>
      <c r="KE66" s="149"/>
      <c r="KF66" s="149"/>
      <c r="KG66" s="149"/>
      <c r="KH66" s="149"/>
      <c r="KI66" s="149"/>
      <c r="KJ66" s="149"/>
      <c r="KK66" s="149"/>
      <c r="KL66" s="149"/>
      <c r="KM66" s="149"/>
      <c r="KN66" s="149"/>
      <c r="KO66" s="149"/>
      <c r="KP66" s="149"/>
      <c r="KQ66" s="149"/>
      <c r="KR66" s="149"/>
      <c r="KS66" s="149"/>
      <c r="KT66" s="149"/>
      <c r="KU66" s="149"/>
      <c r="KV66" s="149"/>
      <c r="KW66" s="149"/>
      <c r="KX66" s="149"/>
      <c r="KY66" s="149"/>
      <c r="KZ66" s="149"/>
      <c r="LA66" s="149"/>
      <c r="LB66" s="149"/>
      <c r="LC66" s="149"/>
      <c r="LD66" s="149"/>
      <c r="LE66" s="149"/>
      <c r="LF66" s="149"/>
      <c r="LG66" s="149"/>
      <c r="LH66" s="149"/>
      <c r="LI66" s="149"/>
      <c r="LJ66" s="149"/>
      <c r="LK66" s="149"/>
      <c r="LL66" s="149"/>
      <c r="LM66" s="149"/>
      <c r="LN66" s="149"/>
      <c r="LO66" s="149"/>
      <c r="LP66" s="149"/>
      <c r="LQ66" s="149"/>
      <c r="LR66" s="149"/>
      <c r="LS66" s="149"/>
      <c r="LT66" s="149"/>
      <c r="LU66" s="149"/>
      <c r="LV66" s="149"/>
      <c r="LW66" s="149"/>
      <c r="LX66" s="149"/>
      <c r="LY66" s="149"/>
      <c r="LZ66" s="149"/>
      <c r="MA66" s="149"/>
      <c r="MB66" s="149"/>
      <c r="MC66" s="149"/>
      <c r="MD66" s="149"/>
      <c r="ME66" s="149"/>
      <c r="MF66" s="149"/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  <c r="ZL66" s="149"/>
      <c r="ZM66" s="149"/>
      <c r="ZN66" s="149"/>
      <c r="ZO66" s="149"/>
      <c r="ZP66" s="149"/>
      <c r="ZQ66" s="149"/>
      <c r="ZR66" s="149"/>
      <c r="ZS66" s="149"/>
      <c r="ZT66" s="149"/>
      <c r="ZU66" s="149"/>
      <c r="ZV66" s="149"/>
      <c r="ZW66" s="149"/>
      <c r="ZX66" s="149"/>
      <c r="ZY66" s="149"/>
      <c r="ZZ66" s="149"/>
      <c r="AAA66" s="149"/>
      <c r="AAB66" s="149"/>
      <c r="AAC66" s="149"/>
      <c r="AAD66" s="149"/>
      <c r="AAE66" s="149"/>
      <c r="AAF66" s="149"/>
      <c r="AAG66" s="149"/>
      <c r="AAH66" s="149"/>
      <c r="AAI66" s="149"/>
      <c r="AAJ66" s="149"/>
      <c r="AAK66" s="149"/>
      <c r="AAL66" s="149"/>
      <c r="AAM66" s="149"/>
      <c r="AAN66" s="149"/>
      <c r="AAO66" s="149"/>
      <c r="AAP66" s="149"/>
      <c r="AAQ66" s="149"/>
      <c r="AAR66" s="149"/>
      <c r="AAS66" s="149"/>
      <c r="AAT66" s="149"/>
      <c r="AAU66" s="149"/>
      <c r="AAV66" s="149"/>
      <c r="AAW66" s="149"/>
      <c r="AAX66" s="149"/>
      <c r="AAY66" s="149"/>
      <c r="AAZ66" s="149"/>
      <c r="ABA66" s="149"/>
      <c r="ABB66" s="149"/>
      <c r="ABC66" s="149"/>
      <c r="ABD66" s="149"/>
      <c r="ABE66" s="149"/>
      <c r="ABF66" s="149"/>
      <c r="ABG66" s="149"/>
      <c r="ABH66" s="149"/>
      <c r="ABI66" s="149"/>
      <c r="ABJ66" s="149"/>
      <c r="ABK66" s="149"/>
      <c r="ABL66" s="149"/>
      <c r="ABM66" s="149"/>
      <c r="ABN66" s="149"/>
      <c r="ABO66" s="149"/>
      <c r="ABP66" s="149"/>
      <c r="ABQ66" s="149"/>
      <c r="ABR66" s="149"/>
      <c r="ABS66" s="149"/>
      <c r="ABT66" s="149"/>
      <c r="ABU66" s="149"/>
      <c r="ABV66" s="149"/>
      <c r="ABW66" s="149"/>
      <c r="ABX66" s="149"/>
      <c r="ABY66" s="149"/>
      <c r="ABZ66" s="149"/>
      <c r="ACA66" s="149"/>
      <c r="ACB66" s="149"/>
      <c r="ACC66" s="149"/>
      <c r="ACD66" s="149"/>
      <c r="ACE66" s="149"/>
      <c r="ACF66" s="149"/>
      <c r="ACG66" s="149"/>
      <c r="ACH66" s="149"/>
      <c r="ACI66" s="149"/>
      <c r="ACJ66" s="149"/>
      <c r="ACK66" s="149"/>
      <c r="ACL66" s="149"/>
      <c r="ACM66" s="149"/>
      <c r="ACN66" s="149"/>
      <c r="ACO66" s="149"/>
      <c r="ACP66" s="149"/>
      <c r="ACQ66" s="149"/>
      <c r="ACR66" s="149"/>
      <c r="ACS66" s="149"/>
      <c r="ACT66" s="149"/>
      <c r="ACU66" s="149"/>
      <c r="ACV66" s="149"/>
      <c r="ACW66" s="149"/>
      <c r="ACX66" s="149"/>
      <c r="ACY66" s="149"/>
      <c r="ACZ66" s="149"/>
      <c r="ADA66" s="149"/>
      <c r="ADB66" s="149"/>
      <c r="ADC66" s="149"/>
    </row>
    <row r="67" spans="1:783" s="152" customFormat="1" x14ac:dyDescent="0.3">
      <c r="A67" s="149"/>
      <c r="B67" s="150"/>
      <c r="C67" s="151"/>
      <c r="D67" s="151"/>
      <c r="F67" s="153"/>
      <c r="G67" s="153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9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9"/>
      <c r="ES67" s="149"/>
      <c r="ET67" s="149"/>
      <c r="EU67" s="149"/>
      <c r="EV67" s="149"/>
      <c r="EW67" s="149"/>
      <c r="EX67" s="149"/>
      <c r="EY67" s="149"/>
      <c r="EZ67" s="149"/>
      <c r="FA67" s="149"/>
      <c r="FB67" s="149"/>
      <c r="FC67" s="149"/>
      <c r="FD67" s="149"/>
      <c r="FE67" s="149"/>
      <c r="FF67" s="149"/>
      <c r="FG67" s="149"/>
      <c r="FH67" s="149"/>
      <c r="FI67" s="149"/>
      <c r="FJ67" s="149"/>
      <c r="FK67" s="149"/>
      <c r="FL67" s="149"/>
      <c r="FM67" s="149"/>
      <c r="FN67" s="149"/>
      <c r="FO67" s="149"/>
      <c r="FP67" s="149"/>
      <c r="FQ67" s="149"/>
      <c r="FR67" s="149"/>
      <c r="FS67" s="149"/>
      <c r="FT67" s="149"/>
      <c r="FU67" s="149"/>
      <c r="FV67" s="149"/>
      <c r="FW67" s="149"/>
      <c r="FX67" s="149"/>
      <c r="FY67" s="149"/>
      <c r="FZ67" s="149"/>
      <c r="GA67" s="149"/>
      <c r="GB67" s="149"/>
      <c r="GC67" s="149"/>
      <c r="GD67" s="149"/>
      <c r="GE67" s="149"/>
      <c r="GF67" s="149"/>
      <c r="GG67" s="149"/>
      <c r="GH67" s="149"/>
      <c r="GI67" s="149"/>
      <c r="GJ67" s="149"/>
      <c r="GK67" s="149"/>
      <c r="GL67" s="149"/>
      <c r="GM67" s="149"/>
      <c r="GN67" s="149"/>
      <c r="GO67" s="149"/>
      <c r="GP67" s="149"/>
      <c r="GQ67" s="149"/>
      <c r="GR67" s="149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9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9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9"/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9"/>
      <c r="IS67" s="149"/>
      <c r="IT67" s="149"/>
      <c r="IU67" s="149"/>
      <c r="IV67" s="149"/>
      <c r="IW67" s="149"/>
      <c r="IX67" s="149"/>
      <c r="IY67" s="149"/>
      <c r="IZ67" s="149"/>
      <c r="JA67" s="149"/>
      <c r="JB67" s="149"/>
      <c r="JC67" s="149"/>
      <c r="JD67" s="149"/>
      <c r="JE67" s="149"/>
      <c r="JF67" s="149"/>
      <c r="JG67" s="149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9"/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9"/>
      <c r="KF67" s="149"/>
      <c r="KG67" s="149"/>
      <c r="KH67" s="149"/>
      <c r="KI67" s="149"/>
      <c r="KJ67" s="149"/>
      <c r="KK67" s="149"/>
      <c r="KL67" s="149"/>
      <c r="KM67" s="149"/>
      <c r="KN67" s="149"/>
      <c r="KO67" s="149"/>
      <c r="KP67" s="149"/>
      <c r="KQ67" s="149"/>
      <c r="KR67" s="149"/>
      <c r="KS67" s="149"/>
      <c r="KT67" s="149"/>
      <c r="KU67" s="149"/>
      <c r="KV67" s="149"/>
      <c r="KW67" s="149"/>
      <c r="KX67" s="149"/>
      <c r="KY67" s="149"/>
      <c r="KZ67" s="149"/>
      <c r="LA67" s="149"/>
      <c r="LB67" s="149"/>
      <c r="LC67" s="149"/>
      <c r="LD67" s="149"/>
      <c r="LE67" s="149"/>
      <c r="LF67" s="149"/>
      <c r="LG67" s="149"/>
      <c r="LH67" s="149"/>
      <c r="LI67" s="149"/>
      <c r="LJ67" s="149"/>
      <c r="LK67" s="149"/>
      <c r="LL67" s="149"/>
      <c r="LM67" s="149"/>
      <c r="LN67" s="149"/>
      <c r="LO67" s="149"/>
      <c r="LP67" s="149"/>
      <c r="LQ67" s="149"/>
      <c r="LR67" s="149"/>
      <c r="LS67" s="149"/>
      <c r="LT67" s="149"/>
      <c r="LU67" s="149"/>
      <c r="LV67" s="149"/>
      <c r="LW67" s="149"/>
      <c r="LX67" s="149"/>
      <c r="LY67" s="149"/>
      <c r="LZ67" s="149"/>
      <c r="MA67" s="149"/>
      <c r="MB67" s="149"/>
      <c r="MC67" s="149"/>
      <c r="MD67" s="149"/>
      <c r="ME67" s="149"/>
      <c r="MF67" s="149"/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  <c r="ZL67" s="149"/>
      <c r="ZM67" s="149"/>
      <c r="ZN67" s="149"/>
      <c r="ZO67" s="149"/>
      <c r="ZP67" s="149"/>
      <c r="ZQ67" s="149"/>
      <c r="ZR67" s="149"/>
      <c r="ZS67" s="149"/>
      <c r="ZT67" s="149"/>
      <c r="ZU67" s="149"/>
      <c r="ZV67" s="149"/>
      <c r="ZW67" s="149"/>
      <c r="ZX67" s="149"/>
      <c r="ZY67" s="149"/>
      <c r="ZZ67" s="149"/>
      <c r="AAA67" s="149"/>
      <c r="AAB67" s="149"/>
      <c r="AAC67" s="149"/>
      <c r="AAD67" s="149"/>
      <c r="AAE67" s="149"/>
      <c r="AAF67" s="149"/>
      <c r="AAG67" s="149"/>
      <c r="AAH67" s="149"/>
      <c r="AAI67" s="149"/>
      <c r="AAJ67" s="149"/>
      <c r="AAK67" s="149"/>
      <c r="AAL67" s="149"/>
      <c r="AAM67" s="149"/>
      <c r="AAN67" s="149"/>
      <c r="AAO67" s="149"/>
      <c r="AAP67" s="149"/>
      <c r="AAQ67" s="149"/>
      <c r="AAR67" s="149"/>
      <c r="AAS67" s="149"/>
      <c r="AAT67" s="149"/>
      <c r="AAU67" s="149"/>
      <c r="AAV67" s="149"/>
      <c r="AAW67" s="149"/>
      <c r="AAX67" s="149"/>
      <c r="AAY67" s="149"/>
      <c r="AAZ67" s="149"/>
      <c r="ABA67" s="149"/>
      <c r="ABB67" s="149"/>
      <c r="ABC67" s="149"/>
      <c r="ABD67" s="149"/>
      <c r="ABE67" s="149"/>
      <c r="ABF67" s="149"/>
      <c r="ABG67" s="149"/>
      <c r="ABH67" s="149"/>
      <c r="ABI67" s="149"/>
      <c r="ABJ67" s="149"/>
      <c r="ABK67" s="149"/>
      <c r="ABL67" s="149"/>
      <c r="ABM67" s="149"/>
      <c r="ABN67" s="149"/>
      <c r="ABO67" s="149"/>
      <c r="ABP67" s="149"/>
      <c r="ABQ67" s="149"/>
      <c r="ABR67" s="149"/>
      <c r="ABS67" s="149"/>
      <c r="ABT67" s="149"/>
      <c r="ABU67" s="149"/>
      <c r="ABV67" s="149"/>
      <c r="ABW67" s="149"/>
      <c r="ABX67" s="149"/>
      <c r="ABY67" s="149"/>
      <c r="ABZ67" s="149"/>
      <c r="ACA67" s="149"/>
      <c r="ACB67" s="149"/>
      <c r="ACC67" s="149"/>
      <c r="ACD67" s="149"/>
      <c r="ACE67" s="149"/>
      <c r="ACF67" s="149"/>
      <c r="ACG67" s="149"/>
      <c r="ACH67" s="149"/>
      <c r="ACI67" s="149"/>
      <c r="ACJ67" s="149"/>
      <c r="ACK67" s="149"/>
      <c r="ACL67" s="149"/>
      <c r="ACM67" s="149"/>
      <c r="ACN67" s="149"/>
      <c r="ACO67" s="149"/>
      <c r="ACP67" s="149"/>
      <c r="ACQ67" s="149"/>
      <c r="ACR67" s="149"/>
      <c r="ACS67" s="149"/>
      <c r="ACT67" s="149"/>
      <c r="ACU67" s="149"/>
      <c r="ACV67" s="149"/>
      <c r="ACW67" s="149"/>
      <c r="ACX67" s="149"/>
      <c r="ACY67" s="149"/>
      <c r="ACZ67" s="149"/>
      <c r="ADA67" s="149"/>
      <c r="ADB67" s="149"/>
      <c r="ADC67" s="149"/>
    </row>
    <row r="68" spans="1:783" s="152" customFormat="1" x14ac:dyDescent="0.3">
      <c r="A68" s="149"/>
      <c r="B68" s="150"/>
      <c r="C68" s="151"/>
      <c r="D68" s="151"/>
      <c r="F68" s="153"/>
      <c r="G68" s="153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9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9"/>
      <c r="ES68" s="149"/>
      <c r="ET68" s="149"/>
      <c r="EU68" s="149"/>
      <c r="EV68" s="149"/>
      <c r="EW68" s="149"/>
      <c r="EX68" s="149"/>
      <c r="EY68" s="149"/>
      <c r="EZ68" s="149"/>
      <c r="FA68" s="149"/>
      <c r="FB68" s="149"/>
      <c r="FC68" s="149"/>
      <c r="FD68" s="149"/>
      <c r="FE68" s="149"/>
      <c r="FF68" s="149"/>
      <c r="FG68" s="149"/>
      <c r="FH68" s="149"/>
      <c r="FI68" s="149"/>
      <c r="FJ68" s="149"/>
      <c r="FK68" s="149"/>
      <c r="FL68" s="149"/>
      <c r="FM68" s="149"/>
      <c r="FN68" s="149"/>
      <c r="FO68" s="149"/>
      <c r="FP68" s="149"/>
      <c r="FQ68" s="149"/>
      <c r="FR68" s="149"/>
      <c r="FS68" s="149"/>
      <c r="FT68" s="149"/>
      <c r="FU68" s="149"/>
      <c r="FV68" s="149"/>
      <c r="FW68" s="149"/>
      <c r="FX68" s="149"/>
      <c r="FY68" s="149"/>
      <c r="FZ68" s="149"/>
      <c r="GA68" s="149"/>
      <c r="GB68" s="149"/>
      <c r="GC68" s="149"/>
      <c r="GD68" s="149"/>
      <c r="GE68" s="149"/>
      <c r="GF68" s="149"/>
      <c r="GG68" s="149"/>
      <c r="GH68" s="149"/>
      <c r="GI68" s="149"/>
      <c r="GJ68" s="149"/>
      <c r="GK68" s="149"/>
      <c r="GL68" s="149"/>
      <c r="GM68" s="149"/>
      <c r="GN68" s="149"/>
      <c r="GO68" s="149"/>
      <c r="GP68" s="149"/>
      <c r="GQ68" s="149"/>
      <c r="GR68" s="149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9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9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9"/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9"/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9"/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9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9"/>
      <c r="KF68" s="149"/>
      <c r="KG68" s="149"/>
      <c r="KH68" s="149"/>
      <c r="KI68" s="149"/>
      <c r="KJ68" s="149"/>
      <c r="KK68" s="149"/>
      <c r="KL68" s="149"/>
      <c r="KM68" s="149"/>
      <c r="KN68" s="149"/>
      <c r="KO68" s="149"/>
      <c r="KP68" s="149"/>
      <c r="KQ68" s="149"/>
      <c r="KR68" s="149"/>
      <c r="KS68" s="149"/>
      <c r="KT68" s="149"/>
      <c r="KU68" s="149"/>
      <c r="KV68" s="149"/>
      <c r="KW68" s="149"/>
      <c r="KX68" s="149"/>
      <c r="KY68" s="149"/>
      <c r="KZ68" s="149"/>
      <c r="LA68" s="149"/>
      <c r="LB68" s="149"/>
      <c r="LC68" s="149"/>
      <c r="LD68" s="149"/>
      <c r="LE68" s="149"/>
      <c r="LF68" s="149"/>
      <c r="LG68" s="149"/>
      <c r="LH68" s="149"/>
      <c r="LI68" s="149"/>
      <c r="LJ68" s="149"/>
      <c r="LK68" s="149"/>
      <c r="LL68" s="149"/>
      <c r="LM68" s="149"/>
      <c r="LN68" s="149"/>
      <c r="LO68" s="149"/>
      <c r="LP68" s="149"/>
      <c r="LQ68" s="149"/>
      <c r="LR68" s="149"/>
      <c r="LS68" s="149"/>
      <c r="LT68" s="149"/>
      <c r="LU68" s="149"/>
      <c r="LV68" s="149"/>
      <c r="LW68" s="149"/>
      <c r="LX68" s="149"/>
      <c r="LY68" s="149"/>
      <c r="LZ68" s="149"/>
      <c r="MA68" s="149"/>
      <c r="MB68" s="149"/>
      <c r="MC68" s="149"/>
      <c r="MD68" s="149"/>
      <c r="ME68" s="149"/>
      <c r="MF68" s="149"/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  <c r="ZL68" s="149"/>
      <c r="ZM68" s="149"/>
      <c r="ZN68" s="149"/>
      <c r="ZO68" s="149"/>
      <c r="ZP68" s="149"/>
      <c r="ZQ68" s="149"/>
      <c r="ZR68" s="149"/>
      <c r="ZS68" s="149"/>
      <c r="ZT68" s="149"/>
      <c r="ZU68" s="149"/>
      <c r="ZV68" s="149"/>
      <c r="ZW68" s="149"/>
      <c r="ZX68" s="149"/>
      <c r="ZY68" s="149"/>
      <c r="ZZ68" s="149"/>
      <c r="AAA68" s="149"/>
      <c r="AAB68" s="149"/>
      <c r="AAC68" s="149"/>
      <c r="AAD68" s="149"/>
      <c r="AAE68" s="149"/>
      <c r="AAF68" s="149"/>
      <c r="AAG68" s="149"/>
      <c r="AAH68" s="149"/>
      <c r="AAI68" s="149"/>
      <c r="AAJ68" s="149"/>
      <c r="AAK68" s="149"/>
      <c r="AAL68" s="149"/>
      <c r="AAM68" s="149"/>
      <c r="AAN68" s="149"/>
      <c r="AAO68" s="149"/>
      <c r="AAP68" s="149"/>
      <c r="AAQ68" s="149"/>
      <c r="AAR68" s="149"/>
      <c r="AAS68" s="149"/>
      <c r="AAT68" s="149"/>
      <c r="AAU68" s="149"/>
      <c r="AAV68" s="149"/>
      <c r="AAW68" s="149"/>
      <c r="AAX68" s="149"/>
      <c r="AAY68" s="149"/>
      <c r="AAZ68" s="149"/>
      <c r="ABA68" s="149"/>
      <c r="ABB68" s="149"/>
      <c r="ABC68" s="149"/>
      <c r="ABD68" s="149"/>
      <c r="ABE68" s="149"/>
      <c r="ABF68" s="149"/>
      <c r="ABG68" s="149"/>
      <c r="ABH68" s="149"/>
      <c r="ABI68" s="149"/>
      <c r="ABJ68" s="149"/>
      <c r="ABK68" s="149"/>
      <c r="ABL68" s="149"/>
      <c r="ABM68" s="149"/>
      <c r="ABN68" s="149"/>
      <c r="ABO68" s="149"/>
      <c r="ABP68" s="149"/>
      <c r="ABQ68" s="149"/>
      <c r="ABR68" s="149"/>
      <c r="ABS68" s="149"/>
      <c r="ABT68" s="149"/>
      <c r="ABU68" s="149"/>
      <c r="ABV68" s="149"/>
      <c r="ABW68" s="149"/>
      <c r="ABX68" s="149"/>
      <c r="ABY68" s="149"/>
      <c r="ABZ68" s="149"/>
      <c r="ACA68" s="149"/>
      <c r="ACB68" s="149"/>
      <c r="ACC68" s="149"/>
      <c r="ACD68" s="149"/>
      <c r="ACE68" s="149"/>
      <c r="ACF68" s="149"/>
      <c r="ACG68" s="149"/>
      <c r="ACH68" s="149"/>
      <c r="ACI68" s="149"/>
      <c r="ACJ68" s="149"/>
      <c r="ACK68" s="149"/>
      <c r="ACL68" s="149"/>
      <c r="ACM68" s="149"/>
      <c r="ACN68" s="149"/>
      <c r="ACO68" s="149"/>
      <c r="ACP68" s="149"/>
      <c r="ACQ68" s="149"/>
      <c r="ACR68" s="149"/>
      <c r="ACS68" s="149"/>
      <c r="ACT68" s="149"/>
      <c r="ACU68" s="149"/>
      <c r="ACV68" s="149"/>
      <c r="ACW68" s="149"/>
      <c r="ACX68" s="149"/>
      <c r="ACY68" s="149"/>
      <c r="ACZ68" s="149"/>
      <c r="ADA68" s="149"/>
      <c r="ADB68" s="149"/>
      <c r="ADC68" s="149"/>
    </row>
  </sheetData>
  <mergeCells count="1">
    <mergeCell ref="A1:D1"/>
  </mergeCells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09F48-0CFD-4E3E-A74F-0BC601574E64}">
  <dimension ref="A1:L24"/>
  <sheetViews>
    <sheetView workbookViewId="0">
      <selection activeCell="B14" sqref="B14:C18"/>
    </sheetView>
  </sheetViews>
  <sheetFormatPr baseColWidth="10" defaultColWidth="10" defaultRowHeight="15.5" x14ac:dyDescent="0.35"/>
  <cols>
    <col min="1" max="1" width="9.3828125" style="238" customWidth="1"/>
    <col min="2" max="2" width="39.23046875" style="239" customWidth="1"/>
    <col min="3" max="3" width="14.61328125" style="240" customWidth="1"/>
    <col min="4" max="4" width="14.61328125" style="237" customWidth="1"/>
    <col min="5" max="5" width="14.61328125" style="176" customWidth="1"/>
    <col min="6" max="6" width="14.61328125" style="234" customWidth="1"/>
    <col min="7" max="7" width="18.4609375" style="234" customWidth="1"/>
    <col min="8" max="16384" width="10" style="234"/>
  </cols>
  <sheetData>
    <row r="1" spans="1:12" s="213" customFormat="1" ht="16" thickBot="1" x14ac:dyDescent="0.35">
      <c r="A1" s="579" t="s">
        <v>203</v>
      </c>
      <c r="B1" s="580"/>
      <c r="C1" s="580"/>
      <c r="D1" s="580"/>
      <c r="E1" s="349"/>
      <c r="F1" s="181"/>
    </row>
    <row r="2" spans="1:12" s="218" customFormat="1" ht="28.5" thickBot="1" x14ac:dyDescent="0.35">
      <c r="A2" s="182" t="s">
        <v>118</v>
      </c>
      <c r="B2" s="183" t="s">
        <v>119</v>
      </c>
      <c r="C2" s="214" t="s">
        <v>120</v>
      </c>
      <c r="D2" s="185" t="s">
        <v>121</v>
      </c>
      <c r="E2" s="590" t="s">
        <v>122</v>
      </c>
      <c r="F2" s="591"/>
      <c r="G2" s="157"/>
      <c r="H2" s="215"/>
      <c r="I2" s="216"/>
      <c r="J2" s="160"/>
      <c r="K2" s="160"/>
      <c r="L2" s="217"/>
    </row>
    <row r="3" spans="1:12" s="217" customFormat="1" ht="14" x14ac:dyDescent="0.3">
      <c r="A3" s="191">
        <v>70200</v>
      </c>
      <c r="B3" s="265" t="s">
        <v>204</v>
      </c>
      <c r="C3" s="320">
        <v>1590.13</v>
      </c>
      <c r="D3" s="188">
        <v>592.12</v>
      </c>
      <c r="E3" s="267"/>
      <c r="F3" s="268" t="s">
        <v>124</v>
      </c>
      <c r="G3" s="225"/>
      <c r="H3" s="215"/>
      <c r="I3" s="272"/>
      <c r="J3" s="165"/>
      <c r="K3" s="165"/>
    </row>
    <row r="4" spans="1:12" s="217" customFormat="1" ht="14" x14ac:dyDescent="0.3">
      <c r="A4" s="191">
        <v>70300</v>
      </c>
      <c r="B4" s="265" t="s">
        <v>205</v>
      </c>
      <c r="C4" s="227">
        <v>144.18</v>
      </c>
      <c r="D4" s="193">
        <v>591.74</v>
      </c>
      <c r="E4" s="269"/>
      <c r="F4" s="229" t="s">
        <v>124</v>
      </c>
      <c r="G4" s="225"/>
      <c r="H4" s="215"/>
      <c r="I4" s="272"/>
      <c r="J4" s="165"/>
      <c r="K4" s="165"/>
    </row>
    <row r="5" spans="1:12" s="217" customFormat="1" ht="14" x14ac:dyDescent="0.3">
      <c r="A5" s="191">
        <v>70400</v>
      </c>
      <c r="B5" s="265" t="s">
        <v>206</v>
      </c>
      <c r="C5" s="227">
        <v>1032.55</v>
      </c>
      <c r="D5" s="193">
        <v>826.01</v>
      </c>
      <c r="E5" s="269"/>
      <c r="F5" s="229" t="s">
        <v>124</v>
      </c>
      <c r="G5" s="225"/>
      <c r="H5" s="215"/>
      <c r="I5" s="272"/>
      <c r="J5" s="165"/>
      <c r="K5" s="165"/>
    </row>
    <row r="6" spans="1:12" s="217" customFormat="1" ht="14" x14ac:dyDescent="0.3">
      <c r="A6" s="191">
        <v>70500</v>
      </c>
      <c r="B6" s="265" t="s">
        <v>207</v>
      </c>
      <c r="C6" s="227">
        <v>1930.36</v>
      </c>
      <c r="D6" s="193">
        <v>961.66</v>
      </c>
      <c r="E6" s="269"/>
      <c r="F6" s="229" t="s">
        <v>124</v>
      </c>
      <c r="G6" s="225"/>
      <c r="H6" s="215"/>
      <c r="I6" s="272"/>
      <c r="J6" s="165"/>
      <c r="K6" s="165"/>
    </row>
    <row r="7" spans="1:12" s="217" customFormat="1" ht="14" x14ac:dyDescent="0.3">
      <c r="A7" s="191">
        <v>70700</v>
      </c>
      <c r="B7" s="265" t="s">
        <v>208</v>
      </c>
      <c r="C7" s="227">
        <v>0</v>
      </c>
      <c r="D7" s="193">
        <v>3834.6</v>
      </c>
      <c r="E7" s="269"/>
      <c r="F7" s="229" t="s">
        <v>124</v>
      </c>
      <c r="H7" s="215"/>
      <c r="I7" s="272"/>
      <c r="J7" s="165"/>
      <c r="K7" s="165"/>
    </row>
    <row r="8" spans="1:12" s="217" customFormat="1" ht="14" x14ac:dyDescent="0.3">
      <c r="A8" s="191">
        <v>70800</v>
      </c>
      <c r="B8" s="265" t="s">
        <v>209</v>
      </c>
      <c r="C8" s="227">
        <v>1589.07</v>
      </c>
      <c r="D8" s="193">
        <v>330.19</v>
      </c>
      <c r="E8" s="269"/>
      <c r="F8" s="229" t="s">
        <v>124</v>
      </c>
      <c r="H8" s="215"/>
      <c r="I8" s="272"/>
      <c r="J8" s="165"/>
      <c r="K8" s="165"/>
    </row>
    <row r="9" spans="1:12" s="217" customFormat="1" ht="14" x14ac:dyDescent="0.3">
      <c r="A9" s="191">
        <v>70900</v>
      </c>
      <c r="B9" s="265" t="s">
        <v>210</v>
      </c>
      <c r="C9" s="227">
        <v>1153.96</v>
      </c>
      <c r="D9" s="193">
        <v>570</v>
      </c>
      <c r="E9" s="269"/>
      <c r="F9" s="229" t="s">
        <v>124</v>
      </c>
      <c r="G9" s="216"/>
      <c r="H9" s="215"/>
      <c r="I9" s="350"/>
      <c r="J9" s="165"/>
      <c r="K9" s="165"/>
    </row>
    <row r="10" spans="1:12" s="217" customFormat="1" ht="14.5" thickBot="1" x14ac:dyDescent="0.35">
      <c r="A10" s="270"/>
      <c r="B10" s="271"/>
      <c r="C10" s="351"/>
      <c r="D10" s="352"/>
      <c r="E10" s="323"/>
      <c r="F10" s="324"/>
      <c r="G10" s="216"/>
    </row>
    <row r="11" spans="1:12" s="217" customFormat="1" ht="14.5" thickBot="1" x14ac:dyDescent="0.35">
      <c r="A11" s="197"/>
      <c r="B11" s="198" t="s">
        <v>131</v>
      </c>
      <c r="C11" s="230">
        <f>SUM(C3:C10)</f>
        <v>7440.25</v>
      </c>
      <c r="D11" s="200">
        <f>SUM(D3:D10)</f>
        <v>7706.32</v>
      </c>
      <c r="E11" s="201"/>
      <c r="F11" s="202"/>
      <c r="G11" s="216"/>
    </row>
    <row r="12" spans="1:12" s="217" customFormat="1" ht="14" x14ac:dyDescent="0.3">
      <c r="A12" s="266"/>
      <c r="B12" s="225"/>
      <c r="C12" s="215"/>
      <c r="D12" s="216"/>
      <c r="E12" s="160"/>
      <c r="G12" s="216"/>
    </row>
    <row r="13" spans="1:12" s="216" customFormat="1" ht="14" x14ac:dyDescent="0.3">
      <c r="B13" s="273"/>
      <c r="D13" s="274"/>
      <c r="E13" s="165"/>
    </row>
    <row r="14" spans="1:12" x14ac:dyDescent="0.35">
      <c r="A14" s="234"/>
      <c r="B14" s="483" t="s">
        <v>236</v>
      </c>
      <c r="C14"/>
    </row>
    <row r="15" spans="1:12" x14ac:dyDescent="0.35">
      <c r="A15" s="234"/>
      <c r="B15" s="484"/>
      <c r="C15"/>
    </row>
    <row r="16" spans="1:12" x14ac:dyDescent="0.35">
      <c r="A16" s="234"/>
      <c r="B16" s="485" t="s">
        <v>215</v>
      </c>
      <c r="C16" s="485" t="s">
        <v>237</v>
      </c>
    </row>
    <row r="17" spans="1:3" x14ac:dyDescent="0.35">
      <c r="A17" s="234"/>
      <c r="B17" s="485"/>
      <c r="C17"/>
    </row>
    <row r="18" spans="1:3" x14ac:dyDescent="0.35">
      <c r="A18" s="234"/>
      <c r="B18" s="485" t="s">
        <v>217</v>
      </c>
      <c r="C18" s="485" t="s">
        <v>238</v>
      </c>
    </row>
    <row r="19" spans="1:3" x14ac:dyDescent="0.35">
      <c r="A19" s="234"/>
      <c r="B19" s="236"/>
      <c r="C19" s="234"/>
    </row>
    <row r="20" spans="1:3" x14ac:dyDescent="0.35">
      <c r="A20" s="234"/>
      <c r="B20" s="236"/>
      <c r="C20" s="234"/>
    </row>
    <row r="21" spans="1:3" x14ac:dyDescent="0.35">
      <c r="A21" s="234"/>
      <c r="B21" s="236"/>
      <c r="C21" s="234"/>
    </row>
    <row r="22" spans="1:3" x14ac:dyDescent="0.35">
      <c r="A22" s="234"/>
      <c r="B22" s="236"/>
      <c r="C22" s="234"/>
    </row>
    <row r="23" spans="1:3" x14ac:dyDescent="0.35">
      <c r="A23" s="234"/>
      <c r="B23" s="236"/>
      <c r="C23" s="234"/>
    </row>
    <row r="24" spans="1:3" x14ac:dyDescent="0.35">
      <c r="A24" s="234"/>
      <c r="B24" s="236"/>
      <c r="C24" s="234"/>
    </row>
  </sheetData>
  <mergeCells count="2">
    <mergeCell ref="A1:D1"/>
    <mergeCell ref="E2:F2"/>
  </mergeCells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5D10E-AA32-41E0-BB77-12E8F5A7068D}">
  <dimension ref="A1:ADC68"/>
  <sheetViews>
    <sheetView topLeftCell="A25" workbookViewId="0">
      <selection activeCell="C12" sqref="C12"/>
    </sheetView>
  </sheetViews>
  <sheetFormatPr baseColWidth="10" defaultColWidth="10.15234375" defaultRowHeight="15.5" x14ac:dyDescent="0.3"/>
  <cols>
    <col min="1" max="1" width="4.15234375" style="154" customWidth="1"/>
    <col min="2" max="2" width="47.23046875" style="155" customWidth="1"/>
    <col min="3" max="4" width="11.3828125" style="151" customWidth="1"/>
    <col min="5" max="5" width="14.765625" style="152" customWidth="1"/>
    <col min="6" max="6" width="14.765625" style="153" customWidth="1"/>
    <col min="7" max="7" width="11.3828125" style="153" customWidth="1"/>
    <col min="8" max="8" width="11.3828125" style="149" customWidth="1"/>
    <col min="9" max="9" width="16.84375" style="149" customWidth="1"/>
    <col min="10" max="16384" width="10.15234375" style="149"/>
  </cols>
  <sheetData>
    <row r="1" spans="1:9" ht="50.5" customHeight="1" thickBot="1" x14ac:dyDescent="0.35">
      <c r="A1" s="576" t="str">
        <f>"“Die Grünen - Grüne Alternative Vorarlberg“, (Kurzbezeichnung: GRÜNE)
PRZ 500037
Angaben für den Rechenschaftsbericht für das Jahr "&amp;Jahrakt</f>
        <v>“Die Grünen - Grüne Alternative Vorarlberg“, (Kurzbezeichnung: GRÜNE)
PRZ 500037
Angaben für den Rechenschaftsbericht für das Jahr 2024</v>
      </c>
      <c r="B1" s="577"/>
      <c r="C1" s="577"/>
      <c r="D1" s="578"/>
      <c r="E1" s="149"/>
      <c r="F1" s="149"/>
      <c r="G1" s="149"/>
    </row>
    <row r="2" spans="1:9" s="115" customFormat="1" ht="27.65" customHeight="1" thickBot="1" x14ac:dyDescent="0.35">
      <c r="A2" s="108" t="s">
        <v>35</v>
      </c>
      <c r="B2" s="109" t="s">
        <v>36</v>
      </c>
      <c r="C2" s="110" t="str">
        <f>"ERTRAG
" &amp;Jahrakt</f>
        <v>ERTRAG
2024</v>
      </c>
      <c r="D2" s="110" t="s">
        <v>37</v>
      </c>
      <c r="E2" s="111"/>
      <c r="F2" s="112"/>
      <c r="G2" s="113"/>
      <c r="H2" s="114"/>
      <c r="I2" s="114"/>
    </row>
    <row r="3" spans="1:9" s="115" customFormat="1" ht="14" x14ac:dyDescent="0.3">
      <c r="A3" s="116" t="s">
        <v>38</v>
      </c>
      <c r="B3" s="117" t="s">
        <v>39</v>
      </c>
      <c r="C3" s="118">
        <v>669660.39</v>
      </c>
      <c r="D3" s="119">
        <v>652624.36</v>
      </c>
      <c r="E3" s="120"/>
      <c r="F3" s="112"/>
      <c r="G3" s="113"/>
      <c r="H3" s="121"/>
      <c r="I3" s="121"/>
    </row>
    <row r="4" spans="1:9" s="115" customFormat="1" ht="14" x14ac:dyDescent="0.3">
      <c r="A4" s="122" t="s">
        <v>40</v>
      </c>
      <c r="B4" s="123" t="s">
        <v>41</v>
      </c>
      <c r="C4" s="118">
        <v>19150</v>
      </c>
      <c r="D4" s="119">
        <v>18485.23</v>
      </c>
      <c r="E4" s="120"/>
      <c r="F4" s="112"/>
      <c r="G4" s="113"/>
      <c r="H4" s="121"/>
      <c r="I4" s="121"/>
    </row>
    <row r="5" spans="1:9" s="115" customFormat="1" ht="14" x14ac:dyDescent="0.3">
      <c r="A5" s="122" t="s">
        <v>42</v>
      </c>
      <c r="B5" s="123" t="s">
        <v>43</v>
      </c>
      <c r="C5" s="118">
        <v>21867.68</v>
      </c>
      <c r="D5" s="119">
        <v>17163.8</v>
      </c>
      <c r="E5" s="120"/>
      <c r="F5" s="112"/>
      <c r="G5" s="113"/>
      <c r="H5" s="121"/>
      <c r="I5" s="121"/>
    </row>
    <row r="6" spans="1:9" s="115" customFormat="1" ht="28" x14ac:dyDescent="0.3">
      <c r="A6" s="122" t="s">
        <v>44</v>
      </c>
      <c r="B6" s="123" t="s">
        <v>45</v>
      </c>
      <c r="C6" s="118">
        <v>5712</v>
      </c>
      <c r="D6" s="119">
        <v>5255</v>
      </c>
      <c r="E6" s="120"/>
      <c r="F6" s="124"/>
      <c r="G6" s="124"/>
      <c r="H6" s="121"/>
      <c r="I6" s="121"/>
    </row>
    <row r="7" spans="1:9" s="115" customFormat="1" ht="28" x14ac:dyDescent="0.3">
      <c r="A7" s="122" t="s">
        <v>46</v>
      </c>
      <c r="B7" s="123" t="s">
        <v>47</v>
      </c>
      <c r="C7" s="118">
        <v>14600</v>
      </c>
      <c r="D7" s="119">
        <v>2600</v>
      </c>
      <c r="E7" s="120"/>
      <c r="F7" s="112"/>
      <c r="G7" s="113"/>
      <c r="H7" s="121"/>
      <c r="I7" s="121"/>
    </row>
    <row r="8" spans="1:9" s="115" customFormat="1" ht="14" x14ac:dyDescent="0.3">
      <c r="A8" s="122" t="s">
        <v>48</v>
      </c>
      <c r="B8" s="123" t="s">
        <v>49</v>
      </c>
      <c r="C8" s="118">
        <v>0</v>
      </c>
      <c r="D8" s="119">
        <v>0</v>
      </c>
      <c r="E8" s="111"/>
      <c r="F8" s="125"/>
      <c r="G8" s="113"/>
      <c r="H8" s="121"/>
      <c r="I8" s="121"/>
    </row>
    <row r="9" spans="1:9" s="115" customFormat="1" ht="14" x14ac:dyDescent="0.3">
      <c r="A9" s="122" t="s">
        <v>50</v>
      </c>
      <c r="B9" s="123" t="s">
        <v>51</v>
      </c>
      <c r="C9" s="118">
        <v>0</v>
      </c>
      <c r="D9" s="119">
        <v>0</v>
      </c>
      <c r="E9" s="126"/>
      <c r="G9" s="113"/>
      <c r="H9" s="121"/>
      <c r="I9" s="121"/>
    </row>
    <row r="10" spans="1:9" s="115" customFormat="1" ht="14" x14ac:dyDescent="0.3">
      <c r="A10" s="122" t="s">
        <v>52</v>
      </c>
      <c r="B10" s="123" t="s">
        <v>53</v>
      </c>
      <c r="C10" s="118">
        <v>10206.6</v>
      </c>
      <c r="D10" s="119">
        <v>1192.03</v>
      </c>
      <c r="E10" s="127"/>
      <c r="F10" s="113"/>
      <c r="G10" s="113"/>
      <c r="H10" s="121"/>
      <c r="I10" s="121"/>
    </row>
    <row r="11" spans="1:9" s="115" customFormat="1" ht="42" x14ac:dyDescent="0.3">
      <c r="A11" s="122" t="s">
        <v>54</v>
      </c>
      <c r="B11" s="123" t="s">
        <v>55</v>
      </c>
      <c r="C11" s="118">
        <v>0</v>
      </c>
      <c r="D11" s="119">
        <v>0</v>
      </c>
      <c r="E11" s="127"/>
      <c r="F11" s="113"/>
      <c r="G11" s="113"/>
      <c r="H11" s="121"/>
      <c r="I11" s="121"/>
    </row>
    <row r="12" spans="1:9" s="115" customFormat="1" ht="14" x14ac:dyDescent="0.3">
      <c r="A12" s="122" t="s">
        <v>56</v>
      </c>
      <c r="B12" s="123" t="s">
        <v>57</v>
      </c>
      <c r="C12" s="118">
        <v>250</v>
      </c>
      <c r="D12" s="119">
        <v>280</v>
      </c>
      <c r="E12" s="127"/>
      <c r="F12" s="113"/>
      <c r="G12" s="113"/>
      <c r="H12" s="121"/>
      <c r="I12" s="121"/>
    </row>
    <row r="13" spans="1:9" s="115" customFormat="1" ht="14" x14ac:dyDescent="0.3">
      <c r="A13" s="122" t="s">
        <v>58</v>
      </c>
      <c r="B13" s="123" t="s">
        <v>59</v>
      </c>
      <c r="C13" s="118">
        <v>0</v>
      </c>
      <c r="D13" s="119">
        <v>0</v>
      </c>
      <c r="E13" s="127"/>
      <c r="F13" s="113"/>
      <c r="G13" s="113"/>
      <c r="H13" s="121"/>
      <c r="I13" s="121"/>
    </row>
    <row r="14" spans="1:9" s="115" customFormat="1" ht="14" x14ac:dyDescent="0.3">
      <c r="A14" s="122" t="s">
        <v>60</v>
      </c>
      <c r="B14" s="123" t="s">
        <v>61</v>
      </c>
      <c r="C14" s="118">
        <v>4324.8</v>
      </c>
      <c r="D14" s="119">
        <v>0</v>
      </c>
      <c r="E14" s="127"/>
      <c r="F14" s="113"/>
      <c r="G14" s="113"/>
      <c r="H14" s="121"/>
      <c r="I14" s="121"/>
    </row>
    <row r="15" spans="1:9" s="115" customFormat="1" ht="14" x14ac:dyDescent="0.3">
      <c r="A15" s="122" t="s">
        <v>62</v>
      </c>
      <c r="B15" s="123" t="s">
        <v>63</v>
      </c>
      <c r="C15" s="118">
        <v>0</v>
      </c>
      <c r="D15" s="119">
        <v>0</v>
      </c>
      <c r="E15" s="127"/>
      <c r="F15" s="113"/>
      <c r="G15" s="113"/>
      <c r="H15" s="121"/>
      <c r="I15" s="121"/>
    </row>
    <row r="16" spans="1:9" s="115" customFormat="1" ht="14" x14ac:dyDescent="0.3">
      <c r="A16" s="122" t="s">
        <v>64</v>
      </c>
      <c r="B16" s="123" t="s">
        <v>65</v>
      </c>
      <c r="C16" s="118">
        <v>0</v>
      </c>
      <c r="D16" s="119">
        <v>0</v>
      </c>
    </row>
    <row r="17" spans="1:4" s="115" customFormat="1" ht="14" x14ac:dyDescent="0.3">
      <c r="A17" s="122" t="s">
        <v>66</v>
      </c>
      <c r="B17" s="123" t="s">
        <v>67</v>
      </c>
      <c r="C17" s="118">
        <v>259</v>
      </c>
      <c r="D17" s="119">
        <v>46</v>
      </c>
    </row>
    <row r="18" spans="1:4" s="115" customFormat="1" ht="14" x14ac:dyDescent="0.3">
      <c r="A18" s="122" t="s">
        <v>68</v>
      </c>
      <c r="B18" s="123" t="s">
        <v>69</v>
      </c>
      <c r="C18" s="118">
        <v>0</v>
      </c>
      <c r="D18" s="119">
        <v>744.69</v>
      </c>
    </row>
    <row r="19" spans="1:4" s="115" customFormat="1" ht="14" x14ac:dyDescent="0.3">
      <c r="A19" s="122" t="s">
        <v>70</v>
      </c>
      <c r="B19" s="123" t="s">
        <v>71</v>
      </c>
      <c r="C19" s="118">
        <v>18828.490000000002</v>
      </c>
      <c r="D19" s="119">
        <v>10334.32</v>
      </c>
    </row>
    <row r="20" spans="1:4" s="115" customFormat="1" ht="14" x14ac:dyDescent="0.3">
      <c r="A20" s="122" t="s">
        <v>72</v>
      </c>
      <c r="B20" s="123" t="s">
        <v>73</v>
      </c>
      <c r="C20" s="118">
        <v>210</v>
      </c>
      <c r="D20" s="119">
        <v>0</v>
      </c>
    </row>
    <row r="21" spans="1:4" s="115" customFormat="1" ht="14" x14ac:dyDescent="0.3">
      <c r="A21" s="122" t="s">
        <v>74</v>
      </c>
      <c r="B21" s="123" t="s">
        <v>75</v>
      </c>
      <c r="C21" s="118">
        <v>0</v>
      </c>
      <c r="D21" s="119">
        <v>3.08</v>
      </c>
    </row>
    <row r="22" spans="1:4" s="115" customFormat="1" ht="14.5" thickBot="1" x14ac:dyDescent="0.35">
      <c r="A22" s="122" t="s">
        <v>76</v>
      </c>
      <c r="B22" s="123" t="s">
        <v>77</v>
      </c>
      <c r="C22" s="118">
        <v>730</v>
      </c>
      <c r="D22" s="119">
        <v>750</v>
      </c>
    </row>
    <row r="23" spans="1:4" s="131" customFormat="1" ht="27.65" customHeight="1" thickBot="1" x14ac:dyDescent="0.35">
      <c r="A23" s="128"/>
      <c r="B23" s="129" t="s">
        <v>78</v>
      </c>
      <c r="C23" s="130">
        <f>SUM(C3:C22)</f>
        <v>765798.96000000008</v>
      </c>
      <c r="D23" s="130">
        <f>SUM(D3:D22)</f>
        <v>709478.50999999989</v>
      </c>
    </row>
    <row r="24" spans="1:4" s="115" customFormat="1" ht="14.5" thickBot="1" x14ac:dyDescent="0.35">
      <c r="A24" s="132"/>
      <c r="B24" s="111"/>
      <c r="C24" s="124"/>
      <c r="D24" s="124"/>
    </row>
    <row r="25" spans="1:4" s="115" customFormat="1" ht="27.65" customHeight="1" thickBot="1" x14ac:dyDescent="0.35">
      <c r="A25" s="108" t="s">
        <v>35</v>
      </c>
      <c r="B25" s="109" t="s">
        <v>79</v>
      </c>
      <c r="C25" s="110" t="str">
        <f>"AUFWAND
"&amp;Jahrakt</f>
        <v>AUFWAND
2024</v>
      </c>
      <c r="D25" s="110" t="s">
        <v>80</v>
      </c>
    </row>
    <row r="26" spans="1:4" s="115" customFormat="1" ht="14" x14ac:dyDescent="0.3">
      <c r="A26" s="116" t="s">
        <v>38</v>
      </c>
      <c r="B26" s="133" t="s">
        <v>81</v>
      </c>
      <c r="C26" s="118">
        <v>482825.04</v>
      </c>
      <c r="D26" s="119">
        <v>356441.72000000003</v>
      </c>
    </row>
    <row r="27" spans="1:4" s="115" customFormat="1" ht="28" x14ac:dyDescent="0.3">
      <c r="A27" s="122" t="s">
        <v>40</v>
      </c>
      <c r="B27" s="134" t="s">
        <v>82</v>
      </c>
      <c r="C27" s="118">
        <v>68236.529999999984</v>
      </c>
      <c r="D27" s="119">
        <v>60227.149999999994</v>
      </c>
    </row>
    <row r="28" spans="1:4" s="115" customFormat="1" ht="14" x14ac:dyDescent="0.3">
      <c r="A28" s="122" t="s">
        <v>42</v>
      </c>
      <c r="B28" s="134" t="s">
        <v>83</v>
      </c>
      <c r="C28" s="118">
        <v>97377.76</v>
      </c>
      <c r="D28" s="119">
        <v>0</v>
      </c>
    </row>
    <row r="29" spans="1:4" s="115" customFormat="1" ht="14" x14ac:dyDescent="0.3">
      <c r="A29" s="122" t="s">
        <v>44</v>
      </c>
      <c r="B29" s="134" t="s">
        <v>84</v>
      </c>
      <c r="C29" s="118">
        <v>66884.700000000012</v>
      </c>
      <c r="D29" s="119">
        <v>658.6</v>
      </c>
    </row>
    <row r="30" spans="1:4" s="115" customFormat="1" ht="14" x14ac:dyDescent="0.3">
      <c r="A30" s="122" t="s">
        <v>46</v>
      </c>
      <c r="B30" s="134" t="s">
        <v>85</v>
      </c>
      <c r="C30" s="118">
        <v>124111.06999999999</v>
      </c>
      <c r="D30" s="119">
        <v>8565.98</v>
      </c>
    </row>
    <row r="31" spans="1:4" s="115" customFormat="1" ht="14" x14ac:dyDescent="0.3">
      <c r="A31" s="122" t="s">
        <v>48</v>
      </c>
      <c r="B31" s="134" t="s">
        <v>86</v>
      </c>
      <c r="C31" s="118">
        <v>246332.18</v>
      </c>
      <c r="D31" s="119">
        <v>75615.320000000007</v>
      </c>
    </row>
    <row r="32" spans="1:4" s="115" customFormat="1" ht="14" x14ac:dyDescent="0.3">
      <c r="A32" s="122" t="s">
        <v>50</v>
      </c>
      <c r="B32" s="134" t="s">
        <v>87</v>
      </c>
      <c r="C32" s="118">
        <v>89236.96</v>
      </c>
      <c r="D32" s="119">
        <v>44830.179999999993</v>
      </c>
    </row>
    <row r="33" spans="1:4" s="115" customFormat="1" ht="14" x14ac:dyDescent="0.3">
      <c r="A33" s="122" t="s">
        <v>52</v>
      </c>
      <c r="B33" s="134" t="s">
        <v>88</v>
      </c>
      <c r="C33" s="118">
        <v>0</v>
      </c>
      <c r="D33" s="119">
        <v>0</v>
      </c>
    </row>
    <row r="34" spans="1:4" s="115" customFormat="1" ht="28" x14ac:dyDescent="0.3">
      <c r="A34" s="122" t="s">
        <v>54</v>
      </c>
      <c r="B34" s="134" t="s">
        <v>89</v>
      </c>
      <c r="C34" s="118">
        <v>16199.330000000002</v>
      </c>
      <c r="D34" s="119">
        <v>10998.48</v>
      </c>
    </row>
    <row r="35" spans="1:4" s="115" customFormat="1" ht="14" x14ac:dyDescent="0.3">
      <c r="A35" s="122" t="s">
        <v>56</v>
      </c>
      <c r="B35" s="134" t="s">
        <v>90</v>
      </c>
      <c r="C35" s="118">
        <v>0</v>
      </c>
      <c r="D35" s="119">
        <v>0</v>
      </c>
    </row>
    <row r="36" spans="1:4" s="115" customFormat="1" ht="14" x14ac:dyDescent="0.3">
      <c r="A36" s="122" t="s">
        <v>58</v>
      </c>
      <c r="B36" s="134" t="s">
        <v>91</v>
      </c>
      <c r="C36" s="118">
        <v>8432</v>
      </c>
      <c r="D36" s="119">
        <v>5834</v>
      </c>
    </row>
    <row r="37" spans="1:4" s="115" customFormat="1" ht="14" x14ac:dyDescent="0.3">
      <c r="A37" s="122" t="s">
        <v>60</v>
      </c>
      <c r="B37" s="134" t="s">
        <v>92</v>
      </c>
      <c r="C37" s="118">
        <v>0</v>
      </c>
      <c r="D37" s="119">
        <v>0</v>
      </c>
    </row>
    <row r="38" spans="1:4" s="115" customFormat="1" ht="14" x14ac:dyDescent="0.3">
      <c r="A38" s="122" t="s">
        <v>62</v>
      </c>
      <c r="B38" s="134" t="s">
        <v>93</v>
      </c>
      <c r="C38" s="118">
        <v>1292.7</v>
      </c>
      <c r="D38" s="119">
        <v>585.95000000000005</v>
      </c>
    </row>
    <row r="39" spans="1:4" s="115" customFormat="1" ht="28" x14ac:dyDescent="0.3">
      <c r="A39" s="122" t="s">
        <v>64</v>
      </c>
      <c r="B39" s="134" t="s">
        <v>94</v>
      </c>
      <c r="C39" s="118">
        <v>0</v>
      </c>
      <c r="D39" s="119">
        <v>0</v>
      </c>
    </row>
    <row r="40" spans="1:4" s="115" customFormat="1" ht="14" x14ac:dyDescent="0.3">
      <c r="A40" s="122" t="s">
        <v>66</v>
      </c>
      <c r="B40" s="134" t="s">
        <v>95</v>
      </c>
      <c r="C40" s="118">
        <v>5712</v>
      </c>
      <c r="D40" s="119">
        <v>6755</v>
      </c>
    </row>
    <row r="41" spans="1:4" s="115" customFormat="1" ht="14" x14ac:dyDescent="0.3">
      <c r="A41" s="122" t="s">
        <v>96</v>
      </c>
      <c r="B41" s="134" t="s">
        <v>97</v>
      </c>
      <c r="C41" s="118">
        <v>34567.65</v>
      </c>
      <c r="D41" s="119">
        <v>36306.939999999995</v>
      </c>
    </row>
    <row r="42" spans="1:4" s="115" customFormat="1" ht="28" x14ac:dyDescent="0.3">
      <c r="A42" s="122" t="s">
        <v>98</v>
      </c>
      <c r="B42" s="134" t="s">
        <v>99</v>
      </c>
      <c r="C42" s="118">
        <v>0</v>
      </c>
      <c r="D42" s="119">
        <v>0</v>
      </c>
    </row>
    <row r="43" spans="1:4" s="115" customFormat="1" ht="28" x14ac:dyDescent="0.3">
      <c r="A43" s="122" t="s">
        <v>100</v>
      </c>
      <c r="B43" s="134" t="s">
        <v>101</v>
      </c>
      <c r="C43" s="118">
        <v>0</v>
      </c>
      <c r="D43" s="119">
        <v>0</v>
      </c>
    </row>
    <row r="44" spans="1:4" s="115" customFormat="1" ht="28" x14ac:dyDescent="0.3">
      <c r="A44" s="122" t="s">
        <v>102</v>
      </c>
      <c r="B44" s="134" t="s">
        <v>103</v>
      </c>
      <c r="C44" s="118">
        <v>18828.489999999998</v>
      </c>
      <c r="D44" s="119">
        <v>10334.32</v>
      </c>
    </row>
    <row r="45" spans="1:4" s="115" customFormat="1" ht="28" x14ac:dyDescent="0.3">
      <c r="A45" s="122" t="s">
        <v>104</v>
      </c>
      <c r="B45" s="134" t="s">
        <v>105</v>
      </c>
      <c r="C45" s="118">
        <v>210</v>
      </c>
      <c r="D45" s="119">
        <v>2514</v>
      </c>
    </row>
    <row r="46" spans="1:4" s="115" customFormat="1" ht="28" x14ac:dyDescent="0.3">
      <c r="A46" s="122" t="s">
        <v>106</v>
      </c>
      <c r="B46" s="134" t="s">
        <v>107</v>
      </c>
      <c r="C46" s="118">
        <v>0</v>
      </c>
      <c r="D46" s="119">
        <v>3.08</v>
      </c>
    </row>
    <row r="47" spans="1:4" s="115" customFormat="1" ht="28.5" thickBot="1" x14ac:dyDescent="0.35">
      <c r="A47" s="122" t="s">
        <v>108</v>
      </c>
      <c r="B47" s="134" t="s">
        <v>109</v>
      </c>
      <c r="C47" s="118">
        <v>730</v>
      </c>
      <c r="D47" s="119">
        <v>750</v>
      </c>
    </row>
    <row r="48" spans="1:4" s="131" customFormat="1" ht="27.65" customHeight="1" thickBot="1" x14ac:dyDescent="0.35">
      <c r="A48" s="128"/>
      <c r="B48" s="135" t="s">
        <v>110</v>
      </c>
      <c r="C48" s="136">
        <f>SUM(C26:C47)</f>
        <v>1260976.4099999999</v>
      </c>
      <c r="D48" s="136">
        <f>SUM(D26:D47)</f>
        <v>620420.71999999974</v>
      </c>
    </row>
    <row r="49" spans="1:783" s="115" customFormat="1" ht="14.5" thickBot="1" x14ac:dyDescent="0.35">
      <c r="A49" s="137"/>
      <c r="B49" s="120"/>
      <c r="C49" s="138"/>
      <c r="D49" s="138"/>
      <c r="E49" s="113"/>
      <c r="F49" s="114"/>
      <c r="G49" s="114"/>
    </row>
    <row r="50" spans="1:783" s="115" customFormat="1" ht="27.65" customHeight="1" thickBot="1" x14ac:dyDescent="0.35">
      <c r="A50" s="108" t="s">
        <v>35</v>
      </c>
      <c r="B50" s="139" t="s">
        <v>202</v>
      </c>
      <c r="C50" s="140">
        <f>Jahrakt</f>
        <v>2024</v>
      </c>
      <c r="D50" s="140" t="s">
        <v>2</v>
      </c>
    </row>
    <row r="51" spans="1:783" s="115" customFormat="1" ht="14" x14ac:dyDescent="0.3">
      <c r="A51" s="116" t="s">
        <v>38</v>
      </c>
      <c r="B51" s="141" t="s">
        <v>112</v>
      </c>
      <c r="C51" s="348"/>
      <c r="D51" s="205">
        <v>0</v>
      </c>
    </row>
    <row r="52" spans="1:783" s="145" customFormat="1" ht="14" x14ac:dyDescent="0.3">
      <c r="A52" s="122" t="s">
        <v>40</v>
      </c>
      <c r="B52" s="143" t="s">
        <v>113</v>
      </c>
      <c r="C52" s="297"/>
      <c r="D52" s="207">
        <v>0</v>
      </c>
      <c r="F52" s="121"/>
      <c r="G52" s="121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  <c r="AAA52" s="113"/>
      <c r="AAB52" s="113"/>
      <c r="AAC52" s="113"/>
      <c r="AAD52" s="113"/>
      <c r="AAE52" s="113"/>
      <c r="AAF52" s="113"/>
      <c r="AAG52" s="113"/>
      <c r="AAH52" s="113"/>
      <c r="AAI52" s="113"/>
      <c r="AAJ52" s="113"/>
      <c r="AAK52" s="113"/>
      <c r="AAL52" s="113"/>
      <c r="AAM52" s="113"/>
      <c r="AAN52" s="113"/>
      <c r="AAO52" s="113"/>
      <c r="AAP52" s="113"/>
      <c r="AAQ52" s="113"/>
      <c r="AAR52" s="113"/>
      <c r="AAS52" s="113"/>
      <c r="AAT52" s="113"/>
      <c r="AAU52" s="113"/>
      <c r="AAV52" s="113"/>
      <c r="AAW52" s="113"/>
      <c r="AAX52" s="113"/>
      <c r="AAY52" s="113"/>
      <c r="AAZ52" s="113"/>
      <c r="ABA52" s="113"/>
      <c r="ABB52" s="113"/>
      <c r="ABC52" s="113"/>
      <c r="ABD52" s="113"/>
      <c r="ABE52" s="113"/>
      <c r="ABF52" s="113"/>
      <c r="ABG52" s="113"/>
      <c r="ABH52" s="113"/>
      <c r="ABI52" s="113"/>
      <c r="ABJ52" s="113"/>
      <c r="ABK52" s="113"/>
      <c r="ABL52" s="113"/>
      <c r="ABM52" s="113"/>
      <c r="ABN52" s="113"/>
      <c r="ABO52" s="113"/>
      <c r="ABP52" s="113"/>
      <c r="ABQ52" s="113"/>
      <c r="ABR52" s="113"/>
      <c r="ABS52" s="113"/>
      <c r="ABT52" s="113"/>
      <c r="ABU52" s="113"/>
      <c r="ABV52" s="113"/>
      <c r="ABW52" s="113"/>
      <c r="ABX52" s="113"/>
      <c r="ABY52" s="113"/>
      <c r="ABZ52" s="113"/>
      <c r="ACA52" s="113"/>
      <c r="ACB52" s="113"/>
      <c r="ACC52" s="113"/>
      <c r="ACD52" s="113"/>
      <c r="ACE52" s="113"/>
      <c r="ACF52" s="113"/>
      <c r="ACG52" s="113"/>
      <c r="ACH52" s="113"/>
      <c r="ACI52" s="113"/>
      <c r="ACJ52" s="113"/>
      <c r="ACK52" s="113"/>
      <c r="ACL52" s="113"/>
      <c r="ACM52" s="113"/>
      <c r="ACN52" s="113"/>
      <c r="ACO52" s="113"/>
      <c r="ACP52" s="113"/>
      <c r="ACQ52" s="113"/>
      <c r="ACR52" s="113"/>
      <c r="ACS52" s="113"/>
      <c r="ACT52" s="113"/>
      <c r="ACU52" s="113"/>
      <c r="ACV52" s="113"/>
      <c r="ACW52" s="113"/>
      <c r="ACX52" s="113"/>
      <c r="ACY52" s="113"/>
      <c r="ACZ52" s="113"/>
      <c r="ADA52" s="113"/>
      <c r="ADB52" s="113"/>
      <c r="ADC52" s="113"/>
    </row>
    <row r="53" spans="1:783" s="145" customFormat="1" ht="14.5" thickBot="1" x14ac:dyDescent="0.35">
      <c r="A53" s="146" t="s">
        <v>42</v>
      </c>
      <c r="B53" s="147"/>
      <c r="C53" s="208"/>
      <c r="D53" s="209">
        <v>0</v>
      </c>
      <c r="F53" s="121"/>
      <c r="G53" s="121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  <c r="AAA53" s="113"/>
      <c r="AAB53" s="113"/>
      <c r="AAC53" s="113"/>
      <c r="AAD53" s="113"/>
      <c r="AAE53" s="113"/>
      <c r="AAF53" s="113"/>
      <c r="AAG53" s="113"/>
      <c r="AAH53" s="113"/>
      <c r="AAI53" s="113"/>
      <c r="AAJ53" s="113"/>
      <c r="AAK53" s="113"/>
      <c r="AAL53" s="113"/>
      <c r="AAM53" s="113"/>
      <c r="AAN53" s="113"/>
      <c r="AAO53" s="113"/>
      <c r="AAP53" s="113"/>
      <c r="AAQ53" s="113"/>
      <c r="AAR53" s="113"/>
      <c r="AAS53" s="113"/>
      <c r="AAT53" s="113"/>
      <c r="AAU53" s="113"/>
      <c r="AAV53" s="113"/>
      <c r="AAW53" s="113"/>
      <c r="AAX53" s="113"/>
      <c r="AAY53" s="113"/>
      <c r="AAZ53" s="113"/>
      <c r="ABA53" s="113"/>
      <c r="ABB53" s="113"/>
      <c r="ABC53" s="113"/>
      <c r="ABD53" s="113"/>
      <c r="ABE53" s="113"/>
      <c r="ABF53" s="113"/>
      <c r="ABG53" s="113"/>
      <c r="ABH53" s="113"/>
      <c r="ABI53" s="113"/>
      <c r="ABJ53" s="113"/>
      <c r="ABK53" s="113"/>
      <c r="ABL53" s="113"/>
      <c r="ABM53" s="113"/>
      <c r="ABN53" s="113"/>
      <c r="ABO53" s="113"/>
      <c r="ABP53" s="113"/>
      <c r="ABQ53" s="113"/>
      <c r="ABR53" s="113"/>
      <c r="ABS53" s="113"/>
      <c r="ABT53" s="113"/>
      <c r="ABU53" s="113"/>
      <c r="ABV53" s="113"/>
      <c r="ABW53" s="113"/>
      <c r="ABX53" s="113"/>
      <c r="ABY53" s="113"/>
      <c r="ABZ53" s="113"/>
      <c r="ACA53" s="113"/>
      <c r="ACB53" s="113"/>
      <c r="ACC53" s="113"/>
      <c r="ACD53" s="113"/>
      <c r="ACE53" s="113"/>
      <c r="ACF53" s="113"/>
      <c r="ACG53" s="113"/>
      <c r="ACH53" s="113"/>
      <c r="ACI53" s="113"/>
      <c r="ACJ53" s="113"/>
      <c r="ACK53" s="113"/>
      <c r="ACL53" s="113"/>
      <c r="ACM53" s="113"/>
      <c r="ACN53" s="113"/>
      <c r="ACO53" s="113"/>
      <c r="ACP53" s="113"/>
      <c r="ACQ53" s="113"/>
      <c r="ACR53" s="113"/>
      <c r="ACS53" s="113"/>
      <c r="ACT53" s="113"/>
      <c r="ACU53" s="113"/>
      <c r="ACV53" s="113"/>
      <c r="ACW53" s="113"/>
      <c r="ACX53" s="113"/>
      <c r="ACY53" s="113"/>
      <c r="ACZ53" s="113"/>
      <c r="ADA53" s="113"/>
      <c r="ADB53" s="113"/>
      <c r="ADC53" s="113"/>
    </row>
    <row r="54" spans="1:783" s="145" customFormat="1" ht="14" x14ac:dyDescent="0.3">
      <c r="A54" s="113"/>
      <c r="B54" s="127"/>
      <c r="C54" s="124"/>
      <c r="D54" s="124"/>
      <c r="F54" s="121"/>
      <c r="G54" s="121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  <c r="AAA54" s="113"/>
      <c r="AAB54" s="113"/>
      <c r="AAC54" s="113"/>
      <c r="AAD54" s="113"/>
      <c r="AAE54" s="113"/>
      <c r="AAF54" s="113"/>
      <c r="AAG54" s="113"/>
      <c r="AAH54" s="113"/>
      <c r="AAI54" s="113"/>
      <c r="AAJ54" s="113"/>
      <c r="AAK54" s="113"/>
      <c r="AAL54" s="113"/>
      <c r="AAM54" s="113"/>
      <c r="AAN54" s="113"/>
      <c r="AAO54" s="113"/>
      <c r="AAP54" s="113"/>
      <c r="AAQ54" s="113"/>
      <c r="AAR54" s="113"/>
      <c r="AAS54" s="113"/>
      <c r="AAT54" s="113"/>
      <c r="AAU54" s="113"/>
      <c r="AAV54" s="113"/>
      <c r="AAW54" s="113"/>
      <c r="AAX54" s="113"/>
      <c r="AAY54" s="113"/>
      <c r="AAZ54" s="113"/>
      <c r="ABA54" s="113"/>
      <c r="ABB54" s="113"/>
      <c r="ABC54" s="113"/>
      <c r="ABD54" s="113"/>
      <c r="ABE54" s="113"/>
      <c r="ABF54" s="113"/>
      <c r="ABG54" s="113"/>
      <c r="ABH54" s="113"/>
      <c r="ABI54" s="113"/>
      <c r="ABJ54" s="113"/>
      <c r="ABK54" s="113"/>
      <c r="ABL54" s="113"/>
      <c r="ABM54" s="113"/>
      <c r="ABN54" s="113"/>
      <c r="ABO54" s="113"/>
      <c r="ABP54" s="113"/>
      <c r="ABQ54" s="113"/>
      <c r="ABR54" s="113"/>
      <c r="ABS54" s="113"/>
      <c r="ABT54" s="113"/>
      <c r="ABU54" s="113"/>
      <c r="ABV54" s="113"/>
      <c r="ABW54" s="113"/>
      <c r="ABX54" s="113"/>
      <c r="ABY54" s="113"/>
      <c r="ABZ54" s="113"/>
      <c r="ACA54" s="113"/>
      <c r="ACB54" s="113"/>
      <c r="ACC54" s="113"/>
      <c r="ACD54" s="113"/>
      <c r="ACE54" s="113"/>
      <c r="ACF54" s="113"/>
      <c r="ACG54" s="113"/>
      <c r="ACH54" s="113"/>
      <c r="ACI54" s="113"/>
      <c r="ACJ54" s="113"/>
      <c r="ACK54" s="113"/>
      <c r="ACL54" s="113"/>
      <c r="ACM54" s="113"/>
      <c r="ACN54" s="113"/>
      <c r="ACO54" s="113"/>
      <c r="ACP54" s="113"/>
      <c r="ACQ54" s="113"/>
      <c r="ACR54" s="113"/>
      <c r="ACS54" s="113"/>
      <c r="ACT54" s="113"/>
      <c r="ACU54" s="113"/>
      <c r="ACV54" s="113"/>
      <c r="ACW54" s="113"/>
      <c r="ACX54" s="113"/>
      <c r="ACY54" s="113"/>
      <c r="ACZ54" s="113"/>
      <c r="ADA54" s="113"/>
      <c r="ADB54" s="113"/>
      <c r="ADC54" s="113"/>
    </row>
    <row r="55" spans="1:783" s="145" customFormat="1" ht="14" x14ac:dyDescent="0.3">
      <c r="A55" s="113"/>
      <c r="B55" s="127"/>
      <c r="C55" s="124"/>
      <c r="D55" s="124"/>
      <c r="F55" s="121"/>
      <c r="G55" s="121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  <c r="AAA55" s="113"/>
      <c r="AAB55" s="113"/>
      <c r="AAC55" s="113"/>
      <c r="AAD55" s="113"/>
      <c r="AAE55" s="113"/>
      <c r="AAF55" s="113"/>
      <c r="AAG55" s="113"/>
      <c r="AAH55" s="113"/>
      <c r="AAI55" s="113"/>
      <c r="AAJ55" s="113"/>
      <c r="AAK55" s="113"/>
      <c r="AAL55" s="113"/>
      <c r="AAM55" s="113"/>
      <c r="AAN55" s="113"/>
      <c r="AAO55" s="113"/>
      <c r="AAP55" s="113"/>
      <c r="AAQ55" s="113"/>
      <c r="AAR55" s="113"/>
      <c r="AAS55" s="113"/>
      <c r="AAT55" s="113"/>
      <c r="AAU55" s="113"/>
      <c r="AAV55" s="113"/>
      <c r="AAW55" s="113"/>
      <c r="AAX55" s="113"/>
      <c r="AAY55" s="113"/>
      <c r="AAZ55" s="113"/>
      <c r="ABA55" s="113"/>
      <c r="ABB55" s="113"/>
      <c r="ABC55" s="113"/>
      <c r="ABD55" s="113"/>
      <c r="ABE55" s="113"/>
      <c r="ABF55" s="113"/>
      <c r="ABG55" s="113"/>
      <c r="ABH55" s="113"/>
      <c r="ABI55" s="113"/>
      <c r="ABJ55" s="113"/>
      <c r="ABK55" s="113"/>
      <c r="ABL55" s="113"/>
      <c r="ABM55" s="113"/>
      <c r="ABN55" s="113"/>
      <c r="ABO55" s="113"/>
      <c r="ABP55" s="113"/>
      <c r="ABQ55" s="113"/>
      <c r="ABR55" s="113"/>
      <c r="ABS55" s="113"/>
      <c r="ABT55" s="113"/>
      <c r="ABU55" s="113"/>
      <c r="ABV55" s="113"/>
      <c r="ABW55" s="113"/>
      <c r="ABX55" s="113"/>
      <c r="ABY55" s="113"/>
      <c r="ABZ55" s="113"/>
      <c r="ACA55" s="113"/>
      <c r="ACB55" s="113"/>
      <c r="ACC55" s="113"/>
      <c r="ACD55" s="113"/>
      <c r="ACE55" s="113"/>
      <c r="ACF55" s="113"/>
      <c r="ACG55" s="113"/>
      <c r="ACH55" s="113"/>
      <c r="ACI55" s="113"/>
      <c r="ACJ55" s="113"/>
      <c r="ACK55" s="113"/>
      <c r="ACL55" s="113"/>
      <c r="ACM55" s="113"/>
      <c r="ACN55" s="113"/>
      <c r="ACO55" s="113"/>
      <c r="ACP55" s="113"/>
      <c r="ACQ55" s="113"/>
      <c r="ACR55" s="113"/>
      <c r="ACS55" s="113"/>
      <c r="ACT55" s="113"/>
      <c r="ACU55" s="113"/>
      <c r="ACV55" s="113"/>
      <c r="ACW55" s="113"/>
      <c r="ACX55" s="113"/>
      <c r="ACY55" s="113"/>
      <c r="ACZ55" s="113"/>
      <c r="ADA55" s="113"/>
      <c r="ADB55" s="113"/>
      <c r="ADC55" s="113"/>
    </row>
    <row r="56" spans="1:783" s="145" customFormat="1" ht="14" x14ac:dyDescent="0.3">
      <c r="A56" s="113"/>
      <c r="B56" s="127"/>
      <c r="C56" s="124"/>
      <c r="D56" s="124"/>
      <c r="F56" s="121"/>
      <c r="G56" s="121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  <c r="OQ56" s="113"/>
      <c r="OR56" s="113"/>
      <c r="OS56" s="113"/>
      <c r="OT56" s="113"/>
      <c r="OU56" s="113"/>
      <c r="OV56" s="113"/>
      <c r="OW56" s="113"/>
      <c r="OX56" s="113"/>
      <c r="OY56" s="113"/>
      <c r="OZ56" s="113"/>
      <c r="PA56" s="113"/>
      <c r="PB56" s="113"/>
      <c r="PC56" s="113"/>
      <c r="PD56" s="113"/>
      <c r="PE56" s="113"/>
      <c r="PF56" s="113"/>
      <c r="PG56" s="113"/>
      <c r="PH56" s="113"/>
      <c r="PI56" s="113"/>
      <c r="PJ56" s="113"/>
      <c r="PK56" s="113"/>
      <c r="PL56" s="113"/>
      <c r="PM56" s="113"/>
      <c r="PN56" s="113"/>
      <c r="PO56" s="113"/>
      <c r="PP56" s="113"/>
      <c r="PQ56" s="113"/>
      <c r="PR56" s="113"/>
      <c r="PS56" s="113"/>
      <c r="PT56" s="113"/>
      <c r="PU56" s="113"/>
      <c r="PV56" s="113"/>
      <c r="PW56" s="113"/>
      <c r="PX56" s="113"/>
      <c r="PY56" s="113"/>
      <c r="PZ56" s="113"/>
      <c r="QA56" s="113"/>
      <c r="QB56" s="113"/>
      <c r="QC56" s="113"/>
      <c r="QD56" s="113"/>
      <c r="QE56" s="113"/>
      <c r="QF56" s="113"/>
      <c r="QG56" s="113"/>
      <c r="QH56" s="113"/>
      <c r="QI56" s="113"/>
      <c r="QJ56" s="113"/>
      <c r="QK56" s="113"/>
      <c r="QL56" s="113"/>
      <c r="QM56" s="113"/>
      <c r="QN56" s="113"/>
      <c r="QO56" s="113"/>
      <c r="QP56" s="113"/>
      <c r="QQ56" s="113"/>
      <c r="QR56" s="113"/>
      <c r="QS56" s="113"/>
      <c r="QT56" s="113"/>
      <c r="QU56" s="113"/>
      <c r="QV56" s="113"/>
      <c r="QW56" s="113"/>
      <c r="QX56" s="113"/>
      <c r="QY56" s="113"/>
      <c r="QZ56" s="113"/>
      <c r="RA56" s="113"/>
      <c r="RB56" s="113"/>
      <c r="RC56" s="113"/>
      <c r="RD56" s="113"/>
      <c r="RE56" s="113"/>
      <c r="RF56" s="113"/>
      <c r="RG56" s="113"/>
      <c r="RH56" s="113"/>
      <c r="RI56" s="113"/>
      <c r="RJ56" s="113"/>
      <c r="RK56" s="113"/>
      <c r="RL56" s="113"/>
      <c r="RM56" s="113"/>
      <c r="RN56" s="113"/>
      <c r="RO56" s="113"/>
      <c r="RP56" s="113"/>
      <c r="RQ56" s="113"/>
      <c r="RR56" s="113"/>
      <c r="RS56" s="113"/>
      <c r="RT56" s="113"/>
      <c r="RU56" s="113"/>
      <c r="RV56" s="113"/>
      <c r="RW56" s="113"/>
      <c r="RX56" s="113"/>
      <c r="RY56" s="113"/>
      <c r="RZ56" s="113"/>
      <c r="SA56" s="113"/>
      <c r="SB56" s="113"/>
      <c r="SC56" s="113"/>
      <c r="SD56" s="113"/>
      <c r="SE56" s="113"/>
      <c r="SF56" s="113"/>
      <c r="SG56" s="113"/>
      <c r="SH56" s="113"/>
      <c r="SI56" s="113"/>
      <c r="SJ56" s="113"/>
      <c r="SK56" s="113"/>
      <c r="SL56" s="113"/>
      <c r="SM56" s="113"/>
      <c r="SN56" s="113"/>
      <c r="SO56" s="113"/>
      <c r="SP56" s="113"/>
      <c r="SQ56" s="113"/>
      <c r="SR56" s="113"/>
      <c r="SS56" s="113"/>
      <c r="ST56" s="113"/>
      <c r="SU56" s="113"/>
      <c r="SV56" s="113"/>
      <c r="SW56" s="113"/>
      <c r="SX56" s="113"/>
      <c r="SY56" s="113"/>
      <c r="SZ56" s="113"/>
      <c r="TA56" s="113"/>
      <c r="TB56" s="113"/>
      <c r="TC56" s="113"/>
      <c r="TD56" s="113"/>
      <c r="TE56" s="113"/>
      <c r="TF56" s="113"/>
      <c r="TG56" s="113"/>
      <c r="TH56" s="113"/>
      <c r="TI56" s="113"/>
      <c r="TJ56" s="113"/>
      <c r="TK56" s="113"/>
      <c r="TL56" s="113"/>
      <c r="TM56" s="113"/>
      <c r="TN56" s="113"/>
      <c r="TO56" s="113"/>
      <c r="TP56" s="113"/>
      <c r="TQ56" s="113"/>
      <c r="TR56" s="113"/>
      <c r="TS56" s="113"/>
      <c r="TT56" s="113"/>
      <c r="TU56" s="113"/>
      <c r="TV56" s="113"/>
      <c r="TW56" s="113"/>
      <c r="TX56" s="113"/>
      <c r="TY56" s="113"/>
      <c r="TZ56" s="113"/>
      <c r="UA56" s="113"/>
      <c r="UB56" s="113"/>
      <c r="UC56" s="113"/>
      <c r="UD56" s="113"/>
      <c r="UE56" s="113"/>
      <c r="UF56" s="113"/>
      <c r="UG56" s="113"/>
      <c r="UH56" s="113"/>
      <c r="UI56" s="113"/>
      <c r="UJ56" s="113"/>
      <c r="UK56" s="113"/>
      <c r="UL56" s="113"/>
      <c r="UM56" s="113"/>
      <c r="UN56" s="113"/>
      <c r="UO56" s="113"/>
      <c r="UP56" s="113"/>
      <c r="UQ56" s="113"/>
      <c r="UR56" s="113"/>
      <c r="US56" s="113"/>
      <c r="UT56" s="113"/>
      <c r="UU56" s="113"/>
      <c r="UV56" s="113"/>
      <c r="UW56" s="113"/>
      <c r="UX56" s="113"/>
      <c r="UY56" s="113"/>
      <c r="UZ56" s="113"/>
      <c r="VA56" s="113"/>
      <c r="VB56" s="113"/>
      <c r="VC56" s="113"/>
      <c r="VD56" s="113"/>
      <c r="VE56" s="113"/>
      <c r="VF56" s="113"/>
      <c r="VG56" s="113"/>
      <c r="VH56" s="113"/>
      <c r="VI56" s="113"/>
      <c r="VJ56" s="113"/>
      <c r="VK56" s="113"/>
      <c r="VL56" s="113"/>
      <c r="VM56" s="113"/>
      <c r="VN56" s="113"/>
      <c r="VO56" s="113"/>
      <c r="VP56" s="113"/>
      <c r="VQ56" s="113"/>
      <c r="VR56" s="113"/>
      <c r="VS56" s="113"/>
      <c r="VT56" s="113"/>
      <c r="VU56" s="113"/>
      <c r="VV56" s="113"/>
      <c r="VW56" s="113"/>
      <c r="VX56" s="113"/>
      <c r="VY56" s="113"/>
      <c r="VZ56" s="113"/>
      <c r="WA56" s="113"/>
      <c r="WB56" s="113"/>
      <c r="WC56" s="113"/>
      <c r="WD56" s="113"/>
      <c r="WE56" s="113"/>
      <c r="WF56" s="113"/>
      <c r="WG56" s="113"/>
      <c r="WH56" s="113"/>
      <c r="WI56" s="113"/>
      <c r="WJ56" s="113"/>
      <c r="WK56" s="113"/>
      <c r="WL56" s="113"/>
      <c r="WM56" s="113"/>
      <c r="WN56" s="113"/>
      <c r="WO56" s="113"/>
      <c r="WP56" s="113"/>
      <c r="WQ56" s="113"/>
      <c r="WR56" s="113"/>
      <c r="WS56" s="113"/>
      <c r="WT56" s="113"/>
      <c r="WU56" s="113"/>
      <c r="WV56" s="113"/>
      <c r="WW56" s="113"/>
      <c r="WX56" s="113"/>
      <c r="WY56" s="113"/>
      <c r="WZ56" s="113"/>
      <c r="XA56" s="113"/>
      <c r="XB56" s="113"/>
      <c r="XC56" s="113"/>
      <c r="XD56" s="113"/>
      <c r="XE56" s="113"/>
      <c r="XF56" s="113"/>
      <c r="XG56" s="113"/>
      <c r="XH56" s="113"/>
      <c r="XI56" s="113"/>
      <c r="XJ56" s="113"/>
      <c r="XK56" s="113"/>
      <c r="XL56" s="113"/>
      <c r="XM56" s="113"/>
      <c r="XN56" s="113"/>
      <c r="XO56" s="113"/>
      <c r="XP56" s="113"/>
      <c r="XQ56" s="113"/>
      <c r="XR56" s="113"/>
      <c r="XS56" s="113"/>
      <c r="XT56" s="113"/>
      <c r="XU56" s="113"/>
      <c r="XV56" s="113"/>
      <c r="XW56" s="113"/>
      <c r="XX56" s="113"/>
      <c r="XY56" s="113"/>
      <c r="XZ56" s="113"/>
      <c r="YA56" s="113"/>
      <c r="YB56" s="113"/>
      <c r="YC56" s="113"/>
      <c r="YD56" s="113"/>
      <c r="YE56" s="113"/>
      <c r="YF56" s="113"/>
      <c r="YG56" s="113"/>
      <c r="YH56" s="113"/>
      <c r="YI56" s="113"/>
      <c r="YJ56" s="113"/>
      <c r="YK56" s="113"/>
      <c r="YL56" s="113"/>
      <c r="YM56" s="113"/>
      <c r="YN56" s="113"/>
      <c r="YO56" s="113"/>
      <c r="YP56" s="113"/>
      <c r="YQ56" s="113"/>
      <c r="YR56" s="113"/>
      <c r="YS56" s="113"/>
      <c r="YT56" s="113"/>
      <c r="YU56" s="113"/>
      <c r="YV56" s="113"/>
      <c r="YW56" s="113"/>
      <c r="YX56" s="113"/>
      <c r="YY56" s="113"/>
      <c r="YZ56" s="113"/>
      <c r="ZA56" s="113"/>
      <c r="ZB56" s="113"/>
      <c r="ZC56" s="113"/>
      <c r="ZD56" s="113"/>
      <c r="ZE56" s="113"/>
      <c r="ZF56" s="113"/>
      <c r="ZG56" s="113"/>
      <c r="ZH56" s="113"/>
      <c r="ZI56" s="113"/>
      <c r="ZJ56" s="113"/>
      <c r="ZK56" s="113"/>
      <c r="ZL56" s="113"/>
      <c r="ZM56" s="113"/>
      <c r="ZN56" s="113"/>
      <c r="ZO56" s="113"/>
      <c r="ZP56" s="113"/>
      <c r="ZQ56" s="113"/>
      <c r="ZR56" s="113"/>
      <c r="ZS56" s="113"/>
      <c r="ZT56" s="113"/>
      <c r="ZU56" s="113"/>
      <c r="ZV56" s="113"/>
      <c r="ZW56" s="113"/>
      <c r="ZX56" s="113"/>
      <c r="ZY56" s="113"/>
      <c r="ZZ56" s="113"/>
      <c r="AAA56" s="113"/>
      <c r="AAB56" s="113"/>
      <c r="AAC56" s="113"/>
      <c r="AAD56" s="113"/>
      <c r="AAE56" s="113"/>
      <c r="AAF56" s="113"/>
      <c r="AAG56" s="113"/>
      <c r="AAH56" s="113"/>
      <c r="AAI56" s="113"/>
      <c r="AAJ56" s="113"/>
      <c r="AAK56" s="113"/>
      <c r="AAL56" s="113"/>
      <c r="AAM56" s="113"/>
      <c r="AAN56" s="113"/>
      <c r="AAO56" s="113"/>
      <c r="AAP56" s="113"/>
      <c r="AAQ56" s="113"/>
      <c r="AAR56" s="113"/>
      <c r="AAS56" s="113"/>
      <c r="AAT56" s="113"/>
      <c r="AAU56" s="113"/>
      <c r="AAV56" s="113"/>
      <c r="AAW56" s="113"/>
      <c r="AAX56" s="113"/>
      <c r="AAY56" s="113"/>
      <c r="AAZ56" s="113"/>
      <c r="ABA56" s="113"/>
      <c r="ABB56" s="113"/>
      <c r="ABC56" s="113"/>
      <c r="ABD56" s="113"/>
      <c r="ABE56" s="113"/>
      <c r="ABF56" s="113"/>
      <c r="ABG56" s="113"/>
      <c r="ABH56" s="113"/>
      <c r="ABI56" s="113"/>
      <c r="ABJ56" s="113"/>
      <c r="ABK56" s="113"/>
      <c r="ABL56" s="113"/>
      <c r="ABM56" s="113"/>
      <c r="ABN56" s="113"/>
      <c r="ABO56" s="113"/>
      <c r="ABP56" s="113"/>
      <c r="ABQ56" s="113"/>
      <c r="ABR56" s="113"/>
      <c r="ABS56" s="113"/>
      <c r="ABT56" s="113"/>
      <c r="ABU56" s="113"/>
      <c r="ABV56" s="113"/>
      <c r="ABW56" s="113"/>
      <c r="ABX56" s="113"/>
      <c r="ABY56" s="113"/>
      <c r="ABZ56" s="113"/>
      <c r="ACA56" s="113"/>
      <c r="ACB56" s="113"/>
      <c r="ACC56" s="113"/>
      <c r="ACD56" s="113"/>
      <c r="ACE56" s="113"/>
      <c r="ACF56" s="113"/>
      <c r="ACG56" s="113"/>
      <c r="ACH56" s="113"/>
      <c r="ACI56" s="113"/>
      <c r="ACJ56" s="113"/>
      <c r="ACK56" s="113"/>
      <c r="ACL56" s="113"/>
      <c r="ACM56" s="113"/>
      <c r="ACN56" s="113"/>
      <c r="ACO56" s="113"/>
      <c r="ACP56" s="113"/>
      <c r="ACQ56" s="113"/>
      <c r="ACR56" s="113"/>
      <c r="ACS56" s="113"/>
      <c r="ACT56" s="113"/>
      <c r="ACU56" s="113"/>
      <c r="ACV56" s="113"/>
      <c r="ACW56" s="113"/>
      <c r="ACX56" s="113"/>
      <c r="ACY56" s="113"/>
      <c r="ACZ56" s="113"/>
      <c r="ADA56" s="113"/>
      <c r="ADB56" s="113"/>
      <c r="ADC56" s="113"/>
    </row>
    <row r="57" spans="1:783" s="145" customFormat="1" ht="14" x14ac:dyDescent="0.3">
      <c r="A57" s="113"/>
      <c r="B57" s="127"/>
      <c r="C57" s="124"/>
      <c r="D57" s="124"/>
      <c r="F57" s="121"/>
      <c r="G57" s="121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  <c r="JD57" s="113"/>
      <c r="JE57" s="113"/>
      <c r="JF57" s="113"/>
      <c r="JG57" s="113"/>
      <c r="JH57" s="113"/>
      <c r="JI57" s="113"/>
      <c r="JJ57" s="113"/>
      <c r="JK57" s="113"/>
      <c r="JL57" s="113"/>
      <c r="JM57" s="113"/>
      <c r="JN57" s="113"/>
      <c r="JO57" s="113"/>
      <c r="JP57" s="113"/>
      <c r="JQ57" s="113"/>
      <c r="JR57" s="113"/>
      <c r="JS57" s="113"/>
      <c r="JT57" s="113"/>
      <c r="JU57" s="113"/>
      <c r="JV57" s="113"/>
      <c r="JW57" s="113"/>
      <c r="JX57" s="113"/>
      <c r="JY57" s="113"/>
      <c r="JZ57" s="113"/>
      <c r="KA57" s="113"/>
      <c r="KB57" s="113"/>
      <c r="KC57" s="113"/>
      <c r="KD57" s="113"/>
      <c r="KE57" s="113"/>
      <c r="KF57" s="113"/>
      <c r="KG57" s="113"/>
      <c r="KH57" s="113"/>
      <c r="KI57" s="113"/>
      <c r="KJ57" s="113"/>
      <c r="KK57" s="113"/>
      <c r="KL57" s="113"/>
      <c r="KM57" s="113"/>
      <c r="KN57" s="113"/>
      <c r="KO57" s="113"/>
      <c r="KP57" s="113"/>
      <c r="KQ57" s="113"/>
      <c r="KR57" s="113"/>
      <c r="KS57" s="113"/>
      <c r="KT57" s="113"/>
      <c r="KU57" s="113"/>
      <c r="KV57" s="113"/>
      <c r="KW57" s="113"/>
      <c r="KX57" s="113"/>
      <c r="KY57" s="113"/>
      <c r="KZ57" s="113"/>
      <c r="LA57" s="113"/>
      <c r="LB57" s="113"/>
      <c r="LC57" s="113"/>
      <c r="LD57" s="113"/>
      <c r="LE57" s="113"/>
      <c r="LF57" s="113"/>
      <c r="LG57" s="113"/>
      <c r="LH57" s="113"/>
      <c r="LI57" s="113"/>
      <c r="LJ57" s="113"/>
      <c r="LK57" s="113"/>
      <c r="LL57" s="113"/>
      <c r="LM57" s="113"/>
      <c r="LN57" s="113"/>
      <c r="LO57" s="113"/>
      <c r="LP57" s="113"/>
      <c r="LQ57" s="113"/>
      <c r="LR57" s="113"/>
      <c r="LS57" s="113"/>
      <c r="LT57" s="113"/>
      <c r="LU57" s="113"/>
      <c r="LV57" s="113"/>
      <c r="LW57" s="113"/>
      <c r="LX57" s="113"/>
      <c r="LY57" s="113"/>
      <c r="LZ57" s="113"/>
      <c r="MA57" s="113"/>
      <c r="MB57" s="113"/>
      <c r="MC57" s="113"/>
      <c r="MD57" s="113"/>
      <c r="ME57" s="113"/>
      <c r="MF57" s="113"/>
      <c r="MG57" s="113"/>
      <c r="MH57" s="113"/>
      <c r="MI57" s="113"/>
      <c r="MJ57" s="113"/>
      <c r="MK57" s="113"/>
      <c r="ML57" s="113"/>
      <c r="MM57" s="113"/>
      <c r="MN57" s="113"/>
      <c r="MO57" s="113"/>
      <c r="MP57" s="113"/>
      <c r="MQ57" s="113"/>
      <c r="MR57" s="113"/>
      <c r="MS57" s="113"/>
      <c r="MT57" s="113"/>
      <c r="MU57" s="113"/>
      <c r="MV57" s="113"/>
      <c r="MW57" s="113"/>
      <c r="MX57" s="113"/>
      <c r="MY57" s="113"/>
      <c r="MZ57" s="113"/>
      <c r="NA57" s="113"/>
      <c r="NB57" s="113"/>
      <c r="NC57" s="113"/>
      <c r="ND57" s="113"/>
      <c r="NE57" s="113"/>
      <c r="NF57" s="113"/>
      <c r="NG57" s="113"/>
      <c r="NH57" s="113"/>
      <c r="NI57" s="113"/>
      <c r="NJ57" s="113"/>
      <c r="NK57" s="113"/>
      <c r="NL57" s="113"/>
      <c r="NM57" s="113"/>
      <c r="NN57" s="113"/>
      <c r="NO57" s="113"/>
      <c r="NP57" s="113"/>
      <c r="NQ57" s="113"/>
      <c r="NR57" s="113"/>
      <c r="NS57" s="113"/>
      <c r="NT57" s="113"/>
      <c r="NU57" s="113"/>
      <c r="NV57" s="113"/>
      <c r="NW57" s="113"/>
      <c r="NX57" s="113"/>
      <c r="NY57" s="113"/>
      <c r="NZ57" s="113"/>
      <c r="OA57" s="113"/>
      <c r="OB57" s="113"/>
      <c r="OC57" s="113"/>
      <c r="OD57" s="113"/>
      <c r="OE57" s="113"/>
      <c r="OF57" s="113"/>
      <c r="OG57" s="113"/>
      <c r="OH57" s="113"/>
      <c r="OI57" s="113"/>
      <c r="OJ57" s="113"/>
      <c r="OK57" s="113"/>
      <c r="OL57" s="113"/>
      <c r="OM57" s="113"/>
      <c r="ON57" s="113"/>
      <c r="OO57" s="113"/>
      <c r="OP57" s="113"/>
      <c r="OQ57" s="113"/>
      <c r="OR57" s="113"/>
      <c r="OS57" s="113"/>
      <c r="OT57" s="113"/>
      <c r="OU57" s="113"/>
      <c r="OV57" s="113"/>
      <c r="OW57" s="113"/>
      <c r="OX57" s="113"/>
      <c r="OY57" s="113"/>
      <c r="OZ57" s="113"/>
      <c r="PA57" s="113"/>
      <c r="PB57" s="113"/>
      <c r="PC57" s="113"/>
      <c r="PD57" s="113"/>
      <c r="PE57" s="113"/>
      <c r="PF57" s="113"/>
      <c r="PG57" s="113"/>
      <c r="PH57" s="113"/>
      <c r="PI57" s="113"/>
      <c r="PJ57" s="113"/>
      <c r="PK57" s="113"/>
      <c r="PL57" s="113"/>
      <c r="PM57" s="113"/>
      <c r="PN57" s="113"/>
      <c r="PO57" s="113"/>
      <c r="PP57" s="113"/>
      <c r="PQ57" s="113"/>
      <c r="PR57" s="113"/>
      <c r="PS57" s="113"/>
      <c r="PT57" s="113"/>
      <c r="PU57" s="113"/>
      <c r="PV57" s="113"/>
      <c r="PW57" s="113"/>
      <c r="PX57" s="113"/>
      <c r="PY57" s="113"/>
      <c r="PZ57" s="113"/>
      <c r="QA57" s="113"/>
      <c r="QB57" s="113"/>
      <c r="QC57" s="113"/>
      <c r="QD57" s="113"/>
      <c r="QE57" s="113"/>
      <c r="QF57" s="113"/>
      <c r="QG57" s="113"/>
      <c r="QH57" s="113"/>
      <c r="QI57" s="113"/>
      <c r="QJ57" s="113"/>
      <c r="QK57" s="113"/>
      <c r="QL57" s="113"/>
      <c r="QM57" s="113"/>
      <c r="QN57" s="113"/>
      <c r="QO57" s="113"/>
      <c r="QP57" s="113"/>
      <c r="QQ57" s="113"/>
      <c r="QR57" s="113"/>
      <c r="QS57" s="113"/>
      <c r="QT57" s="113"/>
      <c r="QU57" s="113"/>
      <c r="QV57" s="113"/>
      <c r="QW57" s="113"/>
      <c r="QX57" s="113"/>
      <c r="QY57" s="113"/>
      <c r="QZ57" s="113"/>
      <c r="RA57" s="113"/>
      <c r="RB57" s="113"/>
      <c r="RC57" s="113"/>
      <c r="RD57" s="113"/>
      <c r="RE57" s="113"/>
      <c r="RF57" s="113"/>
      <c r="RG57" s="113"/>
      <c r="RH57" s="113"/>
      <c r="RI57" s="113"/>
      <c r="RJ57" s="113"/>
      <c r="RK57" s="113"/>
      <c r="RL57" s="113"/>
      <c r="RM57" s="113"/>
      <c r="RN57" s="113"/>
      <c r="RO57" s="113"/>
      <c r="RP57" s="113"/>
      <c r="RQ57" s="113"/>
      <c r="RR57" s="113"/>
      <c r="RS57" s="113"/>
      <c r="RT57" s="113"/>
      <c r="RU57" s="113"/>
      <c r="RV57" s="113"/>
      <c r="RW57" s="113"/>
      <c r="RX57" s="113"/>
      <c r="RY57" s="113"/>
      <c r="RZ57" s="113"/>
      <c r="SA57" s="113"/>
      <c r="SB57" s="113"/>
      <c r="SC57" s="113"/>
      <c r="SD57" s="113"/>
      <c r="SE57" s="113"/>
      <c r="SF57" s="113"/>
      <c r="SG57" s="113"/>
      <c r="SH57" s="113"/>
      <c r="SI57" s="113"/>
      <c r="SJ57" s="113"/>
      <c r="SK57" s="113"/>
      <c r="SL57" s="113"/>
      <c r="SM57" s="113"/>
      <c r="SN57" s="113"/>
      <c r="SO57" s="113"/>
      <c r="SP57" s="113"/>
      <c r="SQ57" s="113"/>
      <c r="SR57" s="113"/>
      <c r="SS57" s="113"/>
      <c r="ST57" s="113"/>
      <c r="SU57" s="113"/>
      <c r="SV57" s="113"/>
      <c r="SW57" s="113"/>
      <c r="SX57" s="113"/>
      <c r="SY57" s="113"/>
      <c r="SZ57" s="113"/>
      <c r="TA57" s="113"/>
      <c r="TB57" s="113"/>
      <c r="TC57" s="113"/>
      <c r="TD57" s="113"/>
      <c r="TE57" s="113"/>
      <c r="TF57" s="113"/>
      <c r="TG57" s="113"/>
      <c r="TH57" s="113"/>
      <c r="TI57" s="113"/>
      <c r="TJ57" s="113"/>
      <c r="TK57" s="113"/>
      <c r="TL57" s="113"/>
      <c r="TM57" s="113"/>
      <c r="TN57" s="113"/>
      <c r="TO57" s="113"/>
      <c r="TP57" s="113"/>
      <c r="TQ57" s="113"/>
      <c r="TR57" s="113"/>
      <c r="TS57" s="113"/>
      <c r="TT57" s="113"/>
      <c r="TU57" s="113"/>
      <c r="TV57" s="113"/>
      <c r="TW57" s="113"/>
      <c r="TX57" s="113"/>
      <c r="TY57" s="113"/>
      <c r="TZ57" s="113"/>
      <c r="UA57" s="113"/>
      <c r="UB57" s="113"/>
      <c r="UC57" s="113"/>
      <c r="UD57" s="113"/>
      <c r="UE57" s="113"/>
      <c r="UF57" s="113"/>
      <c r="UG57" s="113"/>
      <c r="UH57" s="113"/>
      <c r="UI57" s="113"/>
      <c r="UJ57" s="113"/>
      <c r="UK57" s="113"/>
      <c r="UL57" s="113"/>
      <c r="UM57" s="113"/>
      <c r="UN57" s="113"/>
      <c r="UO57" s="113"/>
      <c r="UP57" s="113"/>
      <c r="UQ57" s="113"/>
      <c r="UR57" s="113"/>
      <c r="US57" s="113"/>
      <c r="UT57" s="113"/>
      <c r="UU57" s="113"/>
      <c r="UV57" s="113"/>
      <c r="UW57" s="113"/>
      <c r="UX57" s="113"/>
      <c r="UY57" s="113"/>
      <c r="UZ57" s="113"/>
      <c r="VA57" s="113"/>
      <c r="VB57" s="113"/>
      <c r="VC57" s="113"/>
      <c r="VD57" s="113"/>
      <c r="VE57" s="113"/>
      <c r="VF57" s="113"/>
      <c r="VG57" s="113"/>
      <c r="VH57" s="113"/>
      <c r="VI57" s="113"/>
      <c r="VJ57" s="113"/>
      <c r="VK57" s="113"/>
      <c r="VL57" s="113"/>
      <c r="VM57" s="113"/>
      <c r="VN57" s="113"/>
      <c r="VO57" s="113"/>
      <c r="VP57" s="113"/>
      <c r="VQ57" s="113"/>
      <c r="VR57" s="113"/>
      <c r="VS57" s="113"/>
      <c r="VT57" s="113"/>
      <c r="VU57" s="113"/>
      <c r="VV57" s="113"/>
      <c r="VW57" s="113"/>
      <c r="VX57" s="113"/>
      <c r="VY57" s="113"/>
      <c r="VZ57" s="113"/>
      <c r="WA57" s="113"/>
      <c r="WB57" s="113"/>
      <c r="WC57" s="113"/>
      <c r="WD57" s="113"/>
      <c r="WE57" s="113"/>
      <c r="WF57" s="113"/>
      <c r="WG57" s="113"/>
      <c r="WH57" s="113"/>
      <c r="WI57" s="113"/>
      <c r="WJ57" s="113"/>
      <c r="WK57" s="113"/>
      <c r="WL57" s="113"/>
      <c r="WM57" s="113"/>
      <c r="WN57" s="113"/>
      <c r="WO57" s="113"/>
      <c r="WP57" s="113"/>
      <c r="WQ57" s="113"/>
      <c r="WR57" s="113"/>
      <c r="WS57" s="113"/>
      <c r="WT57" s="113"/>
      <c r="WU57" s="113"/>
      <c r="WV57" s="113"/>
      <c r="WW57" s="113"/>
      <c r="WX57" s="113"/>
      <c r="WY57" s="113"/>
      <c r="WZ57" s="113"/>
      <c r="XA57" s="113"/>
      <c r="XB57" s="113"/>
      <c r="XC57" s="113"/>
      <c r="XD57" s="113"/>
      <c r="XE57" s="113"/>
      <c r="XF57" s="113"/>
      <c r="XG57" s="113"/>
      <c r="XH57" s="113"/>
      <c r="XI57" s="113"/>
      <c r="XJ57" s="113"/>
      <c r="XK57" s="113"/>
      <c r="XL57" s="113"/>
      <c r="XM57" s="113"/>
      <c r="XN57" s="113"/>
      <c r="XO57" s="113"/>
      <c r="XP57" s="113"/>
      <c r="XQ57" s="113"/>
      <c r="XR57" s="113"/>
      <c r="XS57" s="113"/>
      <c r="XT57" s="113"/>
      <c r="XU57" s="113"/>
      <c r="XV57" s="113"/>
      <c r="XW57" s="113"/>
      <c r="XX57" s="113"/>
      <c r="XY57" s="113"/>
      <c r="XZ57" s="113"/>
      <c r="YA57" s="113"/>
      <c r="YB57" s="113"/>
      <c r="YC57" s="113"/>
      <c r="YD57" s="113"/>
      <c r="YE57" s="113"/>
      <c r="YF57" s="113"/>
      <c r="YG57" s="113"/>
      <c r="YH57" s="113"/>
      <c r="YI57" s="113"/>
      <c r="YJ57" s="113"/>
      <c r="YK57" s="113"/>
      <c r="YL57" s="113"/>
      <c r="YM57" s="113"/>
      <c r="YN57" s="113"/>
      <c r="YO57" s="113"/>
      <c r="YP57" s="113"/>
      <c r="YQ57" s="113"/>
      <c r="YR57" s="113"/>
      <c r="YS57" s="113"/>
      <c r="YT57" s="113"/>
      <c r="YU57" s="113"/>
      <c r="YV57" s="113"/>
      <c r="YW57" s="113"/>
      <c r="YX57" s="113"/>
      <c r="YY57" s="113"/>
      <c r="YZ57" s="113"/>
      <c r="ZA57" s="113"/>
      <c r="ZB57" s="113"/>
      <c r="ZC57" s="113"/>
      <c r="ZD57" s="113"/>
      <c r="ZE57" s="113"/>
      <c r="ZF57" s="113"/>
      <c r="ZG57" s="113"/>
      <c r="ZH57" s="113"/>
      <c r="ZI57" s="113"/>
      <c r="ZJ57" s="113"/>
      <c r="ZK57" s="113"/>
      <c r="ZL57" s="113"/>
      <c r="ZM57" s="113"/>
      <c r="ZN57" s="113"/>
      <c r="ZO57" s="113"/>
      <c r="ZP57" s="113"/>
      <c r="ZQ57" s="113"/>
      <c r="ZR57" s="113"/>
      <c r="ZS57" s="113"/>
      <c r="ZT57" s="113"/>
      <c r="ZU57" s="113"/>
      <c r="ZV57" s="113"/>
      <c r="ZW57" s="113"/>
      <c r="ZX57" s="113"/>
      <c r="ZY57" s="113"/>
      <c r="ZZ57" s="113"/>
      <c r="AAA57" s="113"/>
      <c r="AAB57" s="113"/>
      <c r="AAC57" s="113"/>
      <c r="AAD57" s="113"/>
      <c r="AAE57" s="113"/>
      <c r="AAF57" s="113"/>
      <c r="AAG57" s="113"/>
      <c r="AAH57" s="113"/>
      <c r="AAI57" s="113"/>
      <c r="AAJ57" s="113"/>
      <c r="AAK57" s="113"/>
      <c r="AAL57" s="113"/>
      <c r="AAM57" s="113"/>
      <c r="AAN57" s="113"/>
      <c r="AAO57" s="113"/>
      <c r="AAP57" s="113"/>
      <c r="AAQ57" s="113"/>
      <c r="AAR57" s="113"/>
      <c r="AAS57" s="113"/>
      <c r="AAT57" s="113"/>
      <c r="AAU57" s="113"/>
      <c r="AAV57" s="113"/>
      <c r="AAW57" s="113"/>
      <c r="AAX57" s="113"/>
      <c r="AAY57" s="113"/>
      <c r="AAZ57" s="113"/>
      <c r="ABA57" s="113"/>
      <c r="ABB57" s="113"/>
      <c r="ABC57" s="113"/>
      <c r="ABD57" s="113"/>
      <c r="ABE57" s="113"/>
      <c r="ABF57" s="113"/>
      <c r="ABG57" s="113"/>
      <c r="ABH57" s="113"/>
      <c r="ABI57" s="113"/>
      <c r="ABJ57" s="113"/>
      <c r="ABK57" s="113"/>
      <c r="ABL57" s="113"/>
      <c r="ABM57" s="113"/>
      <c r="ABN57" s="113"/>
      <c r="ABO57" s="113"/>
      <c r="ABP57" s="113"/>
      <c r="ABQ57" s="113"/>
      <c r="ABR57" s="113"/>
      <c r="ABS57" s="113"/>
      <c r="ABT57" s="113"/>
      <c r="ABU57" s="113"/>
      <c r="ABV57" s="113"/>
      <c r="ABW57" s="113"/>
      <c r="ABX57" s="113"/>
      <c r="ABY57" s="113"/>
      <c r="ABZ57" s="113"/>
      <c r="ACA57" s="113"/>
      <c r="ACB57" s="113"/>
      <c r="ACC57" s="113"/>
      <c r="ACD57" s="113"/>
      <c r="ACE57" s="113"/>
      <c r="ACF57" s="113"/>
      <c r="ACG57" s="113"/>
      <c r="ACH57" s="113"/>
      <c r="ACI57" s="113"/>
      <c r="ACJ57" s="113"/>
      <c r="ACK57" s="113"/>
      <c r="ACL57" s="113"/>
      <c r="ACM57" s="113"/>
      <c r="ACN57" s="113"/>
      <c r="ACO57" s="113"/>
      <c r="ACP57" s="113"/>
      <c r="ACQ57" s="113"/>
      <c r="ACR57" s="113"/>
      <c r="ACS57" s="113"/>
      <c r="ACT57" s="113"/>
      <c r="ACU57" s="113"/>
      <c r="ACV57" s="113"/>
      <c r="ACW57" s="113"/>
      <c r="ACX57" s="113"/>
      <c r="ACY57" s="113"/>
      <c r="ACZ57" s="113"/>
      <c r="ADA57" s="113"/>
      <c r="ADB57" s="113"/>
      <c r="ADC57" s="113"/>
    </row>
    <row r="58" spans="1:783" s="145" customFormat="1" ht="14" x14ac:dyDescent="0.3">
      <c r="A58" s="113"/>
      <c r="B58" s="127"/>
      <c r="C58" s="124"/>
      <c r="D58" s="124"/>
      <c r="F58" s="121"/>
      <c r="G58" s="121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  <c r="JD58" s="113"/>
      <c r="JE58" s="113"/>
      <c r="JF58" s="113"/>
      <c r="JG58" s="113"/>
      <c r="JH58" s="113"/>
      <c r="JI58" s="113"/>
      <c r="JJ58" s="113"/>
      <c r="JK58" s="113"/>
      <c r="JL58" s="113"/>
      <c r="JM58" s="113"/>
      <c r="JN58" s="113"/>
      <c r="JO58" s="113"/>
      <c r="JP58" s="113"/>
      <c r="JQ58" s="113"/>
      <c r="JR58" s="113"/>
      <c r="JS58" s="113"/>
      <c r="JT58" s="113"/>
      <c r="JU58" s="113"/>
      <c r="JV58" s="113"/>
      <c r="JW58" s="113"/>
      <c r="JX58" s="113"/>
      <c r="JY58" s="113"/>
      <c r="JZ58" s="113"/>
      <c r="KA58" s="113"/>
      <c r="KB58" s="113"/>
      <c r="KC58" s="113"/>
      <c r="KD58" s="113"/>
      <c r="KE58" s="113"/>
      <c r="KF58" s="113"/>
      <c r="KG58" s="113"/>
      <c r="KH58" s="113"/>
      <c r="KI58" s="113"/>
      <c r="KJ58" s="113"/>
      <c r="KK58" s="113"/>
      <c r="KL58" s="113"/>
      <c r="KM58" s="113"/>
      <c r="KN58" s="113"/>
      <c r="KO58" s="113"/>
      <c r="KP58" s="113"/>
      <c r="KQ58" s="113"/>
      <c r="KR58" s="113"/>
      <c r="KS58" s="113"/>
      <c r="KT58" s="113"/>
      <c r="KU58" s="113"/>
      <c r="KV58" s="113"/>
      <c r="KW58" s="113"/>
      <c r="KX58" s="113"/>
      <c r="KY58" s="113"/>
      <c r="KZ58" s="113"/>
      <c r="LA58" s="113"/>
      <c r="LB58" s="113"/>
      <c r="LC58" s="113"/>
      <c r="LD58" s="113"/>
      <c r="LE58" s="113"/>
      <c r="LF58" s="113"/>
      <c r="LG58" s="113"/>
      <c r="LH58" s="113"/>
      <c r="LI58" s="113"/>
      <c r="LJ58" s="113"/>
      <c r="LK58" s="113"/>
      <c r="LL58" s="113"/>
      <c r="LM58" s="113"/>
      <c r="LN58" s="113"/>
      <c r="LO58" s="113"/>
      <c r="LP58" s="113"/>
      <c r="LQ58" s="113"/>
      <c r="LR58" s="113"/>
      <c r="LS58" s="113"/>
      <c r="LT58" s="113"/>
      <c r="LU58" s="113"/>
      <c r="LV58" s="113"/>
      <c r="LW58" s="113"/>
      <c r="LX58" s="113"/>
      <c r="LY58" s="113"/>
      <c r="LZ58" s="113"/>
      <c r="MA58" s="113"/>
      <c r="MB58" s="113"/>
      <c r="MC58" s="113"/>
      <c r="MD58" s="113"/>
      <c r="ME58" s="113"/>
      <c r="MF58" s="113"/>
      <c r="MG58" s="113"/>
      <c r="MH58" s="113"/>
      <c r="MI58" s="113"/>
      <c r="MJ58" s="113"/>
      <c r="MK58" s="113"/>
      <c r="ML58" s="113"/>
      <c r="MM58" s="113"/>
      <c r="MN58" s="113"/>
      <c r="MO58" s="113"/>
      <c r="MP58" s="113"/>
      <c r="MQ58" s="113"/>
      <c r="MR58" s="113"/>
      <c r="MS58" s="113"/>
      <c r="MT58" s="113"/>
      <c r="MU58" s="113"/>
      <c r="MV58" s="113"/>
      <c r="MW58" s="113"/>
      <c r="MX58" s="113"/>
      <c r="MY58" s="113"/>
      <c r="MZ58" s="113"/>
      <c r="NA58" s="113"/>
      <c r="NB58" s="113"/>
      <c r="NC58" s="113"/>
      <c r="ND58" s="113"/>
      <c r="NE58" s="113"/>
      <c r="NF58" s="113"/>
      <c r="NG58" s="113"/>
      <c r="NH58" s="113"/>
      <c r="NI58" s="113"/>
      <c r="NJ58" s="113"/>
      <c r="NK58" s="113"/>
      <c r="NL58" s="113"/>
      <c r="NM58" s="113"/>
      <c r="NN58" s="113"/>
      <c r="NO58" s="113"/>
      <c r="NP58" s="113"/>
      <c r="NQ58" s="113"/>
      <c r="NR58" s="113"/>
      <c r="NS58" s="113"/>
      <c r="NT58" s="113"/>
      <c r="NU58" s="113"/>
      <c r="NV58" s="113"/>
      <c r="NW58" s="113"/>
      <c r="NX58" s="113"/>
      <c r="NY58" s="113"/>
      <c r="NZ58" s="113"/>
      <c r="OA58" s="113"/>
      <c r="OB58" s="113"/>
      <c r="OC58" s="113"/>
      <c r="OD58" s="113"/>
      <c r="OE58" s="113"/>
      <c r="OF58" s="113"/>
      <c r="OG58" s="113"/>
      <c r="OH58" s="113"/>
      <c r="OI58" s="113"/>
      <c r="OJ58" s="113"/>
      <c r="OK58" s="113"/>
      <c r="OL58" s="113"/>
      <c r="OM58" s="113"/>
      <c r="ON58" s="113"/>
      <c r="OO58" s="113"/>
      <c r="OP58" s="113"/>
      <c r="OQ58" s="113"/>
      <c r="OR58" s="113"/>
      <c r="OS58" s="113"/>
      <c r="OT58" s="113"/>
      <c r="OU58" s="113"/>
      <c r="OV58" s="113"/>
      <c r="OW58" s="113"/>
      <c r="OX58" s="113"/>
      <c r="OY58" s="113"/>
      <c r="OZ58" s="113"/>
      <c r="PA58" s="113"/>
      <c r="PB58" s="113"/>
      <c r="PC58" s="113"/>
      <c r="PD58" s="113"/>
      <c r="PE58" s="113"/>
      <c r="PF58" s="113"/>
      <c r="PG58" s="113"/>
      <c r="PH58" s="113"/>
      <c r="PI58" s="113"/>
      <c r="PJ58" s="113"/>
      <c r="PK58" s="113"/>
      <c r="PL58" s="113"/>
      <c r="PM58" s="113"/>
      <c r="PN58" s="113"/>
      <c r="PO58" s="113"/>
      <c r="PP58" s="113"/>
      <c r="PQ58" s="113"/>
      <c r="PR58" s="113"/>
      <c r="PS58" s="113"/>
      <c r="PT58" s="113"/>
      <c r="PU58" s="113"/>
      <c r="PV58" s="113"/>
      <c r="PW58" s="113"/>
      <c r="PX58" s="113"/>
      <c r="PY58" s="113"/>
      <c r="PZ58" s="113"/>
      <c r="QA58" s="113"/>
      <c r="QB58" s="113"/>
      <c r="QC58" s="113"/>
      <c r="QD58" s="113"/>
      <c r="QE58" s="113"/>
      <c r="QF58" s="113"/>
      <c r="QG58" s="113"/>
      <c r="QH58" s="113"/>
      <c r="QI58" s="113"/>
      <c r="QJ58" s="113"/>
      <c r="QK58" s="113"/>
      <c r="QL58" s="113"/>
      <c r="QM58" s="113"/>
      <c r="QN58" s="113"/>
      <c r="QO58" s="113"/>
      <c r="QP58" s="113"/>
      <c r="QQ58" s="113"/>
      <c r="QR58" s="113"/>
      <c r="QS58" s="113"/>
      <c r="QT58" s="113"/>
      <c r="QU58" s="113"/>
      <c r="QV58" s="113"/>
      <c r="QW58" s="113"/>
      <c r="QX58" s="113"/>
      <c r="QY58" s="113"/>
      <c r="QZ58" s="113"/>
      <c r="RA58" s="113"/>
      <c r="RB58" s="113"/>
      <c r="RC58" s="113"/>
      <c r="RD58" s="113"/>
      <c r="RE58" s="113"/>
      <c r="RF58" s="113"/>
      <c r="RG58" s="113"/>
      <c r="RH58" s="113"/>
      <c r="RI58" s="113"/>
      <c r="RJ58" s="113"/>
      <c r="RK58" s="113"/>
      <c r="RL58" s="113"/>
      <c r="RM58" s="113"/>
      <c r="RN58" s="113"/>
      <c r="RO58" s="113"/>
      <c r="RP58" s="113"/>
      <c r="RQ58" s="113"/>
      <c r="RR58" s="113"/>
      <c r="RS58" s="113"/>
      <c r="RT58" s="113"/>
      <c r="RU58" s="113"/>
      <c r="RV58" s="113"/>
      <c r="RW58" s="113"/>
      <c r="RX58" s="113"/>
      <c r="RY58" s="113"/>
      <c r="RZ58" s="113"/>
      <c r="SA58" s="113"/>
      <c r="SB58" s="113"/>
      <c r="SC58" s="113"/>
      <c r="SD58" s="113"/>
      <c r="SE58" s="113"/>
      <c r="SF58" s="113"/>
      <c r="SG58" s="113"/>
      <c r="SH58" s="113"/>
      <c r="SI58" s="113"/>
      <c r="SJ58" s="113"/>
      <c r="SK58" s="113"/>
      <c r="SL58" s="113"/>
      <c r="SM58" s="113"/>
      <c r="SN58" s="113"/>
      <c r="SO58" s="113"/>
      <c r="SP58" s="113"/>
      <c r="SQ58" s="113"/>
      <c r="SR58" s="113"/>
      <c r="SS58" s="113"/>
      <c r="ST58" s="113"/>
      <c r="SU58" s="113"/>
      <c r="SV58" s="113"/>
      <c r="SW58" s="113"/>
      <c r="SX58" s="113"/>
      <c r="SY58" s="113"/>
      <c r="SZ58" s="113"/>
      <c r="TA58" s="113"/>
      <c r="TB58" s="113"/>
      <c r="TC58" s="113"/>
      <c r="TD58" s="113"/>
      <c r="TE58" s="113"/>
      <c r="TF58" s="113"/>
      <c r="TG58" s="113"/>
      <c r="TH58" s="113"/>
      <c r="TI58" s="113"/>
      <c r="TJ58" s="113"/>
      <c r="TK58" s="113"/>
      <c r="TL58" s="113"/>
      <c r="TM58" s="113"/>
      <c r="TN58" s="113"/>
      <c r="TO58" s="113"/>
      <c r="TP58" s="113"/>
      <c r="TQ58" s="113"/>
      <c r="TR58" s="113"/>
      <c r="TS58" s="113"/>
      <c r="TT58" s="113"/>
      <c r="TU58" s="113"/>
      <c r="TV58" s="113"/>
      <c r="TW58" s="113"/>
      <c r="TX58" s="113"/>
      <c r="TY58" s="113"/>
      <c r="TZ58" s="113"/>
      <c r="UA58" s="113"/>
      <c r="UB58" s="113"/>
      <c r="UC58" s="113"/>
      <c r="UD58" s="113"/>
      <c r="UE58" s="113"/>
      <c r="UF58" s="113"/>
      <c r="UG58" s="113"/>
      <c r="UH58" s="113"/>
      <c r="UI58" s="113"/>
      <c r="UJ58" s="113"/>
      <c r="UK58" s="113"/>
      <c r="UL58" s="113"/>
      <c r="UM58" s="113"/>
      <c r="UN58" s="113"/>
      <c r="UO58" s="113"/>
      <c r="UP58" s="113"/>
      <c r="UQ58" s="113"/>
      <c r="UR58" s="113"/>
      <c r="US58" s="113"/>
      <c r="UT58" s="113"/>
      <c r="UU58" s="113"/>
      <c r="UV58" s="113"/>
      <c r="UW58" s="113"/>
      <c r="UX58" s="113"/>
      <c r="UY58" s="113"/>
      <c r="UZ58" s="113"/>
      <c r="VA58" s="113"/>
      <c r="VB58" s="113"/>
      <c r="VC58" s="113"/>
      <c r="VD58" s="113"/>
      <c r="VE58" s="113"/>
      <c r="VF58" s="113"/>
      <c r="VG58" s="113"/>
      <c r="VH58" s="113"/>
      <c r="VI58" s="113"/>
      <c r="VJ58" s="113"/>
      <c r="VK58" s="113"/>
      <c r="VL58" s="113"/>
      <c r="VM58" s="113"/>
      <c r="VN58" s="113"/>
      <c r="VO58" s="113"/>
      <c r="VP58" s="113"/>
      <c r="VQ58" s="113"/>
      <c r="VR58" s="113"/>
      <c r="VS58" s="113"/>
      <c r="VT58" s="113"/>
      <c r="VU58" s="113"/>
      <c r="VV58" s="113"/>
      <c r="VW58" s="113"/>
      <c r="VX58" s="113"/>
      <c r="VY58" s="113"/>
      <c r="VZ58" s="113"/>
      <c r="WA58" s="113"/>
      <c r="WB58" s="113"/>
      <c r="WC58" s="113"/>
      <c r="WD58" s="113"/>
      <c r="WE58" s="113"/>
      <c r="WF58" s="113"/>
      <c r="WG58" s="113"/>
      <c r="WH58" s="113"/>
      <c r="WI58" s="113"/>
      <c r="WJ58" s="113"/>
      <c r="WK58" s="113"/>
      <c r="WL58" s="113"/>
      <c r="WM58" s="113"/>
      <c r="WN58" s="113"/>
      <c r="WO58" s="113"/>
      <c r="WP58" s="113"/>
      <c r="WQ58" s="113"/>
      <c r="WR58" s="113"/>
      <c r="WS58" s="113"/>
      <c r="WT58" s="113"/>
      <c r="WU58" s="113"/>
      <c r="WV58" s="113"/>
      <c r="WW58" s="113"/>
      <c r="WX58" s="113"/>
      <c r="WY58" s="113"/>
      <c r="WZ58" s="113"/>
      <c r="XA58" s="113"/>
      <c r="XB58" s="113"/>
      <c r="XC58" s="113"/>
      <c r="XD58" s="113"/>
      <c r="XE58" s="113"/>
      <c r="XF58" s="113"/>
      <c r="XG58" s="113"/>
      <c r="XH58" s="113"/>
      <c r="XI58" s="113"/>
      <c r="XJ58" s="113"/>
      <c r="XK58" s="113"/>
      <c r="XL58" s="113"/>
      <c r="XM58" s="113"/>
      <c r="XN58" s="113"/>
      <c r="XO58" s="113"/>
      <c r="XP58" s="113"/>
      <c r="XQ58" s="113"/>
      <c r="XR58" s="113"/>
      <c r="XS58" s="113"/>
      <c r="XT58" s="113"/>
      <c r="XU58" s="113"/>
      <c r="XV58" s="113"/>
      <c r="XW58" s="113"/>
      <c r="XX58" s="113"/>
      <c r="XY58" s="113"/>
      <c r="XZ58" s="113"/>
      <c r="YA58" s="113"/>
      <c r="YB58" s="113"/>
      <c r="YC58" s="113"/>
      <c r="YD58" s="113"/>
      <c r="YE58" s="113"/>
      <c r="YF58" s="113"/>
      <c r="YG58" s="113"/>
      <c r="YH58" s="113"/>
      <c r="YI58" s="113"/>
      <c r="YJ58" s="113"/>
      <c r="YK58" s="113"/>
      <c r="YL58" s="113"/>
      <c r="YM58" s="113"/>
      <c r="YN58" s="113"/>
      <c r="YO58" s="113"/>
      <c r="YP58" s="113"/>
      <c r="YQ58" s="113"/>
      <c r="YR58" s="113"/>
      <c r="YS58" s="113"/>
      <c r="YT58" s="113"/>
      <c r="YU58" s="113"/>
      <c r="YV58" s="113"/>
      <c r="YW58" s="113"/>
      <c r="YX58" s="113"/>
      <c r="YY58" s="113"/>
      <c r="YZ58" s="113"/>
      <c r="ZA58" s="113"/>
      <c r="ZB58" s="113"/>
      <c r="ZC58" s="113"/>
      <c r="ZD58" s="113"/>
      <c r="ZE58" s="113"/>
      <c r="ZF58" s="113"/>
      <c r="ZG58" s="113"/>
      <c r="ZH58" s="113"/>
      <c r="ZI58" s="113"/>
      <c r="ZJ58" s="113"/>
      <c r="ZK58" s="113"/>
      <c r="ZL58" s="113"/>
      <c r="ZM58" s="113"/>
      <c r="ZN58" s="113"/>
      <c r="ZO58" s="113"/>
      <c r="ZP58" s="113"/>
      <c r="ZQ58" s="113"/>
      <c r="ZR58" s="113"/>
      <c r="ZS58" s="113"/>
      <c r="ZT58" s="113"/>
      <c r="ZU58" s="113"/>
      <c r="ZV58" s="113"/>
      <c r="ZW58" s="113"/>
      <c r="ZX58" s="113"/>
      <c r="ZY58" s="113"/>
      <c r="ZZ58" s="113"/>
      <c r="AAA58" s="113"/>
      <c r="AAB58" s="113"/>
      <c r="AAC58" s="113"/>
      <c r="AAD58" s="113"/>
      <c r="AAE58" s="113"/>
      <c r="AAF58" s="113"/>
      <c r="AAG58" s="113"/>
      <c r="AAH58" s="113"/>
      <c r="AAI58" s="113"/>
      <c r="AAJ58" s="113"/>
      <c r="AAK58" s="113"/>
      <c r="AAL58" s="113"/>
      <c r="AAM58" s="113"/>
      <c r="AAN58" s="113"/>
      <c r="AAO58" s="113"/>
      <c r="AAP58" s="113"/>
      <c r="AAQ58" s="113"/>
      <c r="AAR58" s="113"/>
      <c r="AAS58" s="113"/>
      <c r="AAT58" s="113"/>
      <c r="AAU58" s="113"/>
      <c r="AAV58" s="113"/>
      <c r="AAW58" s="113"/>
      <c r="AAX58" s="113"/>
      <c r="AAY58" s="113"/>
      <c r="AAZ58" s="113"/>
      <c r="ABA58" s="113"/>
      <c r="ABB58" s="113"/>
      <c r="ABC58" s="113"/>
      <c r="ABD58" s="113"/>
      <c r="ABE58" s="113"/>
      <c r="ABF58" s="113"/>
      <c r="ABG58" s="113"/>
      <c r="ABH58" s="113"/>
      <c r="ABI58" s="113"/>
      <c r="ABJ58" s="113"/>
      <c r="ABK58" s="113"/>
      <c r="ABL58" s="113"/>
      <c r="ABM58" s="113"/>
      <c r="ABN58" s="113"/>
      <c r="ABO58" s="113"/>
      <c r="ABP58" s="113"/>
      <c r="ABQ58" s="113"/>
      <c r="ABR58" s="113"/>
      <c r="ABS58" s="113"/>
      <c r="ABT58" s="113"/>
      <c r="ABU58" s="113"/>
      <c r="ABV58" s="113"/>
      <c r="ABW58" s="113"/>
      <c r="ABX58" s="113"/>
      <c r="ABY58" s="113"/>
      <c r="ABZ58" s="113"/>
      <c r="ACA58" s="113"/>
      <c r="ACB58" s="113"/>
      <c r="ACC58" s="113"/>
      <c r="ACD58" s="113"/>
      <c r="ACE58" s="113"/>
      <c r="ACF58" s="113"/>
      <c r="ACG58" s="113"/>
      <c r="ACH58" s="113"/>
      <c r="ACI58" s="113"/>
      <c r="ACJ58" s="113"/>
      <c r="ACK58" s="113"/>
      <c r="ACL58" s="113"/>
      <c r="ACM58" s="113"/>
      <c r="ACN58" s="113"/>
      <c r="ACO58" s="113"/>
      <c r="ACP58" s="113"/>
      <c r="ACQ58" s="113"/>
      <c r="ACR58" s="113"/>
      <c r="ACS58" s="113"/>
      <c r="ACT58" s="113"/>
      <c r="ACU58" s="113"/>
      <c r="ACV58" s="113"/>
      <c r="ACW58" s="113"/>
      <c r="ACX58" s="113"/>
      <c r="ACY58" s="113"/>
      <c r="ACZ58" s="113"/>
      <c r="ADA58" s="113"/>
      <c r="ADB58" s="113"/>
      <c r="ADC58" s="113"/>
    </row>
    <row r="59" spans="1:783" s="145" customFormat="1" ht="14" x14ac:dyDescent="0.3">
      <c r="A59" s="113"/>
      <c r="B59" s="127"/>
      <c r="C59" s="124"/>
      <c r="D59" s="124"/>
      <c r="F59" s="121"/>
      <c r="G59" s="121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3"/>
      <c r="JA59" s="113"/>
      <c r="JB59" s="113"/>
      <c r="JC59" s="113"/>
      <c r="JD59" s="113"/>
      <c r="JE59" s="113"/>
      <c r="JF59" s="113"/>
      <c r="JG59" s="113"/>
      <c r="JH59" s="113"/>
      <c r="JI59" s="113"/>
      <c r="JJ59" s="113"/>
      <c r="JK59" s="113"/>
      <c r="JL59" s="113"/>
      <c r="JM59" s="113"/>
      <c r="JN59" s="113"/>
      <c r="JO59" s="113"/>
      <c r="JP59" s="113"/>
      <c r="JQ59" s="113"/>
      <c r="JR59" s="113"/>
      <c r="JS59" s="113"/>
      <c r="JT59" s="113"/>
      <c r="JU59" s="113"/>
      <c r="JV59" s="113"/>
      <c r="JW59" s="113"/>
      <c r="JX59" s="113"/>
      <c r="JY59" s="113"/>
      <c r="JZ59" s="113"/>
      <c r="KA59" s="113"/>
      <c r="KB59" s="113"/>
      <c r="KC59" s="113"/>
      <c r="KD59" s="113"/>
      <c r="KE59" s="113"/>
      <c r="KF59" s="113"/>
      <c r="KG59" s="113"/>
      <c r="KH59" s="113"/>
      <c r="KI59" s="113"/>
      <c r="KJ59" s="113"/>
      <c r="KK59" s="113"/>
      <c r="KL59" s="113"/>
      <c r="KM59" s="113"/>
      <c r="KN59" s="113"/>
      <c r="KO59" s="113"/>
      <c r="KP59" s="113"/>
      <c r="KQ59" s="113"/>
      <c r="KR59" s="113"/>
      <c r="KS59" s="113"/>
      <c r="KT59" s="113"/>
      <c r="KU59" s="113"/>
      <c r="KV59" s="113"/>
      <c r="KW59" s="113"/>
      <c r="KX59" s="113"/>
      <c r="KY59" s="113"/>
      <c r="KZ59" s="113"/>
      <c r="LA59" s="113"/>
      <c r="LB59" s="113"/>
      <c r="LC59" s="113"/>
      <c r="LD59" s="113"/>
      <c r="LE59" s="113"/>
      <c r="LF59" s="113"/>
      <c r="LG59" s="113"/>
      <c r="LH59" s="113"/>
      <c r="LI59" s="113"/>
      <c r="LJ59" s="113"/>
      <c r="LK59" s="113"/>
      <c r="LL59" s="113"/>
      <c r="LM59" s="113"/>
      <c r="LN59" s="113"/>
      <c r="LO59" s="113"/>
      <c r="LP59" s="113"/>
      <c r="LQ59" s="113"/>
      <c r="LR59" s="113"/>
      <c r="LS59" s="113"/>
      <c r="LT59" s="113"/>
      <c r="LU59" s="113"/>
      <c r="LV59" s="113"/>
      <c r="LW59" s="113"/>
      <c r="LX59" s="113"/>
      <c r="LY59" s="113"/>
      <c r="LZ59" s="113"/>
      <c r="MA59" s="113"/>
      <c r="MB59" s="113"/>
      <c r="MC59" s="113"/>
      <c r="MD59" s="113"/>
      <c r="ME59" s="113"/>
      <c r="MF59" s="113"/>
      <c r="MG59" s="113"/>
      <c r="MH59" s="113"/>
      <c r="MI59" s="113"/>
      <c r="MJ59" s="113"/>
      <c r="MK59" s="113"/>
      <c r="ML59" s="113"/>
      <c r="MM59" s="113"/>
      <c r="MN59" s="113"/>
      <c r="MO59" s="113"/>
      <c r="MP59" s="113"/>
      <c r="MQ59" s="113"/>
      <c r="MR59" s="113"/>
      <c r="MS59" s="113"/>
      <c r="MT59" s="113"/>
      <c r="MU59" s="113"/>
      <c r="MV59" s="113"/>
      <c r="MW59" s="113"/>
      <c r="MX59" s="113"/>
      <c r="MY59" s="113"/>
      <c r="MZ59" s="113"/>
      <c r="NA59" s="113"/>
      <c r="NB59" s="113"/>
      <c r="NC59" s="113"/>
      <c r="ND59" s="113"/>
      <c r="NE59" s="113"/>
      <c r="NF59" s="113"/>
      <c r="NG59" s="113"/>
      <c r="NH59" s="113"/>
      <c r="NI59" s="113"/>
      <c r="NJ59" s="113"/>
      <c r="NK59" s="113"/>
      <c r="NL59" s="113"/>
      <c r="NM59" s="113"/>
      <c r="NN59" s="113"/>
      <c r="NO59" s="113"/>
      <c r="NP59" s="113"/>
      <c r="NQ59" s="113"/>
      <c r="NR59" s="113"/>
      <c r="NS59" s="113"/>
      <c r="NT59" s="113"/>
      <c r="NU59" s="113"/>
      <c r="NV59" s="113"/>
      <c r="NW59" s="113"/>
      <c r="NX59" s="113"/>
      <c r="NY59" s="113"/>
      <c r="NZ59" s="113"/>
      <c r="OA59" s="113"/>
      <c r="OB59" s="113"/>
      <c r="OC59" s="113"/>
      <c r="OD59" s="113"/>
      <c r="OE59" s="113"/>
      <c r="OF59" s="113"/>
      <c r="OG59" s="113"/>
      <c r="OH59" s="113"/>
      <c r="OI59" s="113"/>
      <c r="OJ59" s="113"/>
      <c r="OK59" s="113"/>
      <c r="OL59" s="113"/>
      <c r="OM59" s="113"/>
      <c r="ON59" s="113"/>
      <c r="OO59" s="113"/>
      <c r="OP59" s="113"/>
      <c r="OQ59" s="113"/>
      <c r="OR59" s="113"/>
      <c r="OS59" s="113"/>
      <c r="OT59" s="113"/>
      <c r="OU59" s="113"/>
      <c r="OV59" s="113"/>
      <c r="OW59" s="113"/>
      <c r="OX59" s="113"/>
      <c r="OY59" s="113"/>
      <c r="OZ59" s="113"/>
      <c r="PA59" s="113"/>
      <c r="PB59" s="113"/>
      <c r="PC59" s="113"/>
      <c r="PD59" s="113"/>
      <c r="PE59" s="113"/>
      <c r="PF59" s="113"/>
      <c r="PG59" s="113"/>
      <c r="PH59" s="113"/>
      <c r="PI59" s="113"/>
      <c r="PJ59" s="113"/>
      <c r="PK59" s="113"/>
      <c r="PL59" s="113"/>
      <c r="PM59" s="113"/>
      <c r="PN59" s="113"/>
      <c r="PO59" s="113"/>
      <c r="PP59" s="113"/>
      <c r="PQ59" s="113"/>
      <c r="PR59" s="113"/>
      <c r="PS59" s="113"/>
      <c r="PT59" s="113"/>
      <c r="PU59" s="113"/>
      <c r="PV59" s="113"/>
      <c r="PW59" s="113"/>
      <c r="PX59" s="113"/>
      <c r="PY59" s="113"/>
      <c r="PZ59" s="113"/>
      <c r="QA59" s="113"/>
      <c r="QB59" s="113"/>
      <c r="QC59" s="113"/>
      <c r="QD59" s="113"/>
      <c r="QE59" s="113"/>
      <c r="QF59" s="113"/>
      <c r="QG59" s="113"/>
      <c r="QH59" s="113"/>
      <c r="QI59" s="113"/>
      <c r="QJ59" s="113"/>
      <c r="QK59" s="113"/>
      <c r="QL59" s="113"/>
      <c r="QM59" s="113"/>
      <c r="QN59" s="113"/>
      <c r="QO59" s="113"/>
      <c r="QP59" s="113"/>
      <c r="QQ59" s="113"/>
      <c r="QR59" s="113"/>
      <c r="QS59" s="113"/>
      <c r="QT59" s="113"/>
      <c r="QU59" s="113"/>
      <c r="QV59" s="113"/>
      <c r="QW59" s="113"/>
      <c r="QX59" s="113"/>
      <c r="QY59" s="113"/>
      <c r="QZ59" s="113"/>
      <c r="RA59" s="113"/>
      <c r="RB59" s="113"/>
      <c r="RC59" s="113"/>
      <c r="RD59" s="113"/>
      <c r="RE59" s="113"/>
      <c r="RF59" s="113"/>
      <c r="RG59" s="113"/>
      <c r="RH59" s="113"/>
      <c r="RI59" s="113"/>
      <c r="RJ59" s="113"/>
      <c r="RK59" s="113"/>
      <c r="RL59" s="113"/>
      <c r="RM59" s="113"/>
      <c r="RN59" s="113"/>
      <c r="RO59" s="113"/>
      <c r="RP59" s="113"/>
      <c r="RQ59" s="113"/>
      <c r="RR59" s="113"/>
      <c r="RS59" s="113"/>
      <c r="RT59" s="113"/>
      <c r="RU59" s="113"/>
      <c r="RV59" s="113"/>
      <c r="RW59" s="113"/>
      <c r="RX59" s="113"/>
      <c r="RY59" s="113"/>
      <c r="RZ59" s="113"/>
      <c r="SA59" s="113"/>
      <c r="SB59" s="113"/>
      <c r="SC59" s="113"/>
      <c r="SD59" s="113"/>
      <c r="SE59" s="113"/>
      <c r="SF59" s="113"/>
      <c r="SG59" s="113"/>
      <c r="SH59" s="113"/>
      <c r="SI59" s="113"/>
      <c r="SJ59" s="113"/>
      <c r="SK59" s="113"/>
      <c r="SL59" s="113"/>
      <c r="SM59" s="113"/>
      <c r="SN59" s="113"/>
      <c r="SO59" s="113"/>
      <c r="SP59" s="113"/>
      <c r="SQ59" s="113"/>
      <c r="SR59" s="113"/>
      <c r="SS59" s="113"/>
      <c r="ST59" s="113"/>
      <c r="SU59" s="113"/>
      <c r="SV59" s="113"/>
      <c r="SW59" s="113"/>
      <c r="SX59" s="113"/>
      <c r="SY59" s="113"/>
      <c r="SZ59" s="113"/>
      <c r="TA59" s="113"/>
      <c r="TB59" s="113"/>
      <c r="TC59" s="113"/>
      <c r="TD59" s="113"/>
      <c r="TE59" s="113"/>
      <c r="TF59" s="113"/>
      <c r="TG59" s="113"/>
      <c r="TH59" s="113"/>
      <c r="TI59" s="113"/>
      <c r="TJ59" s="113"/>
      <c r="TK59" s="113"/>
      <c r="TL59" s="113"/>
      <c r="TM59" s="113"/>
      <c r="TN59" s="113"/>
      <c r="TO59" s="113"/>
      <c r="TP59" s="113"/>
      <c r="TQ59" s="113"/>
      <c r="TR59" s="113"/>
      <c r="TS59" s="113"/>
      <c r="TT59" s="113"/>
      <c r="TU59" s="113"/>
      <c r="TV59" s="113"/>
      <c r="TW59" s="113"/>
      <c r="TX59" s="113"/>
      <c r="TY59" s="113"/>
      <c r="TZ59" s="113"/>
      <c r="UA59" s="113"/>
      <c r="UB59" s="113"/>
      <c r="UC59" s="113"/>
      <c r="UD59" s="113"/>
      <c r="UE59" s="113"/>
      <c r="UF59" s="113"/>
      <c r="UG59" s="113"/>
      <c r="UH59" s="113"/>
      <c r="UI59" s="113"/>
      <c r="UJ59" s="113"/>
      <c r="UK59" s="113"/>
      <c r="UL59" s="113"/>
      <c r="UM59" s="113"/>
      <c r="UN59" s="113"/>
      <c r="UO59" s="113"/>
      <c r="UP59" s="113"/>
      <c r="UQ59" s="113"/>
      <c r="UR59" s="113"/>
      <c r="US59" s="113"/>
      <c r="UT59" s="113"/>
      <c r="UU59" s="113"/>
      <c r="UV59" s="113"/>
      <c r="UW59" s="113"/>
      <c r="UX59" s="113"/>
      <c r="UY59" s="113"/>
      <c r="UZ59" s="113"/>
      <c r="VA59" s="113"/>
      <c r="VB59" s="113"/>
      <c r="VC59" s="113"/>
      <c r="VD59" s="113"/>
      <c r="VE59" s="113"/>
      <c r="VF59" s="113"/>
      <c r="VG59" s="113"/>
      <c r="VH59" s="113"/>
      <c r="VI59" s="113"/>
      <c r="VJ59" s="113"/>
      <c r="VK59" s="113"/>
      <c r="VL59" s="113"/>
      <c r="VM59" s="113"/>
      <c r="VN59" s="113"/>
      <c r="VO59" s="113"/>
      <c r="VP59" s="113"/>
      <c r="VQ59" s="113"/>
      <c r="VR59" s="113"/>
      <c r="VS59" s="113"/>
      <c r="VT59" s="113"/>
      <c r="VU59" s="113"/>
      <c r="VV59" s="113"/>
      <c r="VW59" s="113"/>
      <c r="VX59" s="113"/>
      <c r="VY59" s="113"/>
      <c r="VZ59" s="113"/>
      <c r="WA59" s="113"/>
      <c r="WB59" s="113"/>
      <c r="WC59" s="113"/>
      <c r="WD59" s="113"/>
      <c r="WE59" s="113"/>
      <c r="WF59" s="113"/>
      <c r="WG59" s="113"/>
      <c r="WH59" s="113"/>
      <c r="WI59" s="113"/>
      <c r="WJ59" s="113"/>
      <c r="WK59" s="113"/>
      <c r="WL59" s="113"/>
      <c r="WM59" s="113"/>
      <c r="WN59" s="113"/>
      <c r="WO59" s="113"/>
      <c r="WP59" s="113"/>
      <c r="WQ59" s="113"/>
      <c r="WR59" s="113"/>
      <c r="WS59" s="113"/>
      <c r="WT59" s="113"/>
      <c r="WU59" s="113"/>
      <c r="WV59" s="113"/>
      <c r="WW59" s="113"/>
      <c r="WX59" s="113"/>
      <c r="WY59" s="113"/>
      <c r="WZ59" s="113"/>
      <c r="XA59" s="113"/>
      <c r="XB59" s="113"/>
      <c r="XC59" s="113"/>
      <c r="XD59" s="113"/>
      <c r="XE59" s="113"/>
      <c r="XF59" s="113"/>
      <c r="XG59" s="113"/>
      <c r="XH59" s="113"/>
      <c r="XI59" s="113"/>
      <c r="XJ59" s="113"/>
      <c r="XK59" s="113"/>
      <c r="XL59" s="113"/>
      <c r="XM59" s="113"/>
      <c r="XN59" s="113"/>
      <c r="XO59" s="113"/>
      <c r="XP59" s="113"/>
      <c r="XQ59" s="113"/>
      <c r="XR59" s="113"/>
      <c r="XS59" s="113"/>
      <c r="XT59" s="113"/>
      <c r="XU59" s="113"/>
      <c r="XV59" s="113"/>
      <c r="XW59" s="113"/>
      <c r="XX59" s="113"/>
      <c r="XY59" s="113"/>
      <c r="XZ59" s="113"/>
      <c r="YA59" s="113"/>
      <c r="YB59" s="113"/>
      <c r="YC59" s="113"/>
      <c r="YD59" s="113"/>
      <c r="YE59" s="113"/>
      <c r="YF59" s="113"/>
      <c r="YG59" s="113"/>
      <c r="YH59" s="113"/>
      <c r="YI59" s="113"/>
      <c r="YJ59" s="113"/>
      <c r="YK59" s="113"/>
      <c r="YL59" s="113"/>
      <c r="YM59" s="113"/>
      <c r="YN59" s="113"/>
      <c r="YO59" s="113"/>
      <c r="YP59" s="113"/>
      <c r="YQ59" s="113"/>
      <c r="YR59" s="113"/>
      <c r="YS59" s="113"/>
      <c r="YT59" s="113"/>
      <c r="YU59" s="113"/>
      <c r="YV59" s="113"/>
      <c r="YW59" s="113"/>
      <c r="YX59" s="113"/>
      <c r="YY59" s="113"/>
      <c r="YZ59" s="113"/>
      <c r="ZA59" s="113"/>
      <c r="ZB59" s="113"/>
      <c r="ZC59" s="113"/>
      <c r="ZD59" s="113"/>
      <c r="ZE59" s="113"/>
      <c r="ZF59" s="113"/>
      <c r="ZG59" s="113"/>
      <c r="ZH59" s="113"/>
      <c r="ZI59" s="113"/>
      <c r="ZJ59" s="113"/>
      <c r="ZK59" s="113"/>
      <c r="ZL59" s="113"/>
      <c r="ZM59" s="113"/>
      <c r="ZN59" s="113"/>
      <c r="ZO59" s="113"/>
      <c r="ZP59" s="113"/>
      <c r="ZQ59" s="113"/>
      <c r="ZR59" s="113"/>
      <c r="ZS59" s="113"/>
      <c r="ZT59" s="113"/>
      <c r="ZU59" s="113"/>
      <c r="ZV59" s="113"/>
      <c r="ZW59" s="113"/>
      <c r="ZX59" s="113"/>
      <c r="ZY59" s="113"/>
      <c r="ZZ59" s="113"/>
      <c r="AAA59" s="113"/>
      <c r="AAB59" s="113"/>
      <c r="AAC59" s="113"/>
      <c r="AAD59" s="113"/>
      <c r="AAE59" s="113"/>
      <c r="AAF59" s="113"/>
      <c r="AAG59" s="113"/>
      <c r="AAH59" s="113"/>
      <c r="AAI59" s="113"/>
      <c r="AAJ59" s="113"/>
      <c r="AAK59" s="113"/>
      <c r="AAL59" s="113"/>
      <c r="AAM59" s="113"/>
      <c r="AAN59" s="113"/>
      <c r="AAO59" s="113"/>
      <c r="AAP59" s="113"/>
      <c r="AAQ59" s="113"/>
      <c r="AAR59" s="113"/>
      <c r="AAS59" s="113"/>
      <c r="AAT59" s="113"/>
      <c r="AAU59" s="113"/>
      <c r="AAV59" s="113"/>
      <c r="AAW59" s="113"/>
      <c r="AAX59" s="113"/>
      <c r="AAY59" s="113"/>
      <c r="AAZ59" s="113"/>
      <c r="ABA59" s="113"/>
      <c r="ABB59" s="113"/>
      <c r="ABC59" s="113"/>
      <c r="ABD59" s="113"/>
      <c r="ABE59" s="113"/>
      <c r="ABF59" s="113"/>
      <c r="ABG59" s="113"/>
      <c r="ABH59" s="113"/>
      <c r="ABI59" s="113"/>
      <c r="ABJ59" s="113"/>
      <c r="ABK59" s="113"/>
      <c r="ABL59" s="113"/>
      <c r="ABM59" s="113"/>
      <c r="ABN59" s="113"/>
      <c r="ABO59" s="113"/>
      <c r="ABP59" s="113"/>
      <c r="ABQ59" s="113"/>
      <c r="ABR59" s="113"/>
      <c r="ABS59" s="113"/>
      <c r="ABT59" s="113"/>
      <c r="ABU59" s="113"/>
      <c r="ABV59" s="113"/>
      <c r="ABW59" s="113"/>
      <c r="ABX59" s="113"/>
      <c r="ABY59" s="113"/>
      <c r="ABZ59" s="113"/>
      <c r="ACA59" s="113"/>
      <c r="ACB59" s="113"/>
      <c r="ACC59" s="113"/>
      <c r="ACD59" s="113"/>
      <c r="ACE59" s="113"/>
      <c r="ACF59" s="113"/>
      <c r="ACG59" s="113"/>
      <c r="ACH59" s="113"/>
      <c r="ACI59" s="113"/>
      <c r="ACJ59" s="113"/>
      <c r="ACK59" s="113"/>
      <c r="ACL59" s="113"/>
      <c r="ACM59" s="113"/>
      <c r="ACN59" s="113"/>
      <c r="ACO59" s="113"/>
      <c r="ACP59" s="113"/>
      <c r="ACQ59" s="113"/>
      <c r="ACR59" s="113"/>
      <c r="ACS59" s="113"/>
      <c r="ACT59" s="113"/>
      <c r="ACU59" s="113"/>
      <c r="ACV59" s="113"/>
      <c r="ACW59" s="113"/>
      <c r="ACX59" s="113"/>
      <c r="ACY59" s="113"/>
      <c r="ACZ59" s="113"/>
      <c r="ADA59" s="113"/>
      <c r="ADB59" s="113"/>
      <c r="ADC59" s="113"/>
    </row>
    <row r="60" spans="1:783" s="145" customFormat="1" ht="14" x14ac:dyDescent="0.3">
      <c r="A60" s="113"/>
      <c r="B60" s="127"/>
      <c r="C60" s="124"/>
      <c r="D60" s="124"/>
      <c r="F60" s="121"/>
      <c r="G60" s="121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3"/>
      <c r="JB60" s="113"/>
      <c r="JC60" s="113"/>
      <c r="JD60" s="113"/>
      <c r="JE60" s="113"/>
      <c r="JF60" s="113"/>
      <c r="JG60" s="113"/>
      <c r="JH60" s="113"/>
      <c r="JI60" s="113"/>
      <c r="JJ60" s="113"/>
      <c r="JK60" s="113"/>
      <c r="JL60" s="113"/>
      <c r="JM60" s="113"/>
      <c r="JN60" s="113"/>
      <c r="JO60" s="113"/>
      <c r="JP60" s="113"/>
      <c r="JQ60" s="113"/>
      <c r="JR60" s="113"/>
      <c r="JS60" s="113"/>
      <c r="JT60" s="113"/>
      <c r="JU60" s="113"/>
      <c r="JV60" s="113"/>
      <c r="JW60" s="113"/>
      <c r="JX60" s="113"/>
      <c r="JY60" s="113"/>
      <c r="JZ60" s="113"/>
      <c r="KA60" s="113"/>
      <c r="KB60" s="113"/>
      <c r="KC60" s="113"/>
      <c r="KD60" s="113"/>
      <c r="KE60" s="113"/>
      <c r="KF60" s="113"/>
      <c r="KG60" s="113"/>
      <c r="KH60" s="113"/>
      <c r="KI60" s="113"/>
      <c r="KJ60" s="113"/>
      <c r="KK60" s="113"/>
      <c r="KL60" s="113"/>
      <c r="KM60" s="113"/>
      <c r="KN60" s="113"/>
      <c r="KO60" s="113"/>
      <c r="KP60" s="113"/>
      <c r="KQ60" s="113"/>
      <c r="KR60" s="113"/>
      <c r="KS60" s="113"/>
      <c r="KT60" s="113"/>
      <c r="KU60" s="113"/>
      <c r="KV60" s="113"/>
      <c r="KW60" s="113"/>
      <c r="KX60" s="113"/>
      <c r="KY60" s="113"/>
      <c r="KZ60" s="113"/>
      <c r="LA60" s="113"/>
      <c r="LB60" s="113"/>
      <c r="LC60" s="113"/>
      <c r="LD60" s="113"/>
      <c r="LE60" s="113"/>
      <c r="LF60" s="113"/>
      <c r="LG60" s="113"/>
      <c r="LH60" s="113"/>
      <c r="LI60" s="113"/>
      <c r="LJ60" s="113"/>
      <c r="LK60" s="113"/>
      <c r="LL60" s="113"/>
      <c r="LM60" s="113"/>
      <c r="LN60" s="113"/>
      <c r="LO60" s="113"/>
      <c r="LP60" s="113"/>
      <c r="LQ60" s="113"/>
      <c r="LR60" s="113"/>
      <c r="LS60" s="113"/>
      <c r="LT60" s="113"/>
      <c r="LU60" s="113"/>
      <c r="LV60" s="113"/>
      <c r="LW60" s="113"/>
      <c r="LX60" s="113"/>
      <c r="LY60" s="113"/>
      <c r="LZ60" s="113"/>
      <c r="MA60" s="113"/>
      <c r="MB60" s="113"/>
      <c r="MC60" s="113"/>
      <c r="MD60" s="113"/>
      <c r="ME60" s="113"/>
      <c r="MF60" s="113"/>
      <c r="MG60" s="113"/>
      <c r="MH60" s="113"/>
      <c r="MI60" s="113"/>
      <c r="MJ60" s="113"/>
      <c r="MK60" s="113"/>
      <c r="ML60" s="113"/>
      <c r="MM60" s="113"/>
      <c r="MN60" s="113"/>
      <c r="MO60" s="113"/>
      <c r="MP60" s="113"/>
      <c r="MQ60" s="113"/>
      <c r="MR60" s="113"/>
      <c r="MS60" s="113"/>
      <c r="MT60" s="113"/>
      <c r="MU60" s="113"/>
      <c r="MV60" s="113"/>
      <c r="MW60" s="113"/>
      <c r="MX60" s="113"/>
      <c r="MY60" s="113"/>
      <c r="MZ60" s="113"/>
      <c r="NA60" s="113"/>
      <c r="NB60" s="113"/>
      <c r="NC60" s="113"/>
      <c r="ND60" s="113"/>
      <c r="NE60" s="113"/>
      <c r="NF60" s="113"/>
      <c r="NG60" s="113"/>
      <c r="NH60" s="113"/>
      <c r="NI60" s="113"/>
      <c r="NJ60" s="113"/>
      <c r="NK60" s="113"/>
      <c r="NL60" s="113"/>
      <c r="NM60" s="113"/>
      <c r="NN60" s="113"/>
      <c r="NO60" s="113"/>
      <c r="NP60" s="113"/>
      <c r="NQ60" s="113"/>
      <c r="NR60" s="113"/>
      <c r="NS60" s="113"/>
      <c r="NT60" s="113"/>
      <c r="NU60" s="113"/>
      <c r="NV60" s="113"/>
      <c r="NW60" s="113"/>
      <c r="NX60" s="113"/>
      <c r="NY60" s="113"/>
      <c r="NZ60" s="113"/>
      <c r="OA60" s="113"/>
      <c r="OB60" s="113"/>
      <c r="OC60" s="113"/>
      <c r="OD60" s="113"/>
      <c r="OE60" s="113"/>
      <c r="OF60" s="113"/>
      <c r="OG60" s="113"/>
      <c r="OH60" s="113"/>
      <c r="OI60" s="113"/>
      <c r="OJ60" s="113"/>
      <c r="OK60" s="113"/>
      <c r="OL60" s="113"/>
      <c r="OM60" s="113"/>
      <c r="ON60" s="113"/>
      <c r="OO60" s="113"/>
      <c r="OP60" s="113"/>
      <c r="OQ60" s="113"/>
      <c r="OR60" s="113"/>
      <c r="OS60" s="113"/>
      <c r="OT60" s="113"/>
      <c r="OU60" s="113"/>
      <c r="OV60" s="113"/>
      <c r="OW60" s="113"/>
      <c r="OX60" s="113"/>
      <c r="OY60" s="113"/>
      <c r="OZ60" s="113"/>
      <c r="PA60" s="113"/>
      <c r="PB60" s="113"/>
      <c r="PC60" s="113"/>
      <c r="PD60" s="113"/>
      <c r="PE60" s="113"/>
      <c r="PF60" s="113"/>
      <c r="PG60" s="113"/>
      <c r="PH60" s="113"/>
      <c r="PI60" s="113"/>
      <c r="PJ60" s="113"/>
      <c r="PK60" s="113"/>
      <c r="PL60" s="113"/>
      <c r="PM60" s="113"/>
      <c r="PN60" s="113"/>
      <c r="PO60" s="113"/>
      <c r="PP60" s="113"/>
      <c r="PQ60" s="113"/>
      <c r="PR60" s="113"/>
      <c r="PS60" s="113"/>
      <c r="PT60" s="113"/>
      <c r="PU60" s="113"/>
      <c r="PV60" s="113"/>
      <c r="PW60" s="113"/>
      <c r="PX60" s="113"/>
      <c r="PY60" s="113"/>
      <c r="PZ60" s="113"/>
      <c r="QA60" s="113"/>
      <c r="QB60" s="113"/>
      <c r="QC60" s="113"/>
      <c r="QD60" s="113"/>
      <c r="QE60" s="113"/>
      <c r="QF60" s="113"/>
      <c r="QG60" s="113"/>
      <c r="QH60" s="113"/>
      <c r="QI60" s="113"/>
      <c r="QJ60" s="113"/>
      <c r="QK60" s="113"/>
      <c r="QL60" s="113"/>
      <c r="QM60" s="113"/>
      <c r="QN60" s="113"/>
      <c r="QO60" s="113"/>
      <c r="QP60" s="113"/>
      <c r="QQ60" s="113"/>
      <c r="QR60" s="113"/>
      <c r="QS60" s="113"/>
      <c r="QT60" s="113"/>
      <c r="QU60" s="113"/>
      <c r="QV60" s="113"/>
      <c r="QW60" s="113"/>
      <c r="QX60" s="113"/>
      <c r="QY60" s="113"/>
      <c r="QZ60" s="113"/>
      <c r="RA60" s="113"/>
      <c r="RB60" s="113"/>
      <c r="RC60" s="113"/>
      <c r="RD60" s="113"/>
      <c r="RE60" s="113"/>
      <c r="RF60" s="113"/>
      <c r="RG60" s="113"/>
      <c r="RH60" s="113"/>
      <c r="RI60" s="113"/>
      <c r="RJ60" s="113"/>
      <c r="RK60" s="113"/>
      <c r="RL60" s="113"/>
      <c r="RM60" s="113"/>
      <c r="RN60" s="113"/>
      <c r="RO60" s="113"/>
      <c r="RP60" s="113"/>
      <c r="RQ60" s="113"/>
      <c r="RR60" s="113"/>
      <c r="RS60" s="113"/>
      <c r="RT60" s="113"/>
      <c r="RU60" s="113"/>
      <c r="RV60" s="113"/>
      <c r="RW60" s="113"/>
      <c r="RX60" s="113"/>
      <c r="RY60" s="113"/>
      <c r="RZ60" s="113"/>
      <c r="SA60" s="113"/>
      <c r="SB60" s="113"/>
      <c r="SC60" s="113"/>
      <c r="SD60" s="113"/>
      <c r="SE60" s="113"/>
      <c r="SF60" s="113"/>
      <c r="SG60" s="113"/>
      <c r="SH60" s="113"/>
      <c r="SI60" s="113"/>
      <c r="SJ60" s="113"/>
      <c r="SK60" s="113"/>
      <c r="SL60" s="113"/>
      <c r="SM60" s="113"/>
      <c r="SN60" s="113"/>
      <c r="SO60" s="113"/>
      <c r="SP60" s="113"/>
      <c r="SQ60" s="113"/>
      <c r="SR60" s="113"/>
      <c r="SS60" s="113"/>
      <c r="ST60" s="113"/>
      <c r="SU60" s="113"/>
      <c r="SV60" s="113"/>
      <c r="SW60" s="113"/>
      <c r="SX60" s="113"/>
      <c r="SY60" s="113"/>
      <c r="SZ60" s="113"/>
      <c r="TA60" s="113"/>
      <c r="TB60" s="113"/>
      <c r="TC60" s="113"/>
      <c r="TD60" s="113"/>
      <c r="TE60" s="113"/>
      <c r="TF60" s="113"/>
      <c r="TG60" s="113"/>
      <c r="TH60" s="113"/>
      <c r="TI60" s="113"/>
      <c r="TJ60" s="113"/>
      <c r="TK60" s="113"/>
      <c r="TL60" s="113"/>
      <c r="TM60" s="113"/>
      <c r="TN60" s="113"/>
      <c r="TO60" s="113"/>
      <c r="TP60" s="113"/>
      <c r="TQ60" s="113"/>
      <c r="TR60" s="113"/>
      <c r="TS60" s="113"/>
      <c r="TT60" s="113"/>
      <c r="TU60" s="113"/>
      <c r="TV60" s="113"/>
      <c r="TW60" s="113"/>
      <c r="TX60" s="113"/>
      <c r="TY60" s="113"/>
      <c r="TZ60" s="113"/>
      <c r="UA60" s="113"/>
      <c r="UB60" s="113"/>
      <c r="UC60" s="113"/>
      <c r="UD60" s="113"/>
      <c r="UE60" s="113"/>
      <c r="UF60" s="113"/>
      <c r="UG60" s="113"/>
      <c r="UH60" s="113"/>
      <c r="UI60" s="113"/>
      <c r="UJ60" s="113"/>
      <c r="UK60" s="113"/>
      <c r="UL60" s="113"/>
      <c r="UM60" s="113"/>
      <c r="UN60" s="113"/>
      <c r="UO60" s="113"/>
      <c r="UP60" s="113"/>
      <c r="UQ60" s="113"/>
      <c r="UR60" s="113"/>
      <c r="US60" s="113"/>
      <c r="UT60" s="113"/>
      <c r="UU60" s="113"/>
      <c r="UV60" s="113"/>
      <c r="UW60" s="113"/>
      <c r="UX60" s="113"/>
      <c r="UY60" s="113"/>
      <c r="UZ60" s="113"/>
      <c r="VA60" s="113"/>
      <c r="VB60" s="113"/>
      <c r="VC60" s="113"/>
      <c r="VD60" s="113"/>
      <c r="VE60" s="113"/>
      <c r="VF60" s="113"/>
      <c r="VG60" s="113"/>
      <c r="VH60" s="113"/>
      <c r="VI60" s="113"/>
      <c r="VJ60" s="113"/>
      <c r="VK60" s="113"/>
      <c r="VL60" s="113"/>
      <c r="VM60" s="113"/>
      <c r="VN60" s="113"/>
      <c r="VO60" s="113"/>
      <c r="VP60" s="113"/>
      <c r="VQ60" s="113"/>
      <c r="VR60" s="113"/>
      <c r="VS60" s="113"/>
      <c r="VT60" s="113"/>
      <c r="VU60" s="113"/>
      <c r="VV60" s="113"/>
      <c r="VW60" s="113"/>
      <c r="VX60" s="113"/>
      <c r="VY60" s="113"/>
      <c r="VZ60" s="113"/>
      <c r="WA60" s="113"/>
      <c r="WB60" s="113"/>
      <c r="WC60" s="113"/>
      <c r="WD60" s="113"/>
      <c r="WE60" s="113"/>
      <c r="WF60" s="113"/>
      <c r="WG60" s="113"/>
      <c r="WH60" s="113"/>
      <c r="WI60" s="113"/>
      <c r="WJ60" s="113"/>
      <c r="WK60" s="113"/>
      <c r="WL60" s="113"/>
      <c r="WM60" s="113"/>
      <c r="WN60" s="113"/>
      <c r="WO60" s="113"/>
      <c r="WP60" s="113"/>
      <c r="WQ60" s="113"/>
      <c r="WR60" s="113"/>
      <c r="WS60" s="113"/>
      <c r="WT60" s="113"/>
      <c r="WU60" s="113"/>
      <c r="WV60" s="113"/>
      <c r="WW60" s="113"/>
      <c r="WX60" s="113"/>
      <c r="WY60" s="113"/>
      <c r="WZ60" s="113"/>
      <c r="XA60" s="113"/>
      <c r="XB60" s="113"/>
      <c r="XC60" s="113"/>
      <c r="XD60" s="113"/>
      <c r="XE60" s="113"/>
      <c r="XF60" s="113"/>
      <c r="XG60" s="113"/>
      <c r="XH60" s="113"/>
      <c r="XI60" s="113"/>
      <c r="XJ60" s="113"/>
      <c r="XK60" s="113"/>
      <c r="XL60" s="113"/>
      <c r="XM60" s="113"/>
      <c r="XN60" s="113"/>
      <c r="XO60" s="113"/>
      <c r="XP60" s="113"/>
      <c r="XQ60" s="113"/>
      <c r="XR60" s="113"/>
      <c r="XS60" s="113"/>
      <c r="XT60" s="113"/>
      <c r="XU60" s="113"/>
      <c r="XV60" s="113"/>
      <c r="XW60" s="113"/>
      <c r="XX60" s="113"/>
      <c r="XY60" s="113"/>
      <c r="XZ60" s="113"/>
      <c r="YA60" s="113"/>
      <c r="YB60" s="113"/>
      <c r="YC60" s="113"/>
      <c r="YD60" s="113"/>
      <c r="YE60" s="113"/>
      <c r="YF60" s="113"/>
      <c r="YG60" s="113"/>
      <c r="YH60" s="113"/>
      <c r="YI60" s="113"/>
      <c r="YJ60" s="113"/>
      <c r="YK60" s="113"/>
      <c r="YL60" s="113"/>
      <c r="YM60" s="113"/>
      <c r="YN60" s="113"/>
      <c r="YO60" s="113"/>
      <c r="YP60" s="113"/>
      <c r="YQ60" s="113"/>
      <c r="YR60" s="113"/>
      <c r="YS60" s="113"/>
      <c r="YT60" s="113"/>
      <c r="YU60" s="113"/>
      <c r="YV60" s="113"/>
      <c r="YW60" s="113"/>
      <c r="YX60" s="113"/>
      <c r="YY60" s="113"/>
      <c r="YZ60" s="113"/>
      <c r="ZA60" s="113"/>
      <c r="ZB60" s="113"/>
      <c r="ZC60" s="113"/>
      <c r="ZD60" s="113"/>
      <c r="ZE60" s="113"/>
      <c r="ZF60" s="113"/>
      <c r="ZG60" s="113"/>
      <c r="ZH60" s="113"/>
      <c r="ZI60" s="113"/>
      <c r="ZJ60" s="113"/>
      <c r="ZK60" s="113"/>
      <c r="ZL60" s="113"/>
      <c r="ZM60" s="113"/>
      <c r="ZN60" s="113"/>
      <c r="ZO60" s="113"/>
      <c r="ZP60" s="113"/>
      <c r="ZQ60" s="113"/>
      <c r="ZR60" s="113"/>
      <c r="ZS60" s="113"/>
      <c r="ZT60" s="113"/>
      <c r="ZU60" s="113"/>
      <c r="ZV60" s="113"/>
      <c r="ZW60" s="113"/>
      <c r="ZX60" s="113"/>
      <c r="ZY60" s="113"/>
      <c r="ZZ60" s="113"/>
      <c r="AAA60" s="113"/>
      <c r="AAB60" s="113"/>
      <c r="AAC60" s="113"/>
      <c r="AAD60" s="113"/>
      <c r="AAE60" s="113"/>
      <c r="AAF60" s="113"/>
      <c r="AAG60" s="113"/>
      <c r="AAH60" s="113"/>
      <c r="AAI60" s="113"/>
      <c r="AAJ60" s="113"/>
      <c r="AAK60" s="113"/>
      <c r="AAL60" s="113"/>
      <c r="AAM60" s="113"/>
      <c r="AAN60" s="113"/>
      <c r="AAO60" s="113"/>
      <c r="AAP60" s="113"/>
      <c r="AAQ60" s="113"/>
      <c r="AAR60" s="113"/>
      <c r="AAS60" s="113"/>
      <c r="AAT60" s="113"/>
      <c r="AAU60" s="113"/>
      <c r="AAV60" s="113"/>
      <c r="AAW60" s="113"/>
      <c r="AAX60" s="113"/>
      <c r="AAY60" s="113"/>
      <c r="AAZ60" s="113"/>
      <c r="ABA60" s="113"/>
      <c r="ABB60" s="113"/>
      <c r="ABC60" s="113"/>
      <c r="ABD60" s="113"/>
      <c r="ABE60" s="113"/>
      <c r="ABF60" s="113"/>
      <c r="ABG60" s="113"/>
      <c r="ABH60" s="113"/>
      <c r="ABI60" s="113"/>
      <c r="ABJ60" s="113"/>
      <c r="ABK60" s="113"/>
      <c r="ABL60" s="113"/>
      <c r="ABM60" s="113"/>
      <c r="ABN60" s="113"/>
      <c r="ABO60" s="113"/>
      <c r="ABP60" s="113"/>
      <c r="ABQ60" s="113"/>
      <c r="ABR60" s="113"/>
      <c r="ABS60" s="113"/>
      <c r="ABT60" s="113"/>
      <c r="ABU60" s="113"/>
      <c r="ABV60" s="113"/>
      <c r="ABW60" s="113"/>
      <c r="ABX60" s="113"/>
      <c r="ABY60" s="113"/>
      <c r="ABZ60" s="113"/>
      <c r="ACA60" s="113"/>
      <c r="ACB60" s="113"/>
      <c r="ACC60" s="113"/>
      <c r="ACD60" s="113"/>
      <c r="ACE60" s="113"/>
      <c r="ACF60" s="113"/>
      <c r="ACG60" s="113"/>
      <c r="ACH60" s="113"/>
      <c r="ACI60" s="113"/>
      <c r="ACJ60" s="113"/>
      <c r="ACK60" s="113"/>
      <c r="ACL60" s="113"/>
      <c r="ACM60" s="113"/>
      <c r="ACN60" s="113"/>
      <c r="ACO60" s="113"/>
      <c r="ACP60" s="113"/>
      <c r="ACQ60" s="113"/>
      <c r="ACR60" s="113"/>
      <c r="ACS60" s="113"/>
      <c r="ACT60" s="113"/>
      <c r="ACU60" s="113"/>
      <c r="ACV60" s="113"/>
      <c r="ACW60" s="113"/>
      <c r="ACX60" s="113"/>
      <c r="ACY60" s="113"/>
      <c r="ACZ60" s="113"/>
      <c r="ADA60" s="113"/>
      <c r="ADB60" s="113"/>
      <c r="ADC60" s="113"/>
    </row>
    <row r="61" spans="1:783" s="145" customFormat="1" ht="14" x14ac:dyDescent="0.3">
      <c r="A61" s="113"/>
      <c r="B61" s="127"/>
      <c r="C61" s="124"/>
      <c r="D61" s="124"/>
      <c r="F61" s="121"/>
      <c r="G61" s="121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3"/>
      <c r="JB61" s="113"/>
      <c r="JC61" s="113"/>
      <c r="JD61" s="113"/>
      <c r="JE61" s="113"/>
      <c r="JF61" s="113"/>
      <c r="JG61" s="113"/>
      <c r="JH61" s="113"/>
      <c r="JI61" s="113"/>
      <c r="JJ61" s="113"/>
      <c r="JK61" s="113"/>
      <c r="JL61" s="113"/>
      <c r="JM61" s="113"/>
      <c r="JN61" s="113"/>
      <c r="JO61" s="113"/>
      <c r="JP61" s="113"/>
      <c r="JQ61" s="113"/>
      <c r="JR61" s="113"/>
      <c r="JS61" s="113"/>
      <c r="JT61" s="113"/>
      <c r="JU61" s="113"/>
      <c r="JV61" s="113"/>
      <c r="JW61" s="113"/>
      <c r="JX61" s="113"/>
      <c r="JY61" s="113"/>
      <c r="JZ61" s="113"/>
      <c r="KA61" s="113"/>
      <c r="KB61" s="113"/>
      <c r="KC61" s="113"/>
      <c r="KD61" s="113"/>
      <c r="KE61" s="113"/>
      <c r="KF61" s="113"/>
      <c r="KG61" s="113"/>
      <c r="KH61" s="113"/>
      <c r="KI61" s="113"/>
      <c r="KJ61" s="113"/>
      <c r="KK61" s="113"/>
      <c r="KL61" s="113"/>
      <c r="KM61" s="113"/>
      <c r="KN61" s="113"/>
      <c r="KO61" s="113"/>
      <c r="KP61" s="113"/>
      <c r="KQ61" s="113"/>
      <c r="KR61" s="113"/>
      <c r="KS61" s="113"/>
      <c r="KT61" s="113"/>
      <c r="KU61" s="113"/>
      <c r="KV61" s="113"/>
      <c r="KW61" s="113"/>
      <c r="KX61" s="113"/>
      <c r="KY61" s="113"/>
      <c r="KZ61" s="113"/>
      <c r="LA61" s="113"/>
      <c r="LB61" s="113"/>
      <c r="LC61" s="113"/>
      <c r="LD61" s="113"/>
      <c r="LE61" s="113"/>
      <c r="LF61" s="113"/>
      <c r="LG61" s="113"/>
      <c r="LH61" s="113"/>
      <c r="LI61" s="113"/>
      <c r="LJ61" s="113"/>
      <c r="LK61" s="113"/>
      <c r="LL61" s="113"/>
      <c r="LM61" s="113"/>
      <c r="LN61" s="113"/>
      <c r="LO61" s="113"/>
      <c r="LP61" s="113"/>
      <c r="LQ61" s="113"/>
      <c r="LR61" s="113"/>
      <c r="LS61" s="113"/>
      <c r="LT61" s="113"/>
      <c r="LU61" s="113"/>
      <c r="LV61" s="113"/>
      <c r="LW61" s="113"/>
      <c r="LX61" s="113"/>
      <c r="LY61" s="113"/>
      <c r="LZ61" s="113"/>
      <c r="MA61" s="113"/>
      <c r="MB61" s="113"/>
      <c r="MC61" s="113"/>
      <c r="MD61" s="113"/>
      <c r="ME61" s="113"/>
      <c r="MF61" s="113"/>
      <c r="MG61" s="113"/>
      <c r="MH61" s="113"/>
      <c r="MI61" s="113"/>
      <c r="MJ61" s="113"/>
      <c r="MK61" s="113"/>
      <c r="ML61" s="113"/>
      <c r="MM61" s="113"/>
      <c r="MN61" s="113"/>
      <c r="MO61" s="113"/>
      <c r="MP61" s="113"/>
      <c r="MQ61" s="113"/>
      <c r="MR61" s="113"/>
      <c r="MS61" s="113"/>
      <c r="MT61" s="113"/>
      <c r="MU61" s="113"/>
      <c r="MV61" s="113"/>
      <c r="MW61" s="113"/>
      <c r="MX61" s="113"/>
      <c r="MY61" s="113"/>
      <c r="MZ61" s="113"/>
      <c r="NA61" s="113"/>
      <c r="NB61" s="113"/>
      <c r="NC61" s="113"/>
      <c r="ND61" s="113"/>
      <c r="NE61" s="113"/>
      <c r="NF61" s="113"/>
      <c r="NG61" s="113"/>
      <c r="NH61" s="113"/>
      <c r="NI61" s="113"/>
      <c r="NJ61" s="113"/>
      <c r="NK61" s="113"/>
      <c r="NL61" s="113"/>
      <c r="NM61" s="113"/>
      <c r="NN61" s="113"/>
      <c r="NO61" s="113"/>
      <c r="NP61" s="113"/>
      <c r="NQ61" s="113"/>
      <c r="NR61" s="113"/>
      <c r="NS61" s="113"/>
      <c r="NT61" s="113"/>
      <c r="NU61" s="113"/>
      <c r="NV61" s="113"/>
      <c r="NW61" s="113"/>
      <c r="NX61" s="113"/>
      <c r="NY61" s="113"/>
      <c r="NZ61" s="113"/>
      <c r="OA61" s="113"/>
      <c r="OB61" s="113"/>
      <c r="OC61" s="113"/>
      <c r="OD61" s="113"/>
      <c r="OE61" s="113"/>
      <c r="OF61" s="113"/>
      <c r="OG61" s="113"/>
      <c r="OH61" s="113"/>
      <c r="OI61" s="113"/>
      <c r="OJ61" s="113"/>
      <c r="OK61" s="113"/>
      <c r="OL61" s="113"/>
      <c r="OM61" s="113"/>
      <c r="ON61" s="113"/>
      <c r="OO61" s="113"/>
      <c r="OP61" s="113"/>
      <c r="OQ61" s="113"/>
      <c r="OR61" s="113"/>
      <c r="OS61" s="113"/>
      <c r="OT61" s="113"/>
      <c r="OU61" s="113"/>
      <c r="OV61" s="113"/>
      <c r="OW61" s="113"/>
      <c r="OX61" s="113"/>
      <c r="OY61" s="113"/>
      <c r="OZ61" s="113"/>
      <c r="PA61" s="113"/>
      <c r="PB61" s="113"/>
      <c r="PC61" s="113"/>
      <c r="PD61" s="113"/>
      <c r="PE61" s="113"/>
      <c r="PF61" s="113"/>
      <c r="PG61" s="113"/>
      <c r="PH61" s="113"/>
      <c r="PI61" s="113"/>
      <c r="PJ61" s="113"/>
      <c r="PK61" s="113"/>
      <c r="PL61" s="113"/>
      <c r="PM61" s="113"/>
      <c r="PN61" s="113"/>
      <c r="PO61" s="113"/>
      <c r="PP61" s="113"/>
      <c r="PQ61" s="113"/>
      <c r="PR61" s="113"/>
      <c r="PS61" s="113"/>
      <c r="PT61" s="113"/>
      <c r="PU61" s="113"/>
      <c r="PV61" s="113"/>
      <c r="PW61" s="113"/>
      <c r="PX61" s="113"/>
      <c r="PY61" s="113"/>
      <c r="PZ61" s="113"/>
      <c r="QA61" s="113"/>
      <c r="QB61" s="113"/>
      <c r="QC61" s="113"/>
      <c r="QD61" s="113"/>
      <c r="QE61" s="113"/>
      <c r="QF61" s="113"/>
      <c r="QG61" s="113"/>
      <c r="QH61" s="113"/>
      <c r="QI61" s="113"/>
      <c r="QJ61" s="113"/>
      <c r="QK61" s="113"/>
      <c r="QL61" s="113"/>
      <c r="QM61" s="113"/>
      <c r="QN61" s="113"/>
      <c r="QO61" s="113"/>
      <c r="QP61" s="113"/>
      <c r="QQ61" s="113"/>
      <c r="QR61" s="113"/>
      <c r="QS61" s="113"/>
      <c r="QT61" s="113"/>
      <c r="QU61" s="113"/>
      <c r="QV61" s="113"/>
      <c r="QW61" s="113"/>
      <c r="QX61" s="113"/>
      <c r="QY61" s="113"/>
      <c r="QZ61" s="113"/>
      <c r="RA61" s="113"/>
      <c r="RB61" s="113"/>
      <c r="RC61" s="113"/>
      <c r="RD61" s="113"/>
      <c r="RE61" s="113"/>
      <c r="RF61" s="113"/>
      <c r="RG61" s="113"/>
      <c r="RH61" s="113"/>
      <c r="RI61" s="113"/>
      <c r="RJ61" s="113"/>
      <c r="RK61" s="113"/>
      <c r="RL61" s="113"/>
      <c r="RM61" s="113"/>
      <c r="RN61" s="113"/>
      <c r="RO61" s="113"/>
      <c r="RP61" s="113"/>
      <c r="RQ61" s="113"/>
      <c r="RR61" s="113"/>
      <c r="RS61" s="113"/>
      <c r="RT61" s="113"/>
      <c r="RU61" s="113"/>
      <c r="RV61" s="113"/>
      <c r="RW61" s="113"/>
      <c r="RX61" s="113"/>
      <c r="RY61" s="113"/>
      <c r="RZ61" s="113"/>
      <c r="SA61" s="113"/>
      <c r="SB61" s="113"/>
      <c r="SC61" s="113"/>
      <c r="SD61" s="113"/>
      <c r="SE61" s="113"/>
      <c r="SF61" s="113"/>
      <c r="SG61" s="113"/>
      <c r="SH61" s="113"/>
      <c r="SI61" s="113"/>
      <c r="SJ61" s="113"/>
      <c r="SK61" s="113"/>
      <c r="SL61" s="113"/>
      <c r="SM61" s="113"/>
      <c r="SN61" s="113"/>
      <c r="SO61" s="113"/>
      <c r="SP61" s="113"/>
      <c r="SQ61" s="113"/>
      <c r="SR61" s="113"/>
      <c r="SS61" s="113"/>
      <c r="ST61" s="113"/>
      <c r="SU61" s="113"/>
      <c r="SV61" s="113"/>
      <c r="SW61" s="113"/>
      <c r="SX61" s="113"/>
      <c r="SY61" s="113"/>
      <c r="SZ61" s="113"/>
      <c r="TA61" s="113"/>
      <c r="TB61" s="113"/>
      <c r="TC61" s="113"/>
      <c r="TD61" s="113"/>
      <c r="TE61" s="113"/>
      <c r="TF61" s="113"/>
      <c r="TG61" s="113"/>
      <c r="TH61" s="113"/>
      <c r="TI61" s="113"/>
      <c r="TJ61" s="113"/>
      <c r="TK61" s="113"/>
      <c r="TL61" s="113"/>
      <c r="TM61" s="113"/>
      <c r="TN61" s="113"/>
      <c r="TO61" s="113"/>
      <c r="TP61" s="113"/>
      <c r="TQ61" s="113"/>
      <c r="TR61" s="113"/>
      <c r="TS61" s="113"/>
      <c r="TT61" s="113"/>
      <c r="TU61" s="113"/>
      <c r="TV61" s="113"/>
      <c r="TW61" s="113"/>
      <c r="TX61" s="113"/>
      <c r="TY61" s="113"/>
      <c r="TZ61" s="113"/>
      <c r="UA61" s="113"/>
      <c r="UB61" s="113"/>
      <c r="UC61" s="113"/>
      <c r="UD61" s="113"/>
      <c r="UE61" s="113"/>
      <c r="UF61" s="113"/>
      <c r="UG61" s="113"/>
      <c r="UH61" s="113"/>
      <c r="UI61" s="113"/>
      <c r="UJ61" s="113"/>
      <c r="UK61" s="113"/>
      <c r="UL61" s="113"/>
      <c r="UM61" s="113"/>
      <c r="UN61" s="113"/>
      <c r="UO61" s="113"/>
      <c r="UP61" s="113"/>
      <c r="UQ61" s="113"/>
      <c r="UR61" s="113"/>
      <c r="US61" s="113"/>
      <c r="UT61" s="113"/>
      <c r="UU61" s="113"/>
      <c r="UV61" s="113"/>
      <c r="UW61" s="113"/>
      <c r="UX61" s="113"/>
      <c r="UY61" s="113"/>
      <c r="UZ61" s="113"/>
      <c r="VA61" s="113"/>
      <c r="VB61" s="113"/>
      <c r="VC61" s="113"/>
      <c r="VD61" s="113"/>
      <c r="VE61" s="113"/>
      <c r="VF61" s="113"/>
      <c r="VG61" s="113"/>
      <c r="VH61" s="113"/>
      <c r="VI61" s="113"/>
      <c r="VJ61" s="113"/>
      <c r="VK61" s="113"/>
      <c r="VL61" s="113"/>
      <c r="VM61" s="113"/>
      <c r="VN61" s="113"/>
      <c r="VO61" s="113"/>
      <c r="VP61" s="113"/>
      <c r="VQ61" s="113"/>
      <c r="VR61" s="113"/>
      <c r="VS61" s="113"/>
      <c r="VT61" s="113"/>
      <c r="VU61" s="113"/>
      <c r="VV61" s="113"/>
      <c r="VW61" s="113"/>
      <c r="VX61" s="113"/>
      <c r="VY61" s="113"/>
      <c r="VZ61" s="113"/>
      <c r="WA61" s="113"/>
      <c r="WB61" s="113"/>
      <c r="WC61" s="113"/>
      <c r="WD61" s="113"/>
      <c r="WE61" s="113"/>
      <c r="WF61" s="113"/>
      <c r="WG61" s="113"/>
      <c r="WH61" s="113"/>
      <c r="WI61" s="113"/>
      <c r="WJ61" s="113"/>
      <c r="WK61" s="113"/>
      <c r="WL61" s="113"/>
      <c r="WM61" s="113"/>
      <c r="WN61" s="113"/>
      <c r="WO61" s="113"/>
      <c r="WP61" s="113"/>
      <c r="WQ61" s="113"/>
      <c r="WR61" s="113"/>
      <c r="WS61" s="113"/>
      <c r="WT61" s="113"/>
      <c r="WU61" s="113"/>
      <c r="WV61" s="113"/>
      <c r="WW61" s="113"/>
      <c r="WX61" s="113"/>
      <c r="WY61" s="113"/>
      <c r="WZ61" s="113"/>
      <c r="XA61" s="113"/>
      <c r="XB61" s="113"/>
      <c r="XC61" s="113"/>
      <c r="XD61" s="113"/>
      <c r="XE61" s="113"/>
      <c r="XF61" s="113"/>
      <c r="XG61" s="113"/>
      <c r="XH61" s="113"/>
      <c r="XI61" s="113"/>
      <c r="XJ61" s="113"/>
      <c r="XK61" s="113"/>
      <c r="XL61" s="113"/>
      <c r="XM61" s="113"/>
      <c r="XN61" s="113"/>
      <c r="XO61" s="113"/>
      <c r="XP61" s="113"/>
      <c r="XQ61" s="113"/>
      <c r="XR61" s="113"/>
      <c r="XS61" s="113"/>
      <c r="XT61" s="113"/>
      <c r="XU61" s="113"/>
      <c r="XV61" s="113"/>
      <c r="XW61" s="113"/>
      <c r="XX61" s="113"/>
      <c r="XY61" s="113"/>
      <c r="XZ61" s="113"/>
      <c r="YA61" s="113"/>
      <c r="YB61" s="113"/>
      <c r="YC61" s="113"/>
      <c r="YD61" s="113"/>
      <c r="YE61" s="113"/>
      <c r="YF61" s="113"/>
      <c r="YG61" s="113"/>
      <c r="YH61" s="113"/>
      <c r="YI61" s="113"/>
      <c r="YJ61" s="113"/>
      <c r="YK61" s="113"/>
      <c r="YL61" s="113"/>
      <c r="YM61" s="113"/>
      <c r="YN61" s="113"/>
      <c r="YO61" s="113"/>
      <c r="YP61" s="113"/>
      <c r="YQ61" s="113"/>
      <c r="YR61" s="113"/>
      <c r="YS61" s="113"/>
      <c r="YT61" s="113"/>
      <c r="YU61" s="113"/>
      <c r="YV61" s="113"/>
      <c r="YW61" s="113"/>
      <c r="YX61" s="113"/>
      <c r="YY61" s="113"/>
      <c r="YZ61" s="113"/>
      <c r="ZA61" s="113"/>
      <c r="ZB61" s="113"/>
      <c r="ZC61" s="113"/>
      <c r="ZD61" s="113"/>
      <c r="ZE61" s="113"/>
      <c r="ZF61" s="113"/>
      <c r="ZG61" s="113"/>
      <c r="ZH61" s="113"/>
      <c r="ZI61" s="113"/>
      <c r="ZJ61" s="113"/>
      <c r="ZK61" s="113"/>
      <c r="ZL61" s="113"/>
      <c r="ZM61" s="113"/>
      <c r="ZN61" s="113"/>
      <c r="ZO61" s="113"/>
      <c r="ZP61" s="113"/>
      <c r="ZQ61" s="113"/>
      <c r="ZR61" s="113"/>
      <c r="ZS61" s="113"/>
      <c r="ZT61" s="113"/>
      <c r="ZU61" s="113"/>
      <c r="ZV61" s="113"/>
      <c r="ZW61" s="113"/>
      <c r="ZX61" s="113"/>
      <c r="ZY61" s="113"/>
      <c r="ZZ61" s="113"/>
      <c r="AAA61" s="113"/>
      <c r="AAB61" s="113"/>
      <c r="AAC61" s="113"/>
      <c r="AAD61" s="113"/>
      <c r="AAE61" s="113"/>
      <c r="AAF61" s="113"/>
      <c r="AAG61" s="113"/>
      <c r="AAH61" s="113"/>
      <c r="AAI61" s="113"/>
      <c r="AAJ61" s="113"/>
      <c r="AAK61" s="113"/>
      <c r="AAL61" s="113"/>
      <c r="AAM61" s="113"/>
      <c r="AAN61" s="113"/>
      <c r="AAO61" s="113"/>
      <c r="AAP61" s="113"/>
      <c r="AAQ61" s="113"/>
      <c r="AAR61" s="113"/>
      <c r="AAS61" s="113"/>
      <c r="AAT61" s="113"/>
      <c r="AAU61" s="113"/>
      <c r="AAV61" s="113"/>
      <c r="AAW61" s="113"/>
      <c r="AAX61" s="113"/>
      <c r="AAY61" s="113"/>
      <c r="AAZ61" s="113"/>
      <c r="ABA61" s="113"/>
      <c r="ABB61" s="113"/>
      <c r="ABC61" s="113"/>
      <c r="ABD61" s="113"/>
      <c r="ABE61" s="113"/>
      <c r="ABF61" s="113"/>
      <c r="ABG61" s="113"/>
      <c r="ABH61" s="113"/>
      <c r="ABI61" s="113"/>
      <c r="ABJ61" s="113"/>
      <c r="ABK61" s="113"/>
      <c r="ABL61" s="113"/>
      <c r="ABM61" s="113"/>
      <c r="ABN61" s="113"/>
      <c r="ABO61" s="113"/>
      <c r="ABP61" s="113"/>
      <c r="ABQ61" s="113"/>
      <c r="ABR61" s="113"/>
      <c r="ABS61" s="113"/>
      <c r="ABT61" s="113"/>
      <c r="ABU61" s="113"/>
      <c r="ABV61" s="113"/>
      <c r="ABW61" s="113"/>
      <c r="ABX61" s="113"/>
      <c r="ABY61" s="113"/>
      <c r="ABZ61" s="113"/>
      <c r="ACA61" s="113"/>
      <c r="ACB61" s="113"/>
      <c r="ACC61" s="113"/>
      <c r="ACD61" s="113"/>
      <c r="ACE61" s="113"/>
      <c r="ACF61" s="113"/>
      <c r="ACG61" s="113"/>
      <c r="ACH61" s="113"/>
      <c r="ACI61" s="113"/>
      <c r="ACJ61" s="113"/>
      <c r="ACK61" s="113"/>
      <c r="ACL61" s="113"/>
      <c r="ACM61" s="113"/>
      <c r="ACN61" s="113"/>
      <c r="ACO61" s="113"/>
      <c r="ACP61" s="113"/>
      <c r="ACQ61" s="113"/>
      <c r="ACR61" s="113"/>
      <c r="ACS61" s="113"/>
      <c r="ACT61" s="113"/>
      <c r="ACU61" s="113"/>
      <c r="ACV61" s="113"/>
      <c r="ACW61" s="113"/>
      <c r="ACX61" s="113"/>
      <c r="ACY61" s="113"/>
      <c r="ACZ61" s="113"/>
      <c r="ADA61" s="113"/>
      <c r="ADB61" s="113"/>
      <c r="ADC61" s="113"/>
    </row>
    <row r="62" spans="1:783" s="145" customFormat="1" ht="14" x14ac:dyDescent="0.3">
      <c r="A62" s="113"/>
      <c r="B62" s="127"/>
      <c r="C62" s="124"/>
      <c r="D62" s="124"/>
      <c r="F62" s="121"/>
      <c r="G62" s="121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3"/>
      <c r="JB62" s="113"/>
      <c r="JC62" s="113"/>
      <c r="JD62" s="113"/>
      <c r="JE62" s="113"/>
      <c r="JF62" s="113"/>
      <c r="JG62" s="113"/>
      <c r="JH62" s="113"/>
      <c r="JI62" s="113"/>
      <c r="JJ62" s="113"/>
      <c r="JK62" s="113"/>
      <c r="JL62" s="113"/>
      <c r="JM62" s="113"/>
      <c r="JN62" s="113"/>
      <c r="JO62" s="113"/>
      <c r="JP62" s="113"/>
      <c r="JQ62" s="113"/>
      <c r="JR62" s="113"/>
      <c r="JS62" s="113"/>
      <c r="JT62" s="113"/>
      <c r="JU62" s="113"/>
      <c r="JV62" s="113"/>
      <c r="JW62" s="113"/>
      <c r="JX62" s="113"/>
      <c r="JY62" s="113"/>
      <c r="JZ62" s="113"/>
      <c r="KA62" s="113"/>
      <c r="KB62" s="113"/>
      <c r="KC62" s="113"/>
      <c r="KD62" s="113"/>
      <c r="KE62" s="113"/>
      <c r="KF62" s="113"/>
      <c r="KG62" s="113"/>
      <c r="KH62" s="113"/>
      <c r="KI62" s="113"/>
      <c r="KJ62" s="113"/>
      <c r="KK62" s="113"/>
      <c r="KL62" s="113"/>
      <c r="KM62" s="113"/>
      <c r="KN62" s="113"/>
      <c r="KO62" s="113"/>
      <c r="KP62" s="113"/>
      <c r="KQ62" s="113"/>
      <c r="KR62" s="113"/>
      <c r="KS62" s="113"/>
      <c r="KT62" s="113"/>
      <c r="KU62" s="113"/>
      <c r="KV62" s="113"/>
      <c r="KW62" s="113"/>
      <c r="KX62" s="113"/>
      <c r="KY62" s="113"/>
      <c r="KZ62" s="113"/>
      <c r="LA62" s="113"/>
      <c r="LB62" s="113"/>
      <c r="LC62" s="113"/>
      <c r="LD62" s="113"/>
      <c r="LE62" s="113"/>
      <c r="LF62" s="113"/>
      <c r="LG62" s="113"/>
      <c r="LH62" s="113"/>
      <c r="LI62" s="113"/>
      <c r="LJ62" s="113"/>
      <c r="LK62" s="113"/>
      <c r="LL62" s="113"/>
      <c r="LM62" s="113"/>
      <c r="LN62" s="113"/>
      <c r="LO62" s="113"/>
      <c r="LP62" s="113"/>
      <c r="LQ62" s="113"/>
      <c r="LR62" s="113"/>
      <c r="LS62" s="113"/>
      <c r="LT62" s="113"/>
      <c r="LU62" s="113"/>
      <c r="LV62" s="113"/>
      <c r="LW62" s="113"/>
      <c r="LX62" s="113"/>
      <c r="LY62" s="113"/>
      <c r="LZ62" s="113"/>
      <c r="MA62" s="113"/>
      <c r="MB62" s="113"/>
      <c r="MC62" s="113"/>
      <c r="MD62" s="113"/>
      <c r="ME62" s="113"/>
      <c r="MF62" s="113"/>
      <c r="MG62" s="113"/>
      <c r="MH62" s="113"/>
      <c r="MI62" s="113"/>
      <c r="MJ62" s="113"/>
      <c r="MK62" s="113"/>
      <c r="ML62" s="113"/>
      <c r="MM62" s="113"/>
      <c r="MN62" s="113"/>
      <c r="MO62" s="113"/>
      <c r="MP62" s="113"/>
      <c r="MQ62" s="113"/>
      <c r="MR62" s="113"/>
      <c r="MS62" s="113"/>
      <c r="MT62" s="113"/>
      <c r="MU62" s="113"/>
      <c r="MV62" s="113"/>
      <c r="MW62" s="113"/>
      <c r="MX62" s="113"/>
      <c r="MY62" s="113"/>
      <c r="MZ62" s="113"/>
      <c r="NA62" s="113"/>
      <c r="NB62" s="113"/>
      <c r="NC62" s="113"/>
      <c r="ND62" s="113"/>
      <c r="NE62" s="113"/>
      <c r="NF62" s="113"/>
      <c r="NG62" s="113"/>
      <c r="NH62" s="113"/>
      <c r="NI62" s="113"/>
      <c r="NJ62" s="113"/>
      <c r="NK62" s="113"/>
      <c r="NL62" s="113"/>
      <c r="NM62" s="113"/>
      <c r="NN62" s="113"/>
      <c r="NO62" s="113"/>
      <c r="NP62" s="113"/>
      <c r="NQ62" s="113"/>
      <c r="NR62" s="113"/>
      <c r="NS62" s="113"/>
      <c r="NT62" s="113"/>
      <c r="NU62" s="113"/>
      <c r="NV62" s="113"/>
      <c r="NW62" s="113"/>
      <c r="NX62" s="113"/>
      <c r="NY62" s="113"/>
      <c r="NZ62" s="113"/>
      <c r="OA62" s="113"/>
      <c r="OB62" s="113"/>
      <c r="OC62" s="113"/>
      <c r="OD62" s="113"/>
      <c r="OE62" s="113"/>
      <c r="OF62" s="113"/>
      <c r="OG62" s="113"/>
      <c r="OH62" s="113"/>
      <c r="OI62" s="113"/>
      <c r="OJ62" s="113"/>
      <c r="OK62" s="113"/>
      <c r="OL62" s="113"/>
      <c r="OM62" s="113"/>
      <c r="ON62" s="113"/>
      <c r="OO62" s="113"/>
      <c r="OP62" s="113"/>
      <c r="OQ62" s="113"/>
      <c r="OR62" s="113"/>
      <c r="OS62" s="113"/>
      <c r="OT62" s="113"/>
      <c r="OU62" s="113"/>
      <c r="OV62" s="113"/>
      <c r="OW62" s="113"/>
      <c r="OX62" s="113"/>
      <c r="OY62" s="113"/>
      <c r="OZ62" s="113"/>
      <c r="PA62" s="113"/>
      <c r="PB62" s="113"/>
      <c r="PC62" s="113"/>
      <c r="PD62" s="113"/>
      <c r="PE62" s="113"/>
      <c r="PF62" s="113"/>
      <c r="PG62" s="113"/>
      <c r="PH62" s="113"/>
      <c r="PI62" s="113"/>
      <c r="PJ62" s="113"/>
      <c r="PK62" s="113"/>
      <c r="PL62" s="113"/>
      <c r="PM62" s="113"/>
      <c r="PN62" s="113"/>
      <c r="PO62" s="113"/>
      <c r="PP62" s="113"/>
      <c r="PQ62" s="113"/>
      <c r="PR62" s="113"/>
      <c r="PS62" s="113"/>
      <c r="PT62" s="113"/>
      <c r="PU62" s="113"/>
      <c r="PV62" s="113"/>
      <c r="PW62" s="113"/>
      <c r="PX62" s="113"/>
      <c r="PY62" s="113"/>
      <c r="PZ62" s="113"/>
      <c r="QA62" s="113"/>
      <c r="QB62" s="113"/>
      <c r="QC62" s="113"/>
      <c r="QD62" s="113"/>
      <c r="QE62" s="113"/>
      <c r="QF62" s="113"/>
      <c r="QG62" s="113"/>
      <c r="QH62" s="113"/>
      <c r="QI62" s="113"/>
      <c r="QJ62" s="113"/>
      <c r="QK62" s="113"/>
      <c r="QL62" s="113"/>
      <c r="QM62" s="113"/>
      <c r="QN62" s="113"/>
      <c r="QO62" s="113"/>
      <c r="QP62" s="113"/>
      <c r="QQ62" s="113"/>
      <c r="QR62" s="113"/>
      <c r="QS62" s="113"/>
      <c r="QT62" s="113"/>
      <c r="QU62" s="113"/>
      <c r="QV62" s="113"/>
      <c r="QW62" s="113"/>
      <c r="QX62" s="113"/>
      <c r="QY62" s="113"/>
      <c r="QZ62" s="113"/>
      <c r="RA62" s="113"/>
      <c r="RB62" s="113"/>
      <c r="RC62" s="113"/>
      <c r="RD62" s="113"/>
      <c r="RE62" s="113"/>
      <c r="RF62" s="113"/>
      <c r="RG62" s="113"/>
      <c r="RH62" s="113"/>
      <c r="RI62" s="113"/>
      <c r="RJ62" s="113"/>
      <c r="RK62" s="113"/>
      <c r="RL62" s="113"/>
      <c r="RM62" s="113"/>
      <c r="RN62" s="113"/>
      <c r="RO62" s="113"/>
      <c r="RP62" s="113"/>
      <c r="RQ62" s="113"/>
      <c r="RR62" s="113"/>
      <c r="RS62" s="113"/>
      <c r="RT62" s="113"/>
      <c r="RU62" s="113"/>
      <c r="RV62" s="113"/>
      <c r="RW62" s="113"/>
      <c r="RX62" s="113"/>
      <c r="RY62" s="113"/>
      <c r="RZ62" s="113"/>
      <c r="SA62" s="113"/>
      <c r="SB62" s="113"/>
      <c r="SC62" s="113"/>
      <c r="SD62" s="113"/>
      <c r="SE62" s="113"/>
      <c r="SF62" s="113"/>
      <c r="SG62" s="113"/>
      <c r="SH62" s="113"/>
      <c r="SI62" s="113"/>
      <c r="SJ62" s="113"/>
      <c r="SK62" s="113"/>
      <c r="SL62" s="113"/>
      <c r="SM62" s="113"/>
      <c r="SN62" s="113"/>
      <c r="SO62" s="113"/>
      <c r="SP62" s="113"/>
      <c r="SQ62" s="113"/>
      <c r="SR62" s="113"/>
      <c r="SS62" s="113"/>
      <c r="ST62" s="113"/>
      <c r="SU62" s="113"/>
      <c r="SV62" s="113"/>
      <c r="SW62" s="113"/>
      <c r="SX62" s="113"/>
      <c r="SY62" s="113"/>
      <c r="SZ62" s="113"/>
      <c r="TA62" s="113"/>
      <c r="TB62" s="113"/>
      <c r="TC62" s="113"/>
      <c r="TD62" s="113"/>
      <c r="TE62" s="113"/>
      <c r="TF62" s="113"/>
      <c r="TG62" s="113"/>
      <c r="TH62" s="113"/>
      <c r="TI62" s="113"/>
      <c r="TJ62" s="113"/>
      <c r="TK62" s="113"/>
      <c r="TL62" s="113"/>
      <c r="TM62" s="113"/>
      <c r="TN62" s="113"/>
      <c r="TO62" s="113"/>
      <c r="TP62" s="113"/>
      <c r="TQ62" s="113"/>
      <c r="TR62" s="113"/>
      <c r="TS62" s="113"/>
      <c r="TT62" s="113"/>
      <c r="TU62" s="113"/>
      <c r="TV62" s="113"/>
      <c r="TW62" s="113"/>
      <c r="TX62" s="113"/>
      <c r="TY62" s="113"/>
      <c r="TZ62" s="113"/>
      <c r="UA62" s="113"/>
      <c r="UB62" s="113"/>
      <c r="UC62" s="113"/>
      <c r="UD62" s="113"/>
      <c r="UE62" s="113"/>
      <c r="UF62" s="113"/>
      <c r="UG62" s="113"/>
      <c r="UH62" s="113"/>
      <c r="UI62" s="113"/>
      <c r="UJ62" s="113"/>
      <c r="UK62" s="113"/>
      <c r="UL62" s="113"/>
      <c r="UM62" s="113"/>
      <c r="UN62" s="113"/>
      <c r="UO62" s="113"/>
      <c r="UP62" s="113"/>
      <c r="UQ62" s="113"/>
      <c r="UR62" s="113"/>
      <c r="US62" s="113"/>
      <c r="UT62" s="113"/>
      <c r="UU62" s="113"/>
      <c r="UV62" s="113"/>
      <c r="UW62" s="113"/>
      <c r="UX62" s="113"/>
      <c r="UY62" s="113"/>
      <c r="UZ62" s="113"/>
      <c r="VA62" s="113"/>
      <c r="VB62" s="113"/>
      <c r="VC62" s="113"/>
      <c r="VD62" s="113"/>
      <c r="VE62" s="113"/>
      <c r="VF62" s="113"/>
      <c r="VG62" s="113"/>
      <c r="VH62" s="113"/>
      <c r="VI62" s="113"/>
      <c r="VJ62" s="113"/>
      <c r="VK62" s="113"/>
      <c r="VL62" s="113"/>
      <c r="VM62" s="113"/>
      <c r="VN62" s="113"/>
      <c r="VO62" s="113"/>
      <c r="VP62" s="113"/>
      <c r="VQ62" s="113"/>
      <c r="VR62" s="113"/>
      <c r="VS62" s="113"/>
      <c r="VT62" s="113"/>
      <c r="VU62" s="113"/>
      <c r="VV62" s="113"/>
      <c r="VW62" s="113"/>
      <c r="VX62" s="113"/>
      <c r="VY62" s="113"/>
      <c r="VZ62" s="113"/>
      <c r="WA62" s="113"/>
      <c r="WB62" s="113"/>
      <c r="WC62" s="113"/>
      <c r="WD62" s="113"/>
      <c r="WE62" s="113"/>
      <c r="WF62" s="113"/>
      <c r="WG62" s="113"/>
      <c r="WH62" s="113"/>
      <c r="WI62" s="113"/>
      <c r="WJ62" s="113"/>
      <c r="WK62" s="113"/>
      <c r="WL62" s="113"/>
      <c r="WM62" s="113"/>
      <c r="WN62" s="113"/>
      <c r="WO62" s="113"/>
      <c r="WP62" s="113"/>
      <c r="WQ62" s="113"/>
      <c r="WR62" s="113"/>
      <c r="WS62" s="113"/>
      <c r="WT62" s="113"/>
      <c r="WU62" s="113"/>
      <c r="WV62" s="113"/>
      <c r="WW62" s="113"/>
      <c r="WX62" s="113"/>
      <c r="WY62" s="113"/>
      <c r="WZ62" s="113"/>
      <c r="XA62" s="113"/>
      <c r="XB62" s="113"/>
      <c r="XC62" s="113"/>
      <c r="XD62" s="113"/>
      <c r="XE62" s="113"/>
      <c r="XF62" s="113"/>
      <c r="XG62" s="113"/>
      <c r="XH62" s="113"/>
      <c r="XI62" s="113"/>
      <c r="XJ62" s="113"/>
      <c r="XK62" s="113"/>
      <c r="XL62" s="113"/>
      <c r="XM62" s="113"/>
      <c r="XN62" s="113"/>
      <c r="XO62" s="113"/>
      <c r="XP62" s="113"/>
      <c r="XQ62" s="113"/>
      <c r="XR62" s="113"/>
      <c r="XS62" s="113"/>
      <c r="XT62" s="113"/>
      <c r="XU62" s="113"/>
      <c r="XV62" s="113"/>
      <c r="XW62" s="113"/>
      <c r="XX62" s="113"/>
      <c r="XY62" s="113"/>
      <c r="XZ62" s="113"/>
      <c r="YA62" s="113"/>
      <c r="YB62" s="113"/>
      <c r="YC62" s="113"/>
      <c r="YD62" s="113"/>
      <c r="YE62" s="113"/>
      <c r="YF62" s="113"/>
      <c r="YG62" s="113"/>
      <c r="YH62" s="113"/>
      <c r="YI62" s="113"/>
      <c r="YJ62" s="113"/>
      <c r="YK62" s="113"/>
      <c r="YL62" s="113"/>
      <c r="YM62" s="113"/>
      <c r="YN62" s="113"/>
      <c r="YO62" s="113"/>
      <c r="YP62" s="113"/>
      <c r="YQ62" s="113"/>
      <c r="YR62" s="113"/>
      <c r="YS62" s="113"/>
      <c r="YT62" s="113"/>
      <c r="YU62" s="113"/>
      <c r="YV62" s="113"/>
      <c r="YW62" s="113"/>
      <c r="YX62" s="113"/>
      <c r="YY62" s="113"/>
      <c r="YZ62" s="113"/>
      <c r="ZA62" s="113"/>
      <c r="ZB62" s="113"/>
      <c r="ZC62" s="113"/>
      <c r="ZD62" s="113"/>
      <c r="ZE62" s="113"/>
      <c r="ZF62" s="113"/>
      <c r="ZG62" s="113"/>
      <c r="ZH62" s="113"/>
      <c r="ZI62" s="113"/>
      <c r="ZJ62" s="113"/>
      <c r="ZK62" s="113"/>
      <c r="ZL62" s="113"/>
      <c r="ZM62" s="113"/>
      <c r="ZN62" s="113"/>
      <c r="ZO62" s="113"/>
      <c r="ZP62" s="113"/>
      <c r="ZQ62" s="113"/>
      <c r="ZR62" s="113"/>
      <c r="ZS62" s="113"/>
      <c r="ZT62" s="113"/>
      <c r="ZU62" s="113"/>
      <c r="ZV62" s="113"/>
      <c r="ZW62" s="113"/>
      <c r="ZX62" s="113"/>
      <c r="ZY62" s="113"/>
      <c r="ZZ62" s="113"/>
      <c r="AAA62" s="113"/>
      <c r="AAB62" s="113"/>
      <c r="AAC62" s="113"/>
      <c r="AAD62" s="113"/>
      <c r="AAE62" s="113"/>
      <c r="AAF62" s="113"/>
      <c r="AAG62" s="113"/>
      <c r="AAH62" s="113"/>
      <c r="AAI62" s="113"/>
      <c r="AAJ62" s="113"/>
      <c r="AAK62" s="113"/>
      <c r="AAL62" s="113"/>
      <c r="AAM62" s="113"/>
      <c r="AAN62" s="113"/>
      <c r="AAO62" s="113"/>
      <c r="AAP62" s="113"/>
      <c r="AAQ62" s="113"/>
      <c r="AAR62" s="113"/>
      <c r="AAS62" s="113"/>
      <c r="AAT62" s="113"/>
      <c r="AAU62" s="113"/>
      <c r="AAV62" s="113"/>
      <c r="AAW62" s="113"/>
      <c r="AAX62" s="113"/>
      <c r="AAY62" s="113"/>
      <c r="AAZ62" s="113"/>
      <c r="ABA62" s="113"/>
      <c r="ABB62" s="113"/>
      <c r="ABC62" s="113"/>
      <c r="ABD62" s="113"/>
      <c r="ABE62" s="113"/>
      <c r="ABF62" s="113"/>
      <c r="ABG62" s="113"/>
      <c r="ABH62" s="113"/>
      <c r="ABI62" s="113"/>
      <c r="ABJ62" s="113"/>
      <c r="ABK62" s="113"/>
      <c r="ABL62" s="113"/>
      <c r="ABM62" s="113"/>
      <c r="ABN62" s="113"/>
      <c r="ABO62" s="113"/>
      <c r="ABP62" s="113"/>
      <c r="ABQ62" s="113"/>
      <c r="ABR62" s="113"/>
      <c r="ABS62" s="113"/>
      <c r="ABT62" s="113"/>
      <c r="ABU62" s="113"/>
      <c r="ABV62" s="113"/>
      <c r="ABW62" s="113"/>
      <c r="ABX62" s="113"/>
      <c r="ABY62" s="113"/>
      <c r="ABZ62" s="113"/>
      <c r="ACA62" s="113"/>
      <c r="ACB62" s="113"/>
      <c r="ACC62" s="113"/>
      <c r="ACD62" s="113"/>
      <c r="ACE62" s="113"/>
      <c r="ACF62" s="113"/>
      <c r="ACG62" s="113"/>
      <c r="ACH62" s="113"/>
      <c r="ACI62" s="113"/>
      <c r="ACJ62" s="113"/>
      <c r="ACK62" s="113"/>
      <c r="ACL62" s="113"/>
      <c r="ACM62" s="113"/>
      <c r="ACN62" s="113"/>
      <c r="ACO62" s="113"/>
      <c r="ACP62" s="113"/>
      <c r="ACQ62" s="113"/>
      <c r="ACR62" s="113"/>
      <c r="ACS62" s="113"/>
      <c r="ACT62" s="113"/>
      <c r="ACU62" s="113"/>
      <c r="ACV62" s="113"/>
      <c r="ACW62" s="113"/>
      <c r="ACX62" s="113"/>
      <c r="ACY62" s="113"/>
      <c r="ACZ62" s="113"/>
      <c r="ADA62" s="113"/>
      <c r="ADB62" s="113"/>
      <c r="ADC62" s="113"/>
    </row>
    <row r="63" spans="1:783" s="145" customFormat="1" ht="14" x14ac:dyDescent="0.3">
      <c r="A63" s="113"/>
      <c r="B63" s="127"/>
      <c r="C63" s="124"/>
      <c r="D63" s="124"/>
      <c r="F63" s="121"/>
      <c r="G63" s="121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  <c r="IU63" s="113"/>
      <c r="IV63" s="113"/>
      <c r="IW63" s="113"/>
      <c r="IX63" s="113"/>
      <c r="IY63" s="113"/>
      <c r="IZ63" s="113"/>
      <c r="JA63" s="113"/>
      <c r="JB63" s="113"/>
      <c r="JC63" s="113"/>
      <c r="JD63" s="113"/>
      <c r="JE63" s="113"/>
      <c r="JF63" s="113"/>
      <c r="JG63" s="113"/>
      <c r="JH63" s="113"/>
      <c r="JI63" s="113"/>
      <c r="JJ63" s="113"/>
      <c r="JK63" s="113"/>
      <c r="JL63" s="113"/>
      <c r="JM63" s="113"/>
      <c r="JN63" s="113"/>
      <c r="JO63" s="113"/>
      <c r="JP63" s="113"/>
      <c r="JQ63" s="113"/>
      <c r="JR63" s="113"/>
      <c r="JS63" s="113"/>
      <c r="JT63" s="113"/>
      <c r="JU63" s="113"/>
      <c r="JV63" s="113"/>
      <c r="JW63" s="113"/>
      <c r="JX63" s="113"/>
      <c r="JY63" s="113"/>
      <c r="JZ63" s="113"/>
      <c r="KA63" s="113"/>
      <c r="KB63" s="113"/>
      <c r="KC63" s="113"/>
      <c r="KD63" s="113"/>
      <c r="KE63" s="113"/>
      <c r="KF63" s="113"/>
      <c r="KG63" s="113"/>
      <c r="KH63" s="113"/>
      <c r="KI63" s="113"/>
      <c r="KJ63" s="113"/>
      <c r="KK63" s="113"/>
      <c r="KL63" s="113"/>
      <c r="KM63" s="113"/>
      <c r="KN63" s="113"/>
      <c r="KO63" s="113"/>
      <c r="KP63" s="113"/>
      <c r="KQ63" s="113"/>
      <c r="KR63" s="113"/>
      <c r="KS63" s="113"/>
      <c r="KT63" s="113"/>
      <c r="KU63" s="113"/>
      <c r="KV63" s="113"/>
      <c r="KW63" s="113"/>
      <c r="KX63" s="113"/>
      <c r="KY63" s="113"/>
      <c r="KZ63" s="113"/>
      <c r="LA63" s="113"/>
      <c r="LB63" s="113"/>
      <c r="LC63" s="113"/>
      <c r="LD63" s="113"/>
      <c r="LE63" s="113"/>
      <c r="LF63" s="113"/>
      <c r="LG63" s="113"/>
      <c r="LH63" s="113"/>
      <c r="LI63" s="113"/>
      <c r="LJ63" s="113"/>
      <c r="LK63" s="113"/>
      <c r="LL63" s="113"/>
      <c r="LM63" s="113"/>
      <c r="LN63" s="113"/>
      <c r="LO63" s="113"/>
      <c r="LP63" s="113"/>
      <c r="LQ63" s="113"/>
      <c r="LR63" s="113"/>
      <c r="LS63" s="113"/>
      <c r="LT63" s="113"/>
      <c r="LU63" s="113"/>
      <c r="LV63" s="113"/>
      <c r="LW63" s="113"/>
      <c r="LX63" s="113"/>
      <c r="LY63" s="113"/>
      <c r="LZ63" s="113"/>
      <c r="MA63" s="113"/>
      <c r="MB63" s="113"/>
      <c r="MC63" s="113"/>
      <c r="MD63" s="113"/>
      <c r="ME63" s="113"/>
      <c r="MF63" s="113"/>
      <c r="MG63" s="113"/>
      <c r="MH63" s="113"/>
      <c r="MI63" s="113"/>
      <c r="MJ63" s="113"/>
      <c r="MK63" s="113"/>
      <c r="ML63" s="113"/>
      <c r="MM63" s="113"/>
      <c r="MN63" s="113"/>
      <c r="MO63" s="113"/>
      <c r="MP63" s="113"/>
      <c r="MQ63" s="113"/>
      <c r="MR63" s="113"/>
      <c r="MS63" s="113"/>
      <c r="MT63" s="113"/>
      <c r="MU63" s="113"/>
      <c r="MV63" s="113"/>
      <c r="MW63" s="113"/>
      <c r="MX63" s="113"/>
      <c r="MY63" s="113"/>
      <c r="MZ63" s="113"/>
      <c r="NA63" s="113"/>
      <c r="NB63" s="113"/>
      <c r="NC63" s="113"/>
      <c r="ND63" s="113"/>
      <c r="NE63" s="113"/>
      <c r="NF63" s="113"/>
      <c r="NG63" s="113"/>
      <c r="NH63" s="113"/>
      <c r="NI63" s="113"/>
      <c r="NJ63" s="113"/>
      <c r="NK63" s="113"/>
      <c r="NL63" s="113"/>
      <c r="NM63" s="113"/>
      <c r="NN63" s="113"/>
      <c r="NO63" s="113"/>
      <c r="NP63" s="113"/>
      <c r="NQ63" s="113"/>
      <c r="NR63" s="113"/>
      <c r="NS63" s="113"/>
      <c r="NT63" s="113"/>
      <c r="NU63" s="113"/>
      <c r="NV63" s="113"/>
      <c r="NW63" s="113"/>
      <c r="NX63" s="113"/>
      <c r="NY63" s="113"/>
      <c r="NZ63" s="113"/>
      <c r="OA63" s="113"/>
      <c r="OB63" s="113"/>
      <c r="OC63" s="113"/>
      <c r="OD63" s="113"/>
      <c r="OE63" s="113"/>
      <c r="OF63" s="113"/>
      <c r="OG63" s="113"/>
      <c r="OH63" s="113"/>
      <c r="OI63" s="113"/>
      <c r="OJ63" s="113"/>
      <c r="OK63" s="113"/>
      <c r="OL63" s="113"/>
      <c r="OM63" s="113"/>
      <c r="ON63" s="113"/>
      <c r="OO63" s="113"/>
      <c r="OP63" s="113"/>
      <c r="OQ63" s="113"/>
      <c r="OR63" s="113"/>
      <c r="OS63" s="113"/>
      <c r="OT63" s="113"/>
      <c r="OU63" s="113"/>
      <c r="OV63" s="113"/>
      <c r="OW63" s="113"/>
      <c r="OX63" s="113"/>
      <c r="OY63" s="113"/>
      <c r="OZ63" s="113"/>
      <c r="PA63" s="113"/>
      <c r="PB63" s="113"/>
      <c r="PC63" s="113"/>
      <c r="PD63" s="113"/>
      <c r="PE63" s="113"/>
      <c r="PF63" s="113"/>
      <c r="PG63" s="113"/>
      <c r="PH63" s="113"/>
      <c r="PI63" s="113"/>
      <c r="PJ63" s="113"/>
      <c r="PK63" s="113"/>
      <c r="PL63" s="113"/>
      <c r="PM63" s="113"/>
      <c r="PN63" s="113"/>
      <c r="PO63" s="113"/>
      <c r="PP63" s="113"/>
      <c r="PQ63" s="113"/>
      <c r="PR63" s="113"/>
      <c r="PS63" s="113"/>
      <c r="PT63" s="113"/>
      <c r="PU63" s="113"/>
      <c r="PV63" s="113"/>
      <c r="PW63" s="113"/>
      <c r="PX63" s="113"/>
      <c r="PY63" s="113"/>
      <c r="PZ63" s="113"/>
      <c r="QA63" s="113"/>
      <c r="QB63" s="113"/>
      <c r="QC63" s="113"/>
      <c r="QD63" s="113"/>
      <c r="QE63" s="113"/>
      <c r="QF63" s="113"/>
      <c r="QG63" s="113"/>
      <c r="QH63" s="113"/>
      <c r="QI63" s="113"/>
      <c r="QJ63" s="113"/>
      <c r="QK63" s="113"/>
      <c r="QL63" s="113"/>
      <c r="QM63" s="113"/>
      <c r="QN63" s="113"/>
      <c r="QO63" s="113"/>
      <c r="QP63" s="113"/>
      <c r="QQ63" s="113"/>
      <c r="QR63" s="113"/>
      <c r="QS63" s="113"/>
      <c r="QT63" s="113"/>
      <c r="QU63" s="113"/>
      <c r="QV63" s="113"/>
      <c r="QW63" s="113"/>
      <c r="QX63" s="113"/>
      <c r="QY63" s="113"/>
      <c r="QZ63" s="113"/>
      <c r="RA63" s="113"/>
      <c r="RB63" s="113"/>
      <c r="RC63" s="113"/>
      <c r="RD63" s="113"/>
      <c r="RE63" s="113"/>
      <c r="RF63" s="113"/>
      <c r="RG63" s="113"/>
      <c r="RH63" s="113"/>
      <c r="RI63" s="113"/>
      <c r="RJ63" s="113"/>
      <c r="RK63" s="113"/>
      <c r="RL63" s="113"/>
      <c r="RM63" s="113"/>
      <c r="RN63" s="113"/>
      <c r="RO63" s="113"/>
      <c r="RP63" s="113"/>
      <c r="RQ63" s="113"/>
      <c r="RR63" s="113"/>
      <c r="RS63" s="113"/>
      <c r="RT63" s="113"/>
      <c r="RU63" s="113"/>
      <c r="RV63" s="113"/>
      <c r="RW63" s="113"/>
      <c r="RX63" s="113"/>
      <c r="RY63" s="113"/>
      <c r="RZ63" s="113"/>
      <c r="SA63" s="113"/>
      <c r="SB63" s="113"/>
      <c r="SC63" s="113"/>
      <c r="SD63" s="113"/>
      <c r="SE63" s="113"/>
      <c r="SF63" s="113"/>
      <c r="SG63" s="113"/>
      <c r="SH63" s="113"/>
      <c r="SI63" s="113"/>
      <c r="SJ63" s="113"/>
      <c r="SK63" s="113"/>
      <c r="SL63" s="113"/>
      <c r="SM63" s="113"/>
      <c r="SN63" s="113"/>
      <c r="SO63" s="113"/>
      <c r="SP63" s="113"/>
      <c r="SQ63" s="113"/>
      <c r="SR63" s="113"/>
      <c r="SS63" s="113"/>
      <c r="ST63" s="113"/>
      <c r="SU63" s="113"/>
      <c r="SV63" s="113"/>
      <c r="SW63" s="113"/>
      <c r="SX63" s="113"/>
      <c r="SY63" s="113"/>
      <c r="SZ63" s="113"/>
      <c r="TA63" s="113"/>
      <c r="TB63" s="113"/>
      <c r="TC63" s="113"/>
      <c r="TD63" s="113"/>
      <c r="TE63" s="113"/>
      <c r="TF63" s="113"/>
      <c r="TG63" s="113"/>
      <c r="TH63" s="113"/>
      <c r="TI63" s="113"/>
      <c r="TJ63" s="113"/>
      <c r="TK63" s="113"/>
      <c r="TL63" s="113"/>
      <c r="TM63" s="113"/>
      <c r="TN63" s="113"/>
      <c r="TO63" s="113"/>
      <c r="TP63" s="113"/>
      <c r="TQ63" s="113"/>
      <c r="TR63" s="113"/>
      <c r="TS63" s="113"/>
      <c r="TT63" s="113"/>
      <c r="TU63" s="113"/>
      <c r="TV63" s="113"/>
      <c r="TW63" s="113"/>
      <c r="TX63" s="113"/>
      <c r="TY63" s="113"/>
      <c r="TZ63" s="113"/>
      <c r="UA63" s="113"/>
      <c r="UB63" s="113"/>
      <c r="UC63" s="113"/>
      <c r="UD63" s="113"/>
      <c r="UE63" s="113"/>
      <c r="UF63" s="113"/>
      <c r="UG63" s="113"/>
      <c r="UH63" s="113"/>
      <c r="UI63" s="113"/>
      <c r="UJ63" s="113"/>
      <c r="UK63" s="113"/>
      <c r="UL63" s="113"/>
      <c r="UM63" s="113"/>
      <c r="UN63" s="113"/>
      <c r="UO63" s="113"/>
      <c r="UP63" s="113"/>
      <c r="UQ63" s="113"/>
      <c r="UR63" s="113"/>
      <c r="US63" s="113"/>
      <c r="UT63" s="113"/>
      <c r="UU63" s="113"/>
      <c r="UV63" s="113"/>
      <c r="UW63" s="113"/>
      <c r="UX63" s="113"/>
      <c r="UY63" s="113"/>
      <c r="UZ63" s="113"/>
      <c r="VA63" s="113"/>
      <c r="VB63" s="113"/>
      <c r="VC63" s="113"/>
      <c r="VD63" s="113"/>
      <c r="VE63" s="113"/>
      <c r="VF63" s="113"/>
      <c r="VG63" s="113"/>
      <c r="VH63" s="113"/>
      <c r="VI63" s="113"/>
      <c r="VJ63" s="113"/>
      <c r="VK63" s="113"/>
      <c r="VL63" s="113"/>
      <c r="VM63" s="113"/>
      <c r="VN63" s="113"/>
      <c r="VO63" s="113"/>
      <c r="VP63" s="113"/>
      <c r="VQ63" s="113"/>
      <c r="VR63" s="113"/>
      <c r="VS63" s="113"/>
      <c r="VT63" s="113"/>
      <c r="VU63" s="113"/>
      <c r="VV63" s="113"/>
      <c r="VW63" s="113"/>
      <c r="VX63" s="113"/>
      <c r="VY63" s="113"/>
      <c r="VZ63" s="113"/>
      <c r="WA63" s="113"/>
      <c r="WB63" s="113"/>
      <c r="WC63" s="113"/>
      <c r="WD63" s="113"/>
      <c r="WE63" s="113"/>
      <c r="WF63" s="113"/>
      <c r="WG63" s="113"/>
      <c r="WH63" s="113"/>
      <c r="WI63" s="113"/>
      <c r="WJ63" s="113"/>
      <c r="WK63" s="113"/>
      <c r="WL63" s="113"/>
      <c r="WM63" s="113"/>
      <c r="WN63" s="113"/>
      <c r="WO63" s="113"/>
      <c r="WP63" s="113"/>
      <c r="WQ63" s="113"/>
      <c r="WR63" s="113"/>
      <c r="WS63" s="113"/>
      <c r="WT63" s="113"/>
      <c r="WU63" s="113"/>
      <c r="WV63" s="113"/>
      <c r="WW63" s="113"/>
      <c r="WX63" s="113"/>
      <c r="WY63" s="113"/>
      <c r="WZ63" s="113"/>
      <c r="XA63" s="113"/>
      <c r="XB63" s="113"/>
      <c r="XC63" s="113"/>
      <c r="XD63" s="113"/>
      <c r="XE63" s="113"/>
      <c r="XF63" s="113"/>
      <c r="XG63" s="113"/>
      <c r="XH63" s="113"/>
      <c r="XI63" s="113"/>
      <c r="XJ63" s="113"/>
      <c r="XK63" s="113"/>
      <c r="XL63" s="113"/>
      <c r="XM63" s="113"/>
      <c r="XN63" s="113"/>
      <c r="XO63" s="113"/>
      <c r="XP63" s="113"/>
      <c r="XQ63" s="113"/>
      <c r="XR63" s="113"/>
      <c r="XS63" s="113"/>
      <c r="XT63" s="113"/>
      <c r="XU63" s="113"/>
      <c r="XV63" s="113"/>
      <c r="XW63" s="113"/>
      <c r="XX63" s="113"/>
      <c r="XY63" s="113"/>
      <c r="XZ63" s="113"/>
      <c r="YA63" s="113"/>
      <c r="YB63" s="113"/>
      <c r="YC63" s="113"/>
      <c r="YD63" s="113"/>
      <c r="YE63" s="113"/>
      <c r="YF63" s="113"/>
      <c r="YG63" s="113"/>
      <c r="YH63" s="113"/>
      <c r="YI63" s="113"/>
      <c r="YJ63" s="113"/>
      <c r="YK63" s="113"/>
      <c r="YL63" s="113"/>
      <c r="YM63" s="113"/>
      <c r="YN63" s="113"/>
      <c r="YO63" s="113"/>
      <c r="YP63" s="113"/>
      <c r="YQ63" s="113"/>
      <c r="YR63" s="113"/>
      <c r="YS63" s="113"/>
      <c r="YT63" s="113"/>
      <c r="YU63" s="113"/>
      <c r="YV63" s="113"/>
      <c r="YW63" s="113"/>
      <c r="YX63" s="113"/>
      <c r="YY63" s="113"/>
      <c r="YZ63" s="113"/>
      <c r="ZA63" s="113"/>
      <c r="ZB63" s="113"/>
      <c r="ZC63" s="113"/>
      <c r="ZD63" s="113"/>
      <c r="ZE63" s="113"/>
      <c r="ZF63" s="113"/>
      <c r="ZG63" s="113"/>
      <c r="ZH63" s="113"/>
      <c r="ZI63" s="113"/>
      <c r="ZJ63" s="113"/>
      <c r="ZK63" s="113"/>
      <c r="ZL63" s="113"/>
      <c r="ZM63" s="113"/>
      <c r="ZN63" s="113"/>
      <c r="ZO63" s="113"/>
      <c r="ZP63" s="113"/>
      <c r="ZQ63" s="113"/>
      <c r="ZR63" s="113"/>
      <c r="ZS63" s="113"/>
      <c r="ZT63" s="113"/>
      <c r="ZU63" s="113"/>
      <c r="ZV63" s="113"/>
      <c r="ZW63" s="113"/>
      <c r="ZX63" s="113"/>
      <c r="ZY63" s="113"/>
      <c r="ZZ63" s="113"/>
      <c r="AAA63" s="113"/>
      <c r="AAB63" s="113"/>
      <c r="AAC63" s="113"/>
      <c r="AAD63" s="113"/>
      <c r="AAE63" s="113"/>
      <c r="AAF63" s="113"/>
      <c r="AAG63" s="113"/>
      <c r="AAH63" s="113"/>
      <c r="AAI63" s="113"/>
      <c r="AAJ63" s="113"/>
      <c r="AAK63" s="113"/>
      <c r="AAL63" s="113"/>
      <c r="AAM63" s="113"/>
      <c r="AAN63" s="113"/>
      <c r="AAO63" s="113"/>
      <c r="AAP63" s="113"/>
      <c r="AAQ63" s="113"/>
      <c r="AAR63" s="113"/>
      <c r="AAS63" s="113"/>
      <c r="AAT63" s="113"/>
      <c r="AAU63" s="113"/>
      <c r="AAV63" s="113"/>
      <c r="AAW63" s="113"/>
      <c r="AAX63" s="113"/>
      <c r="AAY63" s="113"/>
      <c r="AAZ63" s="113"/>
      <c r="ABA63" s="113"/>
      <c r="ABB63" s="113"/>
      <c r="ABC63" s="113"/>
      <c r="ABD63" s="113"/>
      <c r="ABE63" s="113"/>
      <c r="ABF63" s="113"/>
      <c r="ABG63" s="113"/>
      <c r="ABH63" s="113"/>
      <c r="ABI63" s="113"/>
      <c r="ABJ63" s="113"/>
      <c r="ABK63" s="113"/>
      <c r="ABL63" s="113"/>
      <c r="ABM63" s="113"/>
      <c r="ABN63" s="113"/>
      <c r="ABO63" s="113"/>
      <c r="ABP63" s="113"/>
      <c r="ABQ63" s="113"/>
      <c r="ABR63" s="113"/>
      <c r="ABS63" s="113"/>
      <c r="ABT63" s="113"/>
      <c r="ABU63" s="113"/>
      <c r="ABV63" s="113"/>
      <c r="ABW63" s="113"/>
      <c r="ABX63" s="113"/>
      <c r="ABY63" s="113"/>
      <c r="ABZ63" s="113"/>
      <c r="ACA63" s="113"/>
      <c r="ACB63" s="113"/>
      <c r="ACC63" s="113"/>
      <c r="ACD63" s="113"/>
      <c r="ACE63" s="113"/>
      <c r="ACF63" s="113"/>
      <c r="ACG63" s="113"/>
      <c r="ACH63" s="113"/>
      <c r="ACI63" s="113"/>
      <c r="ACJ63" s="113"/>
      <c r="ACK63" s="113"/>
      <c r="ACL63" s="113"/>
      <c r="ACM63" s="113"/>
      <c r="ACN63" s="113"/>
      <c r="ACO63" s="113"/>
      <c r="ACP63" s="113"/>
      <c r="ACQ63" s="113"/>
      <c r="ACR63" s="113"/>
      <c r="ACS63" s="113"/>
      <c r="ACT63" s="113"/>
      <c r="ACU63" s="113"/>
      <c r="ACV63" s="113"/>
      <c r="ACW63" s="113"/>
      <c r="ACX63" s="113"/>
      <c r="ACY63" s="113"/>
      <c r="ACZ63" s="113"/>
      <c r="ADA63" s="113"/>
      <c r="ADB63" s="113"/>
      <c r="ADC63" s="113"/>
    </row>
    <row r="64" spans="1:783" s="145" customFormat="1" ht="14" x14ac:dyDescent="0.3">
      <c r="A64" s="113"/>
      <c r="B64" s="127"/>
      <c r="C64" s="124"/>
      <c r="D64" s="124"/>
      <c r="F64" s="121"/>
      <c r="G64" s="121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  <c r="IV64" s="113"/>
      <c r="IW64" s="113"/>
      <c r="IX64" s="113"/>
      <c r="IY64" s="113"/>
      <c r="IZ64" s="113"/>
      <c r="JA64" s="113"/>
      <c r="JB64" s="113"/>
      <c r="JC64" s="113"/>
      <c r="JD64" s="113"/>
      <c r="JE64" s="113"/>
      <c r="JF64" s="113"/>
      <c r="JG64" s="113"/>
      <c r="JH64" s="113"/>
      <c r="JI64" s="113"/>
      <c r="JJ64" s="113"/>
      <c r="JK64" s="113"/>
      <c r="JL64" s="113"/>
      <c r="JM64" s="113"/>
      <c r="JN64" s="113"/>
      <c r="JO64" s="113"/>
      <c r="JP64" s="113"/>
      <c r="JQ64" s="113"/>
      <c r="JR64" s="113"/>
      <c r="JS64" s="113"/>
      <c r="JT64" s="113"/>
      <c r="JU64" s="113"/>
      <c r="JV64" s="113"/>
      <c r="JW64" s="113"/>
      <c r="JX64" s="113"/>
      <c r="JY64" s="113"/>
      <c r="JZ64" s="113"/>
      <c r="KA64" s="113"/>
      <c r="KB64" s="113"/>
      <c r="KC64" s="113"/>
      <c r="KD64" s="113"/>
      <c r="KE64" s="113"/>
      <c r="KF64" s="113"/>
      <c r="KG64" s="113"/>
      <c r="KH64" s="113"/>
      <c r="KI64" s="113"/>
      <c r="KJ64" s="113"/>
      <c r="KK64" s="113"/>
      <c r="KL64" s="113"/>
      <c r="KM64" s="113"/>
      <c r="KN64" s="113"/>
      <c r="KO64" s="113"/>
      <c r="KP64" s="113"/>
      <c r="KQ64" s="113"/>
      <c r="KR64" s="113"/>
      <c r="KS64" s="113"/>
      <c r="KT64" s="113"/>
      <c r="KU64" s="113"/>
      <c r="KV64" s="113"/>
      <c r="KW64" s="113"/>
      <c r="KX64" s="113"/>
      <c r="KY64" s="113"/>
      <c r="KZ64" s="113"/>
      <c r="LA64" s="113"/>
      <c r="LB64" s="113"/>
      <c r="LC64" s="113"/>
      <c r="LD64" s="113"/>
      <c r="LE64" s="113"/>
      <c r="LF64" s="113"/>
      <c r="LG64" s="113"/>
      <c r="LH64" s="113"/>
      <c r="LI64" s="113"/>
      <c r="LJ64" s="113"/>
      <c r="LK64" s="113"/>
      <c r="LL64" s="113"/>
      <c r="LM64" s="113"/>
      <c r="LN64" s="113"/>
      <c r="LO64" s="113"/>
      <c r="LP64" s="113"/>
      <c r="LQ64" s="113"/>
      <c r="LR64" s="113"/>
      <c r="LS64" s="113"/>
      <c r="LT64" s="113"/>
      <c r="LU64" s="113"/>
      <c r="LV64" s="113"/>
      <c r="LW64" s="113"/>
      <c r="LX64" s="113"/>
      <c r="LY64" s="113"/>
      <c r="LZ64" s="113"/>
      <c r="MA64" s="113"/>
      <c r="MB64" s="113"/>
      <c r="MC64" s="113"/>
      <c r="MD64" s="113"/>
      <c r="ME64" s="113"/>
      <c r="MF64" s="113"/>
      <c r="MG64" s="113"/>
      <c r="MH64" s="113"/>
      <c r="MI64" s="113"/>
      <c r="MJ64" s="113"/>
      <c r="MK64" s="113"/>
      <c r="ML64" s="113"/>
      <c r="MM64" s="113"/>
      <c r="MN64" s="113"/>
      <c r="MO64" s="113"/>
      <c r="MP64" s="113"/>
      <c r="MQ64" s="113"/>
      <c r="MR64" s="113"/>
      <c r="MS64" s="113"/>
      <c r="MT64" s="113"/>
      <c r="MU64" s="113"/>
      <c r="MV64" s="113"/>
      <c r="MW64" s="113"/>
      <c r="MX64" s="113"/>
      <c r="MY64" s="113"/>
      <c r="MZ64" s="113"/>
      <c r="NA64" s="113"/>
      <c r="NB64" s="113"/>
      <c r="NC64" s="113"/>
      <c r="ND64" s="113"/>
      <c r="NE64" s="113"/>
      <c r="NF64" s="113"/>
      <c r="NG64" s="113"/>
      <c r="NH64" s="113"/>
      <c r="NI64" s="113"/>
      <c r="NJ64" s="113"/>
      <c r="NK64" s="113"/>
      <c r="NL64" s="113"/>
      <c r="NM64" s="113"/>
      <c r="NN64" s="113"/>
      <c r="NO64" s="113"/>
      <c r="NP64" s="113"/>
      <c r="NQ64" s="113"/>
      <c r="NR64" s="113"/>
      <c r="NS64" s="113"/>
      <c r="NT64" s="113"/>
      <c r="NU64" s="113"/>
      <c r="NV64" s="113"/>
      <c r="NW64" s="113"/>
      <c r="NX64" s="113"/>
      <c r="NY64" s="113"/>
      <c r="NZ64" s="113"/>
      <c r="OA64" s="113"/>
      <c r="OB64" s="113"/>
      <c r="OC64" s="113"/>
      <c r="OD64" s="113"/>
      <c r="OE64" s="113"/>
      <c r="OF64" s="113"/>
      <c r="OG64" s="113"/>
      <c r="OH64" s="113"/>
      <c r="OI64" s="113"/>
      <c r="OJ64" s="113"/>
      <c r="OK64" s="113"/>
      <c r="OL64" s="113"/>
      <c r="OM64" s="113"/>
      <c r="ON64" s="113"/>
      <c r="OO64" s="113"/>
      <c r="OP64" s="113"/>
      <c r="OQ64" s="113"/>
      <c r="OR64" s="113"/>
      <c r="OS64" s="113"/>
      <c r="OT64" s="113"/>
      <c r="OU64" s="113"/>
      <c r="OV64" s="113"/>
      <c r="OW64" s="113"/>
      <c r="OX64" s="113"/>
      <c r="OY64" s="113"/>
      <c r="OZ64" s="113"/>
      <c r="PA64" s="113"/>
      <c r="PB64" s="113"/>
      <c r="PC64" s="113"/>
      <c r="PD64" s="113"/>
      <c r="PE64" s="113"/>
      <c r="PF64" s="113"/>
      <c r="PG64" s="113"/>
      <c r="PH64" s="113"/>
      <c r="PI64" s="113"/>
      <c r="PJ64" s="113"/>
      <c r="PK64" s="113"/>
      <c r="PL64" s="113"/>
      <c r="PM64" s="113"/>
      <c r="PN64" s="113"/>
      <c r="PO64" s="113"/>
      <c r="PP64" s="113"/>
      <c r="PQ64" s="113"/>
      <c r="PR64" s="113"/>
      <c r="PS64" s="113"/>
      <c r="PT64" s="113"/>
      <c r="PU64" s="113"/>
      <c r="PV64" s="113"/>
      <c r="PW64" s="113"/>
      <c r="PX64" s="113"/>
      <c r="PY64" s="113"/>
      <c r="PZ64" s="113"/>
      <c r="QA64" s="113"/>
      <c r="QB64" s="113"/>
      <c r="QC64" s="113"/>
      <c r="QD64" s="113"/>
      <c r="QE64" s="113"/>
      <c r="QF64" s="113"/>
      <c r="QG64" s="113"/>
      <c r="QH64" s="113"/>
      <c r="QI64" s="113"/>
      <c r="QJ64" s="113"/>
      <c r="QK64" s="113"/>
      <c r="QL64" s="113"/>
      <c r="QM64" s="113"/>
      <c r="QN64" s="113"/>
      <c r="QO64" s="113"/>
      <c r="QP64" s="113"/>
      <c r="QQ64" s="113"/>
      <c r="QR64" s="113"/>
      <c r="QS64" s="113"/>
      <c r="QT64" s="113"/>
      <c r="QU64" s="113"/>
      <c r="QV64" s="113"/>
      <c r="QW64" s="113"/>
      <c r="QX64" s="113"/>
      <c r="QY64" s="113"/>
      <c r="QZ64" s="113"/>
      <c r="RA64" s="113"/>
      <c r="RB64" s="113"/>
      <c r="RC64" s="113"/>
      <c r="RD64" s="113"/>
      <c r="RE64" s="113"/>
      <c r="RF64" s="113"/>
      <c r="RG64" s="113"/>
      <c r="RH64" s="113"/>
      <c r="RI64" s="113"/>
      <c r="RJ64" s="113"/>
      <c r="RK64" s="113"/>
      <c r="RL64" s="113"/>
      <c r="RM64" s="113"/>
      <c r="RN64" s="113"/>
      <c r="RO64" s="113"/>
      <c r="RP64" s="113"/>
      <c r="RQ64" s="113"/>
      <c r="RR64" s="113"/>
      <c r="RS64" s="113"/>
      <c r="RT64" s="113"/>
      <c r="RU64" s="113"/>
      <c r="RV64" s="113"/>
      <c r="RW64" s="113"/>
      <c r="RX64" s="113"/>
      <c r="RY64" s="113"/>
      <c r="RZ64" s="113"/>
      <c r="SA64" s="113"/>
      <c r="SB64" s="113"/>
      <c r="SC64" s="113"/>
      <c r="SD64" s="113"/>
      <c r="SE64" s="113"/>
      <c r="SF64" s="113"/>
      <c r="SG64" s="113"/>
      <c r="SH64" s="113"/>
      <c r="SI64" s="113"/>
      <c r="SJ64" s="113"/>
      <c r="SK64" s="113"/>
      <c r="SL64" s="113"/>
      <c r="SM64" s="113"/>
      <c r="SN64" s="113"/>
      <c r="SO64" s="113"/>
      <c r="SP64" s="113"/>
      <c r="SQ64" s="113"/>
      <c r="SR64" s="113"/>
      <c r="SS64" s="113"/>
      <c r="ST64" s="113"/>
      <c r="SU64" s="113"/>
      <c r="SV64" s="113"/>
      <c r="SW64" s="113"/>
      <c r="SX64" s="113"/>
      <c r="SY64" s="113"/>
      <c r="SZ64" s="113"/>
      <c r="TA64" s="113"/>
      <c r="TB64" s="113"/>
      <c r="TC64" s="113"/>
      <c r="TD64" s="113"/>
      <c r="TE64" s="113"/>
      <c r="TF64" s="113"/>
      <c r="TG64" s="113"/>
      <c r="TH64" s="113"/>
      <c r="TI64" s="113"/>
      <c r="TJ64" s="113"/>
      <c r="TK64" s="113"/>
      <c r="TL64" s="113"/>
      <c r="TM64" s="113"/>
      <c r="TN64" s="113"/>
      <c r="TO64" s="113"/>
      <c r="TP64" s="113"/>
      <c r="TQ64" s="113"/>
      <c r="TR64" s="113"/>
      <c r="TS64" s="113"/>
      <c r="TT64" s="113"/>
      <c r="TU64" s="113"/>
      <c r="TV64" s="113"/>
      <c r="TW64" s="113"/>
      <c r="TX64" s="113"/>
      <c r="TY64" s="113"/>
      <c r="TZ64" s="113"/>
      <c r="UA64" s="113"/>
      <c r="UB64" s="113"/>
      <c r="UC64" s="113"/>
      <c r="UD64" s="113"/>
      <c r="UE64" s="113"/>
      <c r="UF64" s="113"/>
      <c r="UG64" s="113"/>
      <c r="UH64" s="113"/>
      <c r="UI64" s="113"/>
      <c r="UJ64" s="113"/>
      <c r="UK64" s="113"/>
      <c r="UL64" s="113"/>
      <c r="UM64" s="113"/>
      <c r="UN64" s="113"/>
      <c r="UO64" s="113"/>
      <c r="UP64" s="113"/>
      <c r="UQ64" s="113"/>
      <c r="UR64" s="113"/>
      <c r="US64" s="113"/>
      <c r="UT64" s="113"/>
      <c r="UU64" s="113"/>
      <c r="UV64" s="113"/>
      <c r="UW64" s="113"/>
      <c r="UX64" s="113"/>
      <c r="UY64" s="113"/>
      <c r="UZ64" s="113"/>
      <c r="VA64" s="113"/>
      <c r="VB64" s="113"/>
      <c r="VC64" s="113"/>
      <c r="VD64" s="113"/>
      <c r="VE64" s="113"/>
      <c r="VF64" s="113"/>
      <c r="VG64" s="113"/>
      <c r="VH64" s="113"/>
      <c r="VI64" s="113"/>
      <c r="VJ64" s="113"/>
      <c r="VK64" s="113"/>
      <c r="VL64" s="113"/>
      <c r="VM64" s="113"/>
      <c r="VN64" s="113"/>
      <c r="VO64" s="113"/>
      <c r="VP64" s="113"/>
      <c r="VQ64" s="113"/>
      <c r="VR64" s="113"/>
      <c r="VS64" s="113"/>
      <c r="VT64" s="113"/>
      <c r="VU64" s="113"/>
      <c r="VV64" s="113"/>
      <c r="VW64" s="113"/>
      <c r="VX64" s="113"/>
      <c r="VY64" s="113"/>
      <c r="VZ64" s="113"/>
      <c r="WA64" s="113"/>
      <c r="WB64" s="113"/>
      <c r="WC64" s="113"/>
      <c r="WD64" s="113"/>
      <c r="WE64" s="113"/>
      <c r="WF64" s="113"/>
      <c r="WG64" s="113"/>
      <c r="WH64" s="113"/>
      <c r="WI64" s="113"/>
      <c r="WJ64" s="113"/>
      <c r="WK64" s="113"/>
      <c r="WL64" s="113"/>
      <c r="WM64" s="113"/>
      <c r="WN64" s="113"/>
      <c r="WO64" s="113"/>
      <c r="WP64" s="113"/>
      <c r="WQ64" s="113"/>
      <c r="WR64" s="113"/>
      <c r="WS64" s="113"/>
      <c r="WT64" s="113"/>
      <c r="WU64" s="113"/>
      <c r="WV64" s="113"/>
      <c r="WW64" s="113"/>
      <c r="WX64" s="113"/>
      <c r="WY64" s="113"/>
      <c r="WZ64" s="113"/>
      <c r="XA64" s="113"/>
      <c r="XB64" s="113"/>
      <c r="XC64" s="113"/>
      <c r="XD64" s="113"/>
      <c r="XE64" s="113"/>
      <c r="XF64" s="113"/>
      <c r="XG64" s="113"/>
      <c r="XH64" s="113"/>
      <c r="XI64" s="113"/>
      <c r="XJ64" s="113"/>
      <c r="XK64" s="113"/>
      <c r="XL64" s="113"/>
      <c r="XM64" s="113"/>
      <c r="XN64" s="113"/>
      <c r="XO64" s="113"/>
      <c r="XP64" s="113"/>
      <c r="XQ64" s="113"/>
      <c r="XR64" s="113"/>
      <c r="XS64" s="113"/>
      <c r="XT64" s="113"/>
      <c r="XU64" s="113"/>
      <c r="XV64" s="113"/>
      <c r="XW64" s="113"/>
      <c r="XX64" s="113"/>
      <c r="XY64" s="113"/>
      <c r="XZ64" s="113"/>
      <c r="YA64" s="113"/>
      <c r="YB64" s="113"/>
      <c r="YC64" s="113"/>
      <c r="YD64" s="113"/>
      <c r="YE64" s="113"/>
      <c r="YF64" s="113"/>
      <c r="YG64" s="113"/>
      <c r="YH64" s="113"/>
      <c r="YI64" s="113"/>
      <c r="YJ64" s="113"/>
      <c r="YK64" s="113"/>
      <c r="YL64" s="113"/>
      <c r="YM64" s="113"/>
      <c r="YN64" s="113"/>
      <c r="YO64" s="113"/>
      <c r="YP64" s="113"/>
      <c r="YQ64" s="113"/>
      <c r="YR64" s="113"/>
      <c r="YS64" s="113"/>
      <c r="YT64" s="113"/>
      <c r="YU64" s="113"/>
      <c r="YV64" s="113"/>
      <c r="YW64" s="113"/>
      <c r="YX64" s="113"/>
      <c r="YY64" s="113"/>
      <c r="YZ64" s="113"/>
      <c r="ZA64" s="113"/>
      <c r="ZB64" s="113"/>
      <c r="ZC64" s="113"/>
      <c r="ZD64" s="113"/>
      <c r="ZE64" s="113"/>
      <c r="ZF64" s="113"/>
      <c r="ZG64" s="113"/>
      <c r="ZH64" s="113"/>
      <c r="ZI64" s="113"/>
      <c r="ZJ64" s="113"/>
      <c r="ZK64" s="113"/>
      <c r="ZL64" s="113"/>
      <c r="ZM64" s="113"/>
      <c r="ZN64" s="113"/>
      <c r="ZO64" s="113"/>
      <c r="ZP64" s="113"/>
      <c r="ZQ64" s="113"/>
      <c r="ZR64" s="113"/>
      <c r="ZS64" s="113"/>
      <c r="ZT64" s="113"/>
      <c r="ZU64" s="113"/>
      <c r="ZV64" s="113"/>
      <c r="ZW64" s="113"/>
      <c r="ZX64" s="113"/>
      <c r="ZY64" s="113"/>
      <c r="ZZ64" s="113"/>
      <c r="AAA64" s="113"/>
      <c r="AAB64" s="113"/>
      <c r="AAC64" s="113"/>
      <c r="AAD64" s="113"/>
      <c r="AAE64" s="113"/>
      <c r="AAF64" s="113"/>
      <c r="AAG64" s="113"/>
      <c r="AAH64" s="113"/>
      <c r="AAI64" s="113"/>
      <c r="AAJ64" s="113"/>
      <c r="AAK64" s="113"/>
      <c r="AAL64" s="113"/>
      <c r="AAM64" s="113"/>
      <c r="AAN64" s="113"/>
      <c r="AAO64" s="113"/>
      <c r="AAP64" s="113"/>
      <c r="AAQ64" s="113"/>
      <c r="AAR64" s="113"/>
      <c r="AAS64" s="113"/>
      <c r="AAT64" s="113"/>
      <c r="AAU64" s="113"/>
      <c r="AAV64" s="113"/>
      <c r="AAW64" s="113"/>
      <c r="AAX64" s="113"/>
      <c r="AAY64" s="113"/>
      <c r="AAZ64" s="113"/>
      <c r="ABA64" s="113"/>
      <c r="ABB64" s="113"/>
      <c r="ABC64" s="113"/>
      <c r="ABD64" s="113"/>
      <c r="ABE64" s="113"/>
      <c r="ABF64" s="113"/>
      <c r="ABG64" s="113"/>
      <c r="ABH64" s="113"/>
      <c r="ABI64" s="113"/>
      <c r="ABJ64" s="113"/>
      <c r="ABK64" s="113"/>
      <c r="ABL64" s="113"/>
      <c r="ABM64" s="113"/>
      <c r="ABN64" s="113"/>
      <c r="ABO64" s="113"/>
      <c r="ABP64" s="113"/>
      <c r="ABQ64" s="113"/>
      <c r="ABR64" s="113"/>
      <c r="ABS64" s="113"/>
      <c r="ABT64" s="113"/>
      <c r="ABU64" s="113"/>
      <c r="ABV64" s="113"/>
      <c r="ABW64" s="113"/>
      <c r="ABX64" s="113"/>
      <c r="ABY64" s="113"/>
      <c r="ABZ64" s="113"/>
      <c r="ACA64" s="113"/>
      <c r="ACB64" s="113"/>
      <c r="ACC64" s="113"/>
      <c r="ACD64" s="113"/>
      <c r="ACE64" s="113"/>
      <c r="ACF64" s="113"/>
      <c r="ACG64" s="113"/>
      <c r="ACH64" s="113"/>
      <c r="ACI64" s="113"/>
      <c r="ACJ64" s="113"/>
      <c r="ACK64" s="113"/>
      <c r="ACL64" s="113"/>
      <c r="ACM64" s="113"/>
      <c r="ACN64" s="113"/>
      <c r="ACO64" s="113"/>
      <c r="ACP64" s="113"/>
      <c r="ACQ64" s="113"/>
      <c r="ACR64" s="113"/>
      <c r="ACS64" s="113"/>
      <c r="ACT64" s="113"/>
      <c r="ACU64" s="113"/>
      <c r="ACV64" s="113"/>
      <c r="ACW64" s="113"/>
      <c r="ACX64" s="113"/>
      <c r="ACY64" s="113"/>
      <c r="ACZ64" s="113"/>
      <c r="ADA64" s="113"/>
      <c r="ADB64" s="113"/>
      <c r="ADC64" s="113"/>
    </row>
    <row r="65" spans="1:783" s="152" customFormat="1" x14ac:dyDescent="0.3">
      <c r="A65" s="149"/>
      <c r="B65" s="150"/>
      <c r="C65" s="151"/>
      <c r="D65" s="151"/>
      <c r="F65" s="153"/>
      <c r="G65" s="153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  <c r="EC65" s="149"/>
      <c r="ED65" s="149"/>
      <c r="EE65" s="149"/>
      <c r="EF65" s="149"/>
      <c r="EG65" s="149"/>
      <c r="EH65" s="149"/>
      <c r="EI65" s="149"/>
      <c r="EJ65" s="149"/>
      <c r="EK65" s="149"/>
      <c r="EL65" s="149"/>
      <c r="EM65" s="149"/>
      <c r="EN65" s="149"/>
      <c r="EO65" s="149"/>
      <c r="EP65" s="149"/>
      <c r="EQ65" s="149"/>
      <c r="ER65" s="149"/>
      <c r="ES65" s="149"/>
      <c r="ET65" s="149"/>
      <c r="EU65" s="149"/>
      <c r="EV65" s="149"/>
      <c r="EW65" s="149"/>
      <c r="EX65" s="149"/>
      <c r="EY65" s="149"/>
      <c r="EZ65" s="149"/>
      <c r="FA65" s="149"/>
      <c r="FB65" s="149"/>
      <c r="FC65" s="149"/>
      <c r="FD65" s="149"/>
      <c r="FE65" s="149"/>
      <c r="FF65" s="149"/>
      <c r="FG65" s="149"/>
      <c r="FH65" s="149"/>
      <c r="FI65" s="149"/>
      <c r="FJ65" s="149"/>
      <c r="FK65" s="149"/>
      <c r="FL65" s="149"/>
      <c r="FM65" s="149"/>
      <c r="FN65" s="149"/>
      <c r="FO65" s="149"/>
      <c r="FP65" s="149"/>
      <c r="FQ65" s="149"/>
      <c r="FR65" s="149"/>
      <c r="FS65" s="149"/>
      <c r="FT65" s="149"/>
      <c r="FU65" s="149"/>
      <c r="FV65" s="149"/>
      <c r="FW65" s="149"/>
      <c r="FX65" s="149"/>
      <c r="FY65" s="149"/>
      <c r="FZ65" s="149"/>
      <c r="GA65" s="149"/>
      <c r="GB65" s="149"/>
      <c r="GC65" s="149"/>
      <c r="GD65" s="149"/>
      <c r="GE65" s="149"/>
      <c r="GF65" s="149"/>
      <c r="GG65" s="149"/>
      <c r="GH65" s="149"/>
      <c r="GI65" s="149"/>
      <c r="GJ65" s="149"/>
      <c r="GK65" s="149"/>
      <c r="GL65" s="149"/>
      <c r="GM65" s="149"/>
      <c r="GN65" s="149"/>
      <c r="GO65" s="149"/>
      <c r="GP65" s="149"/>
      <c r="GQ65" s="149"/>
      <c r="GR65" s="149"/>
      <c r="GS65" s="149"/>
      <c r="GT65" s="149"/>
      <c r="GU65" s="149"/>
      <c r="GV65" s="149"/>
      <c r="GW65" s="149"/>
      <c r="GX65" s="149"/>
      <c r="GY65" s="149"/>
      <c r="GZ65" s="149"/>
      <c r="HA65" s="149"/>
      <c r="HB65" s="149"/>
      <c r="HC65" s="149"/>
      <c r="HD65" s="149"/>
      <c r="HE65" s="149"/>
      <c r="HF65" s="149"/>
      <c r="HG65" s="149"/>
      <c r="HH65" s="149"/>
      <c r="HI65" s="149"/>
      <c r="HJ65" s="149"/>
      <c r="HK65" s="149"/>
      <c r="HL65" s="149"/>
      <c r="HM65" s="149"/>
      <c r="HN65" s="149"/>
      <c r="HO65" s="149"/>
      <c r="HP65" s="149"/>
      <c r="HQ65" s="149"/>
      <c r="HR65" s="149"/>
      <c r="HS65" s="149"/>
      <c r="HT65" s="149"/>
      <c r="HU65" s="149"/>
      <c r="HV65" s="149"/>
      <c r="HW65" s="149"/>
      <c r="HX65" s="149"/>
      <c r="HY65" s="149"/>
      <c r="HZ65" s="149"/>
      <c r="IA65" s="149"/>
      <c r="IB65" s="149"/>
      <c r="IC65" s="149"/>
      <c r="ID65" s="149"/>
      <c r="IE65" s="149"/>
      <c r="IF65" s="149"/>
      <c r="IG65" s="149"/>
      <c r="IH65" s="149"/>
      <c r="II65" s="149"/>
      <c r="IJ65" s="149"/>
      <c r="IK65" s="149"/>
      <c r="IL65" s="149"/>
      <c r="IM65" s="149"/>
      <c r="IN65" s="149"/>
      <c r="IO65" s="149"/>
      <c r="IP65" s="149"/>
      <c r="IQ65" s="149"/>
      <c r="IR65" s="149"/>
      <c r="IS65" s="149"/>
      <c r="IT65" s="149"/>
      <c r="IU65" s="149"/>
      <c r="IV65" s="149"/>
      <c r="IW65" s="149"/>
      <c r="IX65" s="149"/>
      <c r="IY65" s="149"/>
      <c r="IZ65" s="149"/>
      <c r="JA65" s="149"/>
      <c r="JB65" s="149"/>
      <c r="JC65" s="149"/>
      <c r="JD65" s="149"/>
      <c r="JE65" s="149"/>
      <c r="JF65" s="149"/>
      <c r="JG65" s="149"/>
      <c r="JH65" s="149"/>
      <c r="JI65" s="149"/>
      <c r="JJ65" s="149"/>
      <c r="JK65" s="149"/>
      <c r="JL65" s="149"/>
      <c r="JM65" s="149"/>
      <c r="JN65" s="149"/>
      <c r="JO65" s="149"/>
      <c r="JP65" s="149"/>
      <c r="JQ65" s="149"/>
      <c r="JR65" s="149"/>
      <c r="JS65" s="149"/>
      <c r="JT65" s="149"/>
      <c r="JU65" s="149"/>
      <c r="JV65" s="149"/>
      <c r="JW65" s="149"/>
      <c r="JX65" s="149"/>
      <c r="JY65" s="149"/>
      <c r="JZ65" s="149"/>
      <c r="KA65" s="149"/>
      <c r="KB65" s="149"/>
      <c r="KC65" s="149"/>
      <c r="KD65" s="149"/>
      <c r="KE65" s="149"/>
      <c r="KF65" s="149"/>
      <c r="KG65" s="149"/>
      <c r="KH65" s="149"/>
      <c r="KI65" s="149"/>
      <c r="KJ65" s="149"/>
      <c r="KK65" s="149"/>
      <c r="KL65" s="149"/>
      <c r="KM65" s="149"/>
      <c r="KN65" s="149"/>
      <c r="KO65" s="149"/>
      <c r="KP65" s="149"/>
      <c r="KQ65" s="149"/>
      <c r="KR65" s="149"/>
      <c r="KS65" s="149"/>
      <c r="KT65" s="149"/>
      <c r="KU65" s="149"/>
      <c r="KV65" s="149"/>
      <c r="KW65" s="149"/>
      <c r="KX65" s="149"/>
      <c r="KY65" s="149"/>
      <c r="KZ65" s="149"/>
      <c r="LA65" s="149"/>
      <c r="LB65" s="149"/>
      <c r="LC65" s="149"/>
      <c r="LD65" s="149"/>
      <c r="LE65" s="149"/>
      <c r="LF65" s="149"/>
      <c r="LG65" s="149"/>
      <c r="LH65" s="149"/>
      <c r="LI65" s="149"/>
      <c r="LJ65" s="149"/>
      <c r="LK65" s="149"/>
      <c r="LL65" s="149"/>
      <c r="LM65" s="149"/>
      <c r="LN65" s="149"/>
      <c r="LO65" s="149"/>
      <c r="LP65" s="149"/>
      <c r="LQ65" s="149"/>
      <c r="LR65" s="149"/>
      <c r="LS65" s="149"/>
      <c r="LT65" s="149"/>
      <c r="LU65" s="149"/>
      <c r="LV65" s="149"/>
      <c r="LW65" s="149"/>
      <c r="LX65" s="149"/>
      <c r="LY65" s="149"/>
      <c r="LZ65" s="149"/>
      <c r="MA65" s="149"/>
      <c r="MB65" s="149"/>
      <c r="MC65" s="149"/>
      <c r="MD65" s="149"/>
      <c r="ME65" s="149"/>
      <c r="MF65" s="149"/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  <c r="ZL65" s="149"/>
      <c r="ZM65" s="149"/>
      <c r="ZN65" s="149"/>
      <c r="ZO65" s="149"/>
      <c r="ZP65" s="149"/>
      <c r="ZQ65" s="149"/>
      <c r="ZR65" s="149"/>
      <c r="ZS65" s="149"/>
      <c r="ZT65" s="149"/>
      <c r="ZU65" s="149"/>
      <c r="ZV65" s="149"/>
      <c r="ZW65" s="149"/>
      <c r="ZX65" s="149"/>
      <c r="ZY65" s="149"/>
      <c r="ZZ65" s="149"/>
      <c r="AAA65" s="149"/>
      <c r="AAB65" s="149"/>
      <c r="AAC65" s="149"/>
      <c r="AAD65" s="149"/>
      <c r="AAE65" s="149"/>
      <c r="AAF65" s="149"/>
      <c r="AAG65" s="149"/>
      <c r="AAH65" s="149"/>
      <c r="AAI65" s="149"/>
      <c r="AAJ65" s="149"/>
      <c r="AAK65" s="149"/>
      <c r="AAL65" s="149"/>
      <c r="AAM65" s="149"/>
      <c r="AAN65" s="149"/>
      <c r="AAO65" s="149"/>
      <c r="AAP65" s="149"/>
      <c r="AAQ65" s="149"/>
      <c r="AAR65" s="149"/>
      <c r="AAS65" s="149"/>
      <c r="AAT65" s="149"/>
      <c r="AAU65" s="149"/>
      <c r="AAV65" s="149"/>
      <c r="AAW65" s="149"/>
      <c r="AAX65" s="149"/>
      <c r="AAY65" s="149"/>
      <c r="AAZ65" s="149"/>
      <c r="ABA65" s="149"/>
      <c r="ABB65" s="149"/>
      <c r="ABC65" s="149"/>
      <c r="ABD65" s="149"/>
      <c r="ABE65" s="149"/>
      <c r="ABF65" s="149"/>
      <c r="ABG65" s="149"/>
      <c r="ABH65" s="149"/>
      <c r="ABI65" s="149"/>
      <c r="ABJ65" s="149"/>
      <c r="ABK65" s="149"/>
      <c r="ABL65" s="149"/>
      <c r="ABM65" s="149"/>
      <c r="ABN65" s="149"/>
      <c r="ABO65" s="149"/>
      <c r="ABP65" s="149"/>
      <c r="ABQ65" s="149"/>
      <c r="ABR65" s="149"/>
      <c r="ABS65" s="149"/>
      <c r="ABT65" s="149"/>
      <c r="ABU65" s="149"/>
      <c r="ABV65" s="149"/>
      <c r="ABW65" s="149"/>
      <c r="ABX65" s="149"/>
      <c r="ABY65" s="149"/>
      <c r="ABZ65" s="149"/>
      <c r="ACA65" s="149"/>
      <c r="ACB65" s="149"/>
      <c r="ACC65" s="149"/>
      <c r="ACD65" s="149"/>
      <c r="ACE65" s="149"/>
      <c r="ACF65" s="149"/>
      <c r="ACG65" s="149"/>
      <c r="ACH65" s="149"/>
      <c r="ACI65" s="149"/>
      <c r="ACJ65" s="149"/>
      <c r="ACK65" s="149"/>
      <c r="ACL65" s="149"/>
      <c r="ACM65" s="149"/>
      <c r="ACN65" s="149"/>
      <c r="ACO65" s="149"/>
      <c r="ACP65" s="149"/>
      <c r="ACQ65" s="149"/>
      <c r="ACR65" s="149"/>
      <c r="ACS65" s="149"/>
      <c r="ACT65" s="149"/>
      <c r="ACU65" s="149"/>
      <c r="ACV65" s="149"/>
      <c r="ACW65" s="149"/>
      <c r="ACX65" s="149"/>
      <c r="ACY65" s="149"/>
      <c r="ACZ65" s="149"/>
      <c r="ADA65" s="149"/>
      <c r="ADB65" s="149"/>
      <c r="ADC65" s="149"/>
    </row>
    <row r="66" spans="1:783" s="152" customFormat="1" x14ac:dyDescent="0.3">
      <c r="A66" s="149"/>
      <c r="B66" s="150"/>
      <c r="C66" s="151"/>
      <c r="D66" s="151"/>
      <c r="F66" s="153"/>
      <c r="G66" s="153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  <c r="EC66" s="149"/>
      <c r="ED66" s="149"/>
      <c r="EE66" s="149"/>
      <c r="EF66" s="149"/>
      <c r="EG66" s="149"/>
      <c r="EH66" s="149"/>
      <c r="EI66" s="149"/>
      <c r="EJ66" s="149"/>
      <c r="EK66" s="149"/>
      <c r="EL66" s="149"/>
      <c r="EM66" s="149"/>
      <c r="EN66" s="149"/>
      <c r="EO66" s="149"/>
      <c r="EP66" s="149"/>
      <c r="EQ66" s="149"/>
      <c r="ER66" s="149"/>
      <c r="ES66" s="149"/>
      <c r="ET66" s="149"/>
      <c r="EU66" s="149"/>
      <c r="EV66" s="149"/>
      <c r="EW66" s="149"/>
      <c r="EX66" s="149"/>
      <c r="EY66" s="149"/>
      <c r="EZ66" s="149"/>
      <c r="FA66" s="149"/>
      <c r="FB66" s="149"/>
      <c r="FC66" s="149"/>
      <c r="FD66" s="149"/>
      <c r="FE66" s="149"/>
      <c r="FF66" s="149"/>
      <c r="FG66" s="149"/>
      <c r="FH66" s="149"/>
      <c r="FI66" s="149"/>
      <c r="FJ66" s="149"/>
      <c r="FK66" s="149"/>
      <c r="FL66" s="149"/>
      <c r="FM66" s="149"/>
      <c r="FN66" s="149"/>
      <c r="FO66" s="149"/>
      <c r="FP66" s="149"/>
      <c r="FQ66" s="149"/>
      <c r="FR66" s="149"/>
      <c r="FS66" s="149"/>
      <c r="FT66" s="149"/>
      <c r="FU66" s="149"/>
      <c r="FV66" s="149"/>
      <c r="FW66" s="149"/>
      <c r="FX66" s="149"/>
      <c r="FY66" s="149"/>
      <c r="FZ66" s="149"/>
      <c r="GA66" s="149"/>
      <c r="GB66" s="149"/>
      <c r="GC66" s="149"/>
      <c r="GD66" s="149"/>
      <c r="GE66" s="149"/>
      <c r="GF66" s="149"/>
      <c r="GG66" s="149"/>
      <c r="GH66" s="149"/>
      <c r="GI66" s="149"/>
      <c r="GJ66" s="149"/>
      <c r="GK66" s="149"/>
      <c r="GL66" s="149"/>
      <c r="GM66" s="149"/>
      <c r="GN66" s="149"/>
      <c r="GO66" s="149"/>
      <c r="GP66" s="149"/>
      <c r="GQ66" s="149"/>
      <c r="GR66" s="149"/>
      <c r="GS66" s="149"/>
      <c r="GT66" s="149"/>
      <c r="GU66" s="149"/>
      <c r="GV66" s="149"/>
      <c r="GW66" s="149"/>
      <c r="GX66" s="149"/>
      <c r="GY66" s="149"/>
      <c r="GZ66" s="149"/>
      <c r="HA66" s="149"/>
      <c r="HB66" s="149"/>
      <c r="HC66" s="149"/>
      <c r="HD66" s="149"/>
      <c r="HE66" s="149"/>
      <c r="HF66" s="149"/>
      <c r="HG66" s="149"/>
      <c r="HH66" s="149"/>
      <c r="HI66" s="149"/>
      <c r="HJ66" s="149"/>
      <c r="HK66" s="149"/>
      <c r="HL66" s="149"/>
      <c r="HM66" s="149"/>
      <c r="HN66" s="149"/>
      <c r="HO66" s="149"/>
      <c r="HP66" s="149"/>
      <c r="HQ66" s="149"/>
      <c r="HR66" s="149"/>
      <c r="HS66" s="149"/>
      <c r="HT66" s="149"/>
      <c r="HU66" s="149"/>
      <c r="HV66" s="149"/>
      <c r="HW66" s="149"/>
      <c r="HX66" s="149"/>
      <c r="HY66" s="149"/>
      <c r="HZ66" s="149"/>
      <c r="IA66" s="149"/>
      <c r="IB66" s="149"/>
      <c r="IC66" s="149"/>
      <c r="ID66" s="149"/>
      <c r="IE66" s="149"/>
      <c r="IF66" s="149"/>
      <c r="IG66" s="149"/>
      <c r="IH66" s="149"/>
      <c r="II66" s="149"/>
      <c r="IJ66" s="149"/>
      <c r="IK66" s="149"/>
      <c r="IL66" s="149"/>
      <c r="IM66" s="149"/>
      <c r="IN66" s="149"/>
      <c r="IO66" s="149"/>
      <c r="IP66" s="149"/>
      <c r="IQ66" s="149"/>
      <c r="IR66" s="149"/>
      <c r="IS66" s="149"/>
      <c r="IT66" s="149"/>
      <c r="IU66" s="149"/>
      <c r="IV66" s="149"/>
      <c r="IW66" s="149"/>
      <c r="IX66" s="149"/>
      <c r="IY66" s="149"/>
      <c r="IZ66" s="149"/>
      <c r="JA66" s="149"/>
      <c r="JB66" s="149"/>
      <c r="JC66" s="149"/>
      <c r="JD66" s="149"/>
      <c r="JE66" s="149"/>
      <c r="JF66" s="149"/>
      <c r="JG66" s="149"/>
      <c r="JH66" s="149"/>
      <c r="JI66" s="149"/>
      <c r="JJ66" s="149"/>
      <c r="JK66" s="149"/>
      <c r="JL66" s="149"/>
      <c r="JM66" s="149"/>
      <c r="JN66" s="149"/>
      <c r="JO66" s="149"/>
      <c r="JP66" s="149"/>
      <c r="JQ66" s="149"/>
      <c r="JR66" s="149"/>
      <c r="JS66" s="149"/>
      <c r="JT66" s="149"/>
      <c r="JU66" s="149"/>
      <c r="JV66" s="149"/>
      <c r="JW66" s="149"/>
      <c r="JX66" s="149"/>
      <c r="JY66" s="149"/>
      <c r="JZ66" s="149"/>
      <c r="KA66" s="149"/>
      <c r="KB66" s="149"/>
      <c r="KC66" s="149"/>
      <c r="KD66" s="149"/>
      <c r="KE66" s="149"/>
      <c r="KF66" s="149"/>
      <c r="KG66" s="149"/>
      <c r="KH66" s="149"/>
      <c r="KI66" s="149"/>
      <c r="KJ66" s="149"/>
      <c r="KK66" s="149"/>
      <c r="KL66" s="149"/>
      <c r="KM66" s="149"/>
      <c r="KN66" s="149"/>
      <c r="KO66" s="149"/>
      <c r="KP66" s="149"/>
      <c r="KQ66" s="149"/>
      <c r="KR66" s="149"/>
      <c r="KS66" s="149"/>
      <c r="KT66" s="149"/>
      <c r="KU66" s="149"/>
      <c r="KV66" s="149"/>
      <c r="KW66" s="149"/>
      <c r="KX66" s="149"/>
      <c r="KY66" s="149"/>
      <c r="KZ66" s="149"/>
      <c r="LA66" s="149"/>
      <c r="LB66" s="149"/>
      <c r="LC66" s="149"/>
      <c r="LD66" s="149"/>
      <c r="LE66" s="149"/>
      <c r="LF66" s="149"/>
      <c r="LG66" s="149"/>
      <c r="LH66" s="149"/>
      <c r="LI66" s="149"/>
      <c r="LJ66" s="149"/>
      <c r="LK66" s="149"/>
      <c r="LL66" s="149"/>
      <c r="LM66" s="149"/>
      <c r="LN66" s="149"/>
      <c r="LO66" s="149"/>
      <c r="LP66" s="149"/>
      <c r="LQ66" s="149"/>
      <c r="LR66" s="149"/>
      <c r="LS66" s="149"/>
      <c r="LT66" s="149"/>
      <c r="LU66" s="149"/>
      <c r="LV66" s="149"/>
      <c r="LW66" s="149"/>
      <c r="LX66" s="149"/>
      <c r="LY66" s="149"/>
      <c r="LZ66" s="149"/>
      <c r="MA66" s="149"/>
      <c r="MB66" s="149"/>
      <c r="MC66" s="149"/>
      <c r="MD66" s="149"/>
      <c r="ME66" s="149"/>
      <c r="MF66" s="149"/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  <c r="ZL66" s="149"/>
      <c r="ZM66" s="149"/>
      <c r="ZN66" s="149"/>
      <c r="ZO66" s="149"/>
      <c r="ZP66" s="149"/>
      <c r="ZQ66" s="149"/>
      <c r="ZR66" s="149"/>
      <c r="ZS66" s="149"/>
      <c r="ZT66" s="149"/>
      <c r="ZU66" s="149"/>
      <c r="ZV66" s="149"/>
      <c r="ZW66" s="149"/>
      <c r="ZX66" s="149"/>
      <c r="ZY66" s="149"/>
      <c r="ZZ66" s="149"/>
      <c r="AAA66" s="149"/>
      <c r="AAB66" s="149"/>
      <c r="AAC66" s="149"/>
      <c r="AAD66" s="149"/>
      <c r="AAE66" s="149"/>
      <c r="AAF66" s="149"/>
      <c r="AAG66" s="149"/>
      <c r="AAH66" s="149"/>
      <c r="AAI66" s="149"/>
      <c r="AAJ66" s="149"/>
      <c r="AAK66" s="149"/>
      <c r="AAL66" s="149"/>
      <c r="AAM66" s="149"/>
      <c r="AAN66" s="149"/>
      <c r="AAO66" s="149"/>
      <c r="AAP66" s="149"/>
      <c r="AAQ66" s="149"/>
      <c r="AAR66" s="149"/>
      <c r="AAS66" s="149"/>
      <c r="AAT66" s="149"/>
      <c r="AAU66" s="149"/>
      <c r="AAV66" s="149"/>
      <c r="AAW66" s="149"/>
      <c r="AAX66" s="149"/>
      <c r="AAY66" s="149"/>
      <c r="AAZ66" s="149"/>
      <c r="ABA66" s="149"/>
      <c r="ABB66" s="149"/>
      <c r="ABC66" s="149"/>
      <c r="ABD66" s="149"/>
      <c r="ABE66" s="149"/>
      <c r="ABF66" s="149"/>
      <c r="ABG66" s="149"/>
      <c r="ABH66" s="149"/>
      <c r="ABI66" s="149"/>
      <c r="ABJ66" s="149"/>
      <c r="ABK66" s="149"/>
      <c r="ABL66" s="149"/>
      <c r="ABM66" s="149"/>
      <c r="ABN66" s="149"/>
      <c r="ABO66" s="149"/>
      <c r="ABP66" s="149"/>
      <c r="ABQ66" s="149"/>
      <c r="ABR66" s="149"/>
      <c r="ABS66" s="149"/>
      <c r="ABT66" s="149"/>
      <c r="ABU66" s="149"/>
      <c r="ABV66" s="149"/>
      <c r="ABW66" s="149"/>
      <c r="ABX66" s="149"/>
      <c r="ABY66" s="149"/>
      <c r="ABZ66" s="149"/>
      <c r="ACA66" s="149"/>
      <c r="ACB66" s="149"/>
      <c r="ACC66" s="149"/>
      <c r="ACD66" s="149"/>
      <c r="ACE66" s="149"/>
      <c r="ACF66" s="149"/>
      <c r="ACG66" s="149"/>
      <c r="ACH66" s="149"/>
      <c r="ACI66" s="149"/>
      <c r="ACJ66" s="149"/>
      <c r="ACK66" s="149"/>
      <c r="ACL66" s="149"/>
      <c r="ACM66" s="149"/>
      <c r="ACN66" s="149"/>
      <c r="ACO66" s="149"/>
      <c r="ACP66" s="149"/>
      <c r="ACQ66" s="149"/>
      <c r="ACR66" s="149"/>
      <c r="ACS66" s="149"/>
      <c r="ACT66" s="149"/>
      <c r="ACU66" s="149"/>
      <c r="ACV66" s="149"/>
      <c r="ACW66" s="149"/>
      <c r="ACX66" s="149"/>
      <c r="ACY66" s="149"/>
      <c r="ACZ66" s="149"/>
      <c r="ADA66" s="149"/>
      <c r="ADB66" s="149"/>
      <c r="ADC66" s="149"/>
    </row>
    <row r="67" spans="1:783" s="152" customFormat="1" x14ac:dyDescent="0.3">
      <c r="A67" s="149"/>
      <c r="B67" s="150"/>
      <c r="C67" s="151"/>
      <c r="D67" s="151"/>
      <c r="F67" s="153"/>
      <c r="G67" s="153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9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9"/>
      <c r="ES67" s="149"/>
      <c r="ET67" s="149"/>
      <c r="EU67" s="149"/>
      <c r="EV67" s="149"/>
      <c r="EW67" s="149"/>
      <c r="EX67" s="149"/>
      <c r="EY67" s="149"/>
      <c r="EZ67" s="149"/>
      <c r="FA67" s="149"/>
      <c r="FB67" s="149"/>
      <c r="FC67" s="149"/>
      <c r="FD67" s="149"/>
      <c r="FE67" s="149"/>
      <c r="FF67" s="149"/>
      <c r="FG67" s="149"/>
      <c r="FH67" s="149"/>
      <c r="FI67" s="149"/>
      <c r="FJ67" s="149"/>
      <c r="FK67" s="149"/>
      <c r="FL67" s="149"/>
      <c r="FM67" s="149"/>
      <c r="FN67" s="149"/>
      <c r="FO67" s="149"/>
      <c r="FP67" s="149"/>
      <c r="FQ67" s="149"/>
      <c r="FR67" s="149"/>
      <c r="FS67" s="149"/>
      <c r="FT67" s="149"/>
      <c r="FU67" s="149"/>
      <c r="FV67" s="149"/>
      <c r="FW67" s="149"/>
      <c r="FX67" s="149"/>
      <c r="FY67" s="149"/>
      <c r="FZ67" s="149"/>
      <c r="GA67" s="149"/>
      <c r="GB67" s="149"/>
      <c r="GC67" s="149"/>
      <c r="GD67" s="149"/>
      <c r="GE67" s="149"/>
      <c r="GF67" s="149"/>
      <c r="GG67" s="149"/>
      <c r="GH67" s="149"/>
      <c r="GI67" s="149"/>
      <c r="GJ67" s="149"/>
      <c r="GK67" s="149"/>
      <c r="GL67" s="149"/>
      <c r="GM67" s="149"/>
      <c r="GN67" s="149"/>
      <c r="GO67" s="149"/>
      <c r="GP67" s="149"/>
      <c r="GQ67" s="149"/>
      <c r="GR67" s="149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9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9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9"/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9"/>
      <c r="IS67" s="149"/>
      <c r="IT67" s="149"/>
      <c r="IU67" s="149"/>
      <c r="IV67" s="149"/>
      <c r="IW67" s="149"/>
      <c r="IX67" s="149"/>
      <c r="IY67" s="149"/>
      <c r="IZ67" s="149"/>
      <c r="JA67" s="149"/>
      <c r="JB67" s="149"/>
      <c r="JC67" s="149"/>
      <c r="JD67" s="149"/>
      <c r="JE67" s="149"/>
      <c r="JF67" s="149"/>
      <c r="JG67" s="149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9"/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9"/>
      <c r="KF67" s="149"/>
      <c r="KG67" s="149"/>
      <c r="KH67" s="149"/>
      <c r="KI67" s="149"/>
      <c r="KJ67" s="149"/>
      <c r="KK67" s="149"/>
      <c r="KL67" s="149"/>
      <c r="KM67" s="149"/>
      <c r="KN67" s="149"/>
      <c r="KO67" s="149"/>
      <c r="KP67" s="149"/>
      <c r="KQ67" s="149"/>
      <c r="KR67" s="149"/>
      <c r="KS67" s="149"/>
      <c r="KT67" s="149"/>
      <c r="KU67" s="149"/>
      <c r="KV67" s="149"/>
      <c r="KW67" s="149"/>
      <c r="KX67" s="149"/>
      <c r="KY67" s="149"/>
      <c r="KZ67" s="149"/>
      <c r="LA67" s="149"/>
      <c r="LB67" s="149"/>
      <c r="LC67" s="149"/>
      <c r="LD67" s="149"/>
      <c r="LE67" s="149"/>
      <c r="LF67" s="149"/>
      <c r="LG67" s="149"/>
      <c r="LH67" s="149"/>
      <c r="LI67" s="149"/>
      <c r="LJ67" s="149"/>
      <c r="LK67" s="149"/>
      <c r="LL67" s="149"/>
      <c r="LM67" s="149"/>
      <c r="LN67" s="149"/>
      <c r="LO67" s="149"/>
      <c r="LP67" s="149"/>
      <c r="LQ67" s="149"/>
      <c r="LR67" s="149"/>
      <c r="LS67" s="149"/>
      <c r="LT67" s="149"/>
      <c r="LU67" s="149"/>
      <c r="LV67" s="149"/>
      <c r="LW67" s="149"/>
      <c r="LX67" s="149"/>
      <c r="LY67" s="149"/>
      <c r="LZ67" s="149"/>
      <c r="MA67" s="149"/>
      <c r="MB67" s="149"/>
      <c r="MC67" s="149"/>
      <c r="MD67" s="149"/>
      <c r="ME67" s="149"/>
      <c r="MF67" s="149"/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  <c r="ZL67" s="149"/>
      <c r="ZM67" s="149"/>
      <c r="ZN67" s="149"/>
      <c r="ZO67" s="149"/>
      <c r="ZP67" s="149"/>
      <c r="ZQ67" s="149"/>
      <c r="ZR67" s="149"/>
      <c r="ZS67" s="149"/>
      <c r="ZT67" s="149"/>
      <c r="ZU67" s="149"/>
      <c r="ZV67" s="149"/>
      <c r="ZW67" s="149"/>
      <c r="ZX67" s="149"/>
      <c r="ZY67" s="149"/>
      <c r="ZZ67" s="149"/>
      <c r="AAA67" s="149"/>
      <c r="AAB67" s="149"/>
      <c r="AAC67" s="149"/>
      <c r="AAD67" s="149"/>
      <c r="AAE67" s="149"/>
      <c r="AAF67" s="149"/>
      <c r="AAG67" s="149"/>
      <c r="AAH67" s="149"/>
      <c r="AAI67" s="149"/>
      <c r="AAJ67" s="149"/>
      <c r="AAK67" s="149"/>
      <c r="AAL67" s="149"/>
      <c r="AAM67" s="149"/>
      <c r="AAN67" s="149"/>
      <c r="AAO67" s="149"/>
      <c r="AAP67" s="149"/>
      <c r="AAQ67" s="149"/>
      <c r="AAR67" s="149"/>
      <c r="AAS67" s="149"/>
      <c r="AAT67" s="149"/>
      <c r="AAU67" s="149"/>
      <c r="AAV67" s="149"/>
      <c r="AAW67" s="149"/>
      <c r="AAX67" s="149"/>
      <c r="AAY67" s="149"/>
      <c r="AAZ67" s="149"/>
      <c r="ABA67" s="149"/>
      <c r="ABB67" s="149"/>
      <c r="ABC67" s="149"/>
      <c r="ABD67" s="149"/>
      <c r="ABE67" s="149"/>
      <c r="ABF67" s="149"/>
      <c r="ABG67" s="149"/>
      <c r="ABH67" s="149"/>
      <c r="ABI67" s="149"/>
      <c r="ABJ67" s="149"/>
      <c r="ABK67" s="149"/>
      <c r="ABL67" s="149"/>
      <c r="ABM67" s="149"/>
      <c r="ABN67" s="149"/>
      <c r="ABO67" s="149"/>
      <c r="ABP67" s="149"/>
      <c r="ABQ67" s="149"/>
      <c r="ABR67" s="149"/>
      <c r="ABS67" s="149"/>
      <c r="ABT67" s="149"/>
      <c r="ABU67" s="149"/>
      <c r="ABV67" s="149"/>
      <c r="ABW67" s="149"/>
      <c r="ABX67" s="149"/>
      <c r="ABY67" s="149"/>
      <c r="ABZ67" s="149"/>
      <c r="ACA67" s="149"/>
      <c r="ACB67" s="149"/>
      <c r="ACC67" s="149"/>
      <c r="ACD67" s="149"/>
      <c r="ACE67" s="149"/>
      <c r="ACF67" s="149"/>
      <c r="ACG67" s="149"/>
      <c r="ACH67" s="149"/>
      <c r="ACI67" s="149"/>
      <c r="ACJ67" s="149"/>
      <c r="ACK67" s="149"/>
      <c r="ACL67" s="149"/>
      <c r="ACM67" s="149"/>
      <c r="ACN67" s="149"/>
      <c r="ACO67" s="149"/>
      <c r="ACP67" s="149"/>
      <c r="ACQ67" s="149"/>
      <c r="ACR67" s="149"/>
      <c r="ACS67" s="149"/>
      <c r="ACT67" s="149"/>
      <c r="ACU67" s="149"/>
      <c r="ACV67" s="149"/>
      <c r="ACW67" s="149"/>
      <c r="ACX67" s="149"/>
      <c r="ACY67" s="149"/>
      <c r="ACZ67" s="149"/>
      <c r="ADA67" s="149"/>
      <c r="ADB67" s="149"/>
      <c r="ADC67" s="149"/>
    </row>
    <row r="68" spans="1:783" s="152" customFormat="1" x14ac:dyDescent="0.3">
      <c r="A68" s="149"/>
      <c r="B68" s="150"/>
      <c r="C68" s="151"/>
      <c r="D68" s="151"/>
      <c r="F68" s="153"/>
      <c r="G68" s="153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9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9"/>
      <c r="ES68" s="149"/>
      <c r="ET68" s="149"/>
      <c r="EU68" s="149"/>
      <c r="EV68" s="149"/>
      <c r="EW68" s="149"/>
      <c r="EX68" s="149"/>
      <c r="EY68" s="149"/>
      <c r="EZ68" s="149"/>
      <c r="FA68" s="149"/>
      <c r="FB68" s="149"/>
      <c r="FC68" s="149"/>
      <c r="FD68" s="149"/>
      <c r="FE68" s="149"/>
      <c r="FF68" s="149"/>
      <c r="FG68" s="149"/>
      <c r="FH68" s="149"/>
      <c r="FI68" s="149"/>
      <c r="FJ68" s="149"/>
      <c r="FK68" s="149"/>
      <c r="FL68" s="149"/>
      <c r="FM68" s="149"/>
      <c r="FN68" s="149"/>
      <c r="FO68" s="149"/>
      <c r="FP68" s="149"/>
      <c r="FQ68" s="149"/>
      <c r="FR68" s="149"/>
      <c r="FS68" s="149"/>
      <c r="FT68" s="149"/>
      <c r="FU68" s="149"/>
      <c r="FV68" s="149"/>
      <c r="FW68" s="149"/>
      <c r="FX68" s="149"/>
      <c r="FY68" s="149"/>
      <c r="FZ68" s="149"/>
      <c r="GA68" s="149"/>
      <c r="GB68" s="149"/>
      <c r="GC68" s="149"/>
      <c r="GD68" s="149"/>
      <c r="GE68" s="149"/>
      <c r="GF68" s="149"/>
      <c r="GG68" s="149"/>
      <c r="GH68" s="149"/>
      <c r="GI68" s="149"/>
      <c r="GJ68" s="149"/>
      <c r="GK68" s="149"/>
      <c r="GL68" s="149"/>
      <c r="GM68" s="149"/>
      <c r="GN68" s="149"/>
      <c r="GO68" s="149"/>
      <c r="GP68" s="149"/>
      <c r="GQ68" s="149"/>
      <c r="GR68" s="149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9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9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9"/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9"/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9"/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9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9"/>
      <c r="KF68" s="149"/>
      <c r="KG68" s="149"/>
      <c r="KH68" s="149"/>
      <c r="KI68" s="149"/>
      <c r="KJ68" s="149"/>
      <c r="KK68" s="149"/>
      <c r="KL68" s="149"/>
      <c r="KM68" s="149"/>
      <c r="KN68" s="149"/>
      <c r="KO68" s="149"/>
      <c r="KP68" s="149"/>
      <c r="KQ68" s="149"/>
      <c r="KR68" s="149"/>
      <c r="KS68" s="149"/>
      <c r="KT68" s="149"/>
      <c r="KU68" s="149"/>
      <c r="KV68" s="149"/>
      <c r="KW68" s="149"/>
      <c r="KX68" s="149"/>
      <c r="KY68" s="149"/>
      <c r="KZ68" s="149"/>
      <c r="LA68" s="149"/>
      <c r="LB68" s="149"/>
      <c r="LC68" s="149"/>
      <c r="LD68" s="149"/>
      <c r="LE68" s="149"/>
      <c r="LF68" s="149"/>
      <c r="LG68" s="149"/>
      <c r="LH68" s="149"/>
      <c r="LI68" s="149"/>
      <c r="LJ68" s="149"/>
      <c r="LK68" s="149"/>
      <c r="LL68" s="149"/>
      <c r="LM68" s="149"/>
      <c r="LN68" s="149"/>
      <c r="LO68" s="149"/>
      <c r="LP68" s="149"/>
      <c r="LQ68" s="149"/>
      <c r="LR68" s="149"/>
      <c r="LS68" s="149"/>
      <c r="LT68" s="149"/>
      <c r="LU68" s="149"/>
      <c r="LV68" s="149"/>
      <c r="LW68" s="149"/>
      <c r="LX68" s="149"/>
      <c r="LY68" s="149"/>
      <c r="LZ68" s="149"/>
      <c r="MA68" s="149"/>
      <c r="MB68" s="149"/>
      <c r="MC68" s="149"/>
      <c r="MD68" s="149"/>
      <c r="ME68" s="149"/>
      <c r="MF68" s="149"/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  <c r="ZL68" s="149"/>
      <c r="ZM68" s="149"/>
      <c r="ZN68" s="149"/>
      <c r="ZO68" s="149"/>
      <c r="ZP68" s="149"/>
      <c r="ZQ68" s="149"/>
      <c r="ZR68" s="149"/>
      <c r="ZS68" s="149"/>
      <c r="ZT68" s="149"/>
      <c r="ZU68" s="149"/>
      <c r="ZV68" s="149"/>
      <c r="ZW68" s="149"/>
      <c r="ZX68" s="149"/>
      <c r="ZY68" s="149"/>
      <c r="ZZ68" s="149"/>
      <c r="AAA68" s="149"/>
      <c r="AAB68" s="149"/>
      <c r="AAC68" s="149"/>
      <c r="AAD68" s="149"/>
      <c r="AAE68" s="149"/>
      <c r="AAF68" s="149"/>
      <c r="AAG68" s="149"/>
      <c r="AAH68" s="149"/>
      <c r="AAI68" s="149"/>
      <c r="AAJ68" s="149"/>
      <c r="AAK68" s="149"/>
      <c r="AAL68" s="149"/>
      <c r="AAM68" s="149"/>
      <c r="AAN68" s="149"/>
      <c r="AAO68" s="149"/>
      <c r="AAP68" s="149"/>
      <c r="AAQ68" s="149"/>
      <c r="AAR68" s="149"/>
      <c r="AAS68" s="149"/>
      <c r="AAT68" s="149"/>
      <c r="AAU68" s="149"/>
      <c r="AAV68" s="149"/>
      <c r="AAW68" s="149"/>
      <c r="AAX68" s="149"/>
      <c r="AAY68" s="149"/>
      <c r="AAZ68" s="149"/>
      <c r="ABA68" s="149"/>
      <c r="ABB68" s="149"/>
      <c r="ABC68" s="149"/>
      <c r="ABD68" s="149"/>
      <c r="ABE68" s="149"/>
      <c r="ABF68" s="149"/>
      <c r="ABG68" s="149"/>
      <c r="ABH68" s="149"/>
      <c r="ABI68" s="149"/>
      <c r="ABJ68" s="149"/>
      <c r="ABK68" s="149"/>
      <c r="ABL68" s="149"/>
      <c r="ABM68" s="149"/>
      <c r="ABN68" s="149"/>
      <c r="ABO68" s="149"/>
      <c r="ABP68" s="149"/>
      <c r="ABQ68" s="149"/>
      <c r="ABR68" s="149"/>
      <c r="ABS68" s="149"/>
      <c r="ABT68" s="149"/>
      <c r="ABU68" s="149"/>
      <c r="ABV68" s="149"/>
      <c r="ABW68" s="149"/>
      <c r="ABX68" s="149"/>
      <c r="ABY68" s="149"/>
      <c r="ABZ68" s="149"/>
      <c r="ACA68" s="149"/>
      <c r="ACB68" s="149"/>
      <c r="ACC68" s="149"/>
      <c r="ACD68" s="149"/>
      <c r="ACE68" s="149"/>
      <c r="ACF68" s="149"/>
      <c r="ACG68" s="149"/>
      <c r="ACH68" s="149"/>
      <c r="ACI68" s="149"/>
      <c r="ACJ68" s="149"/>
      <c r="ACK68" s="149"/>
      <c r="ACL68" s="149"/>
      <c r="ACM68" s="149"/>
      <c r="ACN68" s="149"/>
      <c r="ACO68" s="149"/>
      <c r="ACP68" s="149"/>
      <c r="ACQ68" s="149"/>
      <c r="ACR68" s="149"/>
      <c r="ACS68" s="149"/>
      <c r="ACT68" s="149"/>
      <c r="ACU68" s="149"/>
      <c r="ACV68" s="149"/>
      <c r="ACW68" s="149"/>
      <c r="ACX68" s="149"/>
      <c r="ACY68" s="149"/>
      <c r="ACZ68" s="149"/>
      <c r="ADA68" s="149"/>
      <c r="ADB68" s="149"/>
      <c r="ADC68" s="149"/>
    </row>
  </sheetData>
  <mergeCells count="1">
    <mergeCell ref="A1:D1"/>
  </mergeCells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CB31A-D885-497B-8C49-91E8F89D0773}">
  <dimension ref="A1:I68"/>
  <sheetViews>
    <sheetView workbookViewId="0">
      <selection activeCell="C26" sqref="C26:D47"/>
    </sheetView>
  </sheetViews>
  <sheetFormatPr baseColWidth="10" defaultColWidth="10.15234375" defaultRowHeight="13.5" x14ac:dyDescent="0.3"/>
  <cols>
    <col min="1" max="1" width="4.15234375" style="423" customWidth="1"/>
    <col min="2" max="2" width="47.23046875" style="423" customWidth="1"/>
    <col min="3" max="4" width="11.3828125" style="423" customWidth="1"/>
    <col min="5" max="6" width="14.61328125" style="423" customWidth="1"/>
    <col min="7" max="8" width="11.3828125" style="423" customWidth="1"/>
    <col min="9" max="9" width="16.84375" style="423" customWidth="1"/>
    <col min="10" max="16384" width="10.15234375" style="423"/>
  </cols>
  <sheetData>
    <row r="1" spans="1:9" s="355" customFormat="1" ht="49.9" customHeight="1" thickBot="1" x14ac:dyDescent="0.35">
      <c r="A1" s="592" t="str">
        <f>"Die Grünen Bregenz
Angaben für den Rechenschaftsbericht für das Jahr "&amp;Jahrakt</f>
        <v>Die Grünen Bregenz
Angaben für den Rechenschaftsbericht für das Jahr 2024</v>
      </c>
      <c r="B1" s="593"/>
      <c r="C1" s="593"/>
      <c r="D1" s="594"/>
      <c r="E1" s="353"/>
      <c r="F1" s="354"/>
      <c r="G1" s="354"/>
      <c r="H1" s="354"/>
      <c r="I1" s="354"/>
    </row>
    <row r="2" spans="1:9" s="364" customFormat="1" ht="27.65" customHeight="1" thickBot="1" x14ac:dyDescent="0.35">
      <c r="A2" s="356" t="s">
        <v>211</v>
      </c>
      <c r="B2" s="357" t="s">
        <v>36</v>
      </c>
      <c r="C2" s="358" t="s">
        <v>212</v>
      </c>
      <c r="D2" s="359" t="s">
        <v>37</v>
      </c>
      <c r="E2" s="360"/>
      <c r="F2" s="361"/>
      <c r="G2" s="362"/>
      <c r="H2" s="363"/>
      <c r="I2" s="363"/>
    </row>
    <row r="3" spans="1:9" s="372" customFormat="1" ht="15.65" customHeight="1" x14ac:dyDescent="0.25">
      <c r="A3" s="365" t="s">
        <v>38</v>
      </c>
      <c r="B3" s="366" t="s">
        <v>39</v>
      </c>
      <c r="C3" s="367">
        <v>13400.639999999998</v>
      </c>
      <c r="D3" s="368">
        <v>12274.8</v>
      </c>
      <c r="E3" s="369"/>
      <c r="F3" s="370"/>
      <c r="G3" s="371"/>
      <c r="H3" s="371"/>
      <c r="I3" s="371"/>
    </row>
    <row r="4" spans="1:9" s="372" customFormat="1" ht="15.65" customHeight="1" x14ac:dyDescent="0.25">
      <c r="A4" s="373" t="s">
        <v>40</v>
      </c>
      <c r="B4" s="374" t="s">
        <v>41</v>
      </c>
      <c r="C4" s="375">
        <v>0</v>
      </c>
      <c r="D4" s="376">
        <v>0</v>
      </c>
      <c r="E4" s="369"/>
      <c r="F4" s="370"/>
      <c r="G4" s="371"/>
      <c r="H4" s="371"/>
      <c r="I4" s="371"/>
    </row>
    <row r="5" spans="1:9" s="372" customFormat="1" ht="15.65" customHeight="1" x14ac:dyDescent="0.25">
      <c r="A5" s="373" t="s">
        <v>42</v>
      </c>
      <c r="B5" s="374" t="s">
        <v>43</v>
      </c>
      <c r="C5" s="375">
        <v>0</v>
      </c>
      <c r="D5" s="376">
        <v>528</v>
      </c>
      <c r="E5" s="369"/>
      <c r="F5" s="370"/>
      <c r="G5" s="371"/>
      <c r="H5" s="371"/>
      <c r="I5" s="371"/>
    </row>
    <row r="6" spans="1:9" s="372" customFormat="1" ht="15.65" customHeight="1" x14ac:dyDescent="0.25">
      <c r="A6" s="373" t="s">
        <v>44</v>
      </c>
      <c r="B6" s="374" t="s">
        <v>45</v>
      </c>
      <c r="C6" s="375">
        <v>0</v>
      </c>
      <c r="D6" s="376">
        <v>0</v>
      </c>
      <c r="E6" s="369"/>
      <c r="F6" s="377"/>
      <c r="G6" s="377"/>
      <c r="H6" s="371"/>
      <c r="I6" s="371"/>
    </row>
    <row r="7" spans="1:9" s="372" customFormat="1" ht="15.65" customHeight="1" x14ac:dyDescent="0.25">
      <c r="A7" s="373" t="s">
        <v>46</v>
      </c>
      <c r="B7" s="374" t="s">
        <v>47</v>
      </c>
      <c r="C7" s="375">
        <v>6600</v>
      </c>
      <c r="D7" s="376">
        <v>6900</v>
      </c>
      <c r="E7" s="369"/>
      <c r="F7" s="370"/>
      <c r="G7" s="371"/>
      <c r="H7" s="371"/>
      <c r="I7" s="371"/>
    </row>
    <row r="8" spans="1:9" s="372" customFormat="1" ht="15.65" customHeight="1" x14ac:dyDescent="0.25">
      <c r="A8" s="373" t="s">
        <v>48</v>
      </c>
      <c r="B8" s="374" t="s">
        <v>49</v>
      </c>
      <c r="C8" s="375">
        <v>0</v>
      </c>
      <c r="D8" s="376">
        <v>0</v>
      </c>
      <c r="E8" s="378"/>
      <c r="F8" s="379"/>
      <c r="G8" s="371"/>
      <c r="H8" s="371"/>
      <c r="I8" s="371"/>
    </row>
    <row r="9" spans="1:9" s="372" customFormat="1" ht="15.65" customHeight="1" x14ac:dyDescent="0.25">
      <c r="A9" s="373" t="s">
        <v>50</v>
      </c>
      <c r="B9" s="374" t="s">
        <v>51</v>
      </c>
      <c r="C9" s="375">
        <v>0</v>
      </c>
      <c r="D9" s="376">
        <v>0</v>
      </c>
      <c r="E9" s="380"/>
      <c r="F9" s="381"/>
      <c r="G9" s="371"/>
      <c r="H9" s="371"/>
      <c r="I9" s="371"/>
    </row>
    <row r="10" spans="1:9" s="372" customFormat="1" ht="15.65" customHeight="1" x14ac:dyDescent="0.25">
      <c r="A10" s="373" t="s">
        <v>52</v>
      </c>
      <c r="B10" s="374" t="s">
        <v>53</v>
      </c>
      <c r="C10" s="375">
        <v>0</v>
      </c>
      <c r="D10" s="376">
        <v>4.47</v>
      </c>
      <c r="E10" s="382"/>
      <c r="F10" s="371"/>
      <c r="G10" s="371"/>
      <c r="H10" s="371"/>
      <c r="I10" s="371"/>
    </row>
    <row r="11" spans="1:9" s="372" customFormat="1" ht="45" customHeight="1" x14ac:dyDescent="0.25">
      <c r="A11" s="373" t="s">
        <v>54</v>
      </c>
      <c r="B11" s="374" t="s">
        <v>55</v>
      </c>
      <c r="C11" s="375">
        <v>0</v>
      </c>
      <c r="D11" s="376">
        <v>0</v>
      </c>
      <c r="E11" s="382"/>
      <c r="F11" s="371"/>
      <c r="G11" s="371"/>
      <c r="H11" s="371"/>
      <c r="I11" s="371"/>
    </row>
    <row r="12" spans="1:9" s="372" customFormat="1" ht="15.65" customHeight="1" x14ac:dyDescent="0.25">
      <c r="A12" s="373" t="s">
        <v>56</v>
      </c>
      <c r="B12" s="374" t="s">
        <v>57</v>
      </c>
      <c r="C12" s="375">
        <v>0</v>
      </c>
      <c r="D12" s="376">
        <v>0</v>
      </c>
      <c r="E12" s="382"/>
      <c r="F12" s="371"/>
      <c r="G12" s="371"/>
      <c r="H12" s="371"/>
      <c r="I12" s="371"/>
    </row>
    <row r="13" spans="1:9" s="372" customFormat="1" ht="15.65" customHeight="1" x14ac:dyDescent="0.25">
      <c r="A13" s="373" t="s">
        <v>58</v>
      </c>
      <c r="B13" s="374" t="s">
        <v>59</v>
      </c>
      <c r="C13" s="375">
        <v>0</v>
      </c>
      <c r="D13" s="376">
        <v>0</v>
      </c>
      <c r="E13" s="382"/>
      <c r="F13" s="371"/>
      <c r="G13" s="371"/>
      <c r="H13" s="371"/>
      <c r="I13" s="371"/>
    </row>
    <row r="14" spans="1:9" s="372" customFormat="1" ht="15.65" customHeight="1" x14ac:dyDescent="0.25">
      <c r="A14" s="373" t="s">
        <v>60</v>
      </c>
      <c r="B14" s="374" t="s">
        <v>61</v>
      </c>
      <c r="C14" s="375">
        <v>0</v>
      </c>
      <c r="D14" s="376">
        <v>0</v>
      </c>
      <c r="E14" s="382"/>
      <c r="F14" s="371"/>
      <c r="G14" s="371"/>
      <c r="H14" s="371"/>
      <c r="I14" s="371"/>
    </row>
    <row r="15" spans="1:9" s="372" customFormat="1" ht="15.65" customHeight="1" x14ac:dyDescent="0.25">
      <c r="A15" s="373" t="s">
        <v>62</v>
      </c>
      <c r="B15" s="374" t="s">
        <v>63</v>
      </c>
      <c r="C15" s="375">
        <v>0</v>
      </c>
      <c r="D15" s="376">
        <v>0</v>
      </c>
      <c r="E15" s="382"/>
      <c r="F15" s="371"/>
      <c r="G15" s="371"/>
      <c r="H15" s="371"/>
      <c r="I15" s="371"/>
    </row>
    <row r="16" spans="1:9" s="372" customFormat="1" ht="15.65" customHeight="1" x14ac:dyDescent="0.25">
      <c r="A16" s="373" t="s">
        <v>64</v>
      </c>
      <c r="B16" s="374" t="s">
        <v>65</v>
      </c>
      <c r="C16" s="375">
        <v>0</v>
      </c>
      <c r="D16" s="376">
        <v>0</v>
      </c>
      <c r="E16" s="383"/>
      <c r="F16" s="381"/>
      <c r="G16" s="381"/>
      <c r="H16" s="381"/>
      <c r="I16" s="381"/>
    </row>
    <row r="17" spans="1:9" s="372" customFormat="1" ht="15.65" customHeight="1" x14ac:dyDescent="0.25">
      <c r="A17" s="373" t="s">
        <v>66</v>
      </c>
      <c r="B17" s="374" t="s">
        <v>67</v>
      </c>
      <c r="C17" s="375">
        <v>0</v>
      </c>
      <c r="D17" s="376">
        <v>0</v>
      </c>
      <c r="E17" s="383"/>
      <c r="F17" s="381"/>
      <c r="G17" s="381"/>
      <c r="H17" s="381"/>
      <c r="I17" s="381"/>
    </row>
    <row r="18" spans="1:9" s="372" customFormat="1" ht="15.65" customHeight="1" x14ac:dyDescent="0.25">
      <c r="A18" s="373" t="s">
        <v>68</v>
      </c>
      <c r="B18" s="374" t="s">
        <v>69</v>
      </c>
      <c r="C18" s="375">
        <v>0</v>
      </c>
      <c r="D18" s="376">
        <v>0</v>
      </c>
      <c r="E18" s="383"/>
      <c r="F18" s="381"/>
      <c r="G18" s="381"/>
      <c r="H18" s="381"/>
      <c r="I18" s="381"/>
    </row>
    <row r="19" spans="1:9" s="372" customFormat="1" ht="15.65" customHeight="1" x14ac:dyDescent="0.25">
      <c r="A19" s="373" t="s">
        <v>70</v>
      </c>
      <c r="B19" s="374" t="s">
        <v>71</v>
      </c>
      <c r="C19" s="375">
        <v>0</v>
      </c>
      <c r="D19" s="376">
        <v>0</v>
      </c>
      <c r="E19" s="383"/>
      <c r="F19" s="381"/>
      <c r="G19" s="381"/>
      <c r="H19" s="381"/>
      <c r="I19" s="381"/>
    </row>
    <row r="20" spans="1:9" s="372" customFormat="1" ht="15.65" customHeight="1" x14ac:dyDescent="0.25">
      <c r="A20" s="373" t="s">
        <v>72</v>
      </c>
      <c r="B20" s="374" t="s">
        <v>73</v>
      </c>
      <c r="C20" s="375">
        <v>0</v>
      </c>
      <c r="D20" s="376">
        <v>0</v>
      </c>
      <c r="E20" s="383"/>
      <c r="F20" s="381"/>
      <c r="G20" s="381"/>
      <c r="H20" s="381"/>
      <c r="I20" s="381"/>
    </row>
    <row r="21" spans="1:9" s="372" customFormat="1" ht="15.65" customHeight="1" x14ac:dyDescent="0.25">
      <c r="A21" s="373" t="s">
        <v>74</v>
      </c>
      <c r="B21" s="374" t="s">
        <v>75</v>
      </c>
      <c r="C21" s="375">
        <v>0</v>
      </c>
      <c r="D21" s="376">
        <v>0</v>
      </c>
      <c r="E21" s="383"/>
      <c r="F21" s="381"/>
      <c r="G21" s="381"/>
      <c r="H21" s="381"/>
      <c r="I21" s="381"/>
    </row>
    <row r="22" spans="1:9" s="372" customFormat="1" ht="16.149999999999999" customHeight="1" thickBot="1" x14ac:dyDescent="0.3">
      <c r="A22" s="384" t="s">
        <v>76</v>
      </c>
      <c r="B22" s="385" t="s">
        <v>77</v>
      </c>
      <c r="C22" s="386">
        <v>0</v>
      </c>
      <c r="D22" s="387">
        <v>0</v>
      </c>
      <c r="E22" s="383"/>
      <c r="F22" s="381"/>
      <c r="G22" s="381"/>
      <c r="H22" s="381"/>
      <c r="I22" s="381"/>
    </row>
    <row r="23" spans="1:9" s="218" customFormat="1" ht="27.65" customHeight="1" thickBot="1" x14ac:dyDescent="0.35">
      <c r="A23" s="388"/>
      <c r="B23" s="389" t="s">
        <v>78</v>
      </c>
      <c r="C23" s="390" cm="1">
        <f t="array" ref="C23">SUM(C3:C22)</f>
        <v>20000.64</v>
      </c>
      <c r="D23" s="391" cm="1">
        <f t="array" ref="D23">SUM(D3:D22)</f>
        <v>19707.27</v>
      </c>
      <c r="E23" s="392"/>
      <c r="F23" s="393"/>
      <c r="G23" s="393"/>
      <c r="H23" s="393"/>
      <c r="I23" s="393"/>
    </row>
    <row r="24" spans="1:9" s="372" customFormat="1" ht="16.149999999999999" customHeight="1" thickBot="1" x14ac:dyDescent="0.3">
      <c r="A24" s="394"/>
      <c r="B24" s="395"/>
      <c r="C24" s="396"/>
      <c r="D24" s="396"/>
      <c r="E24" s="381"/>
      <c r="F24" s="381"/>
      <c r="G24" s="381"/>
      <c r="H24" s="381"/>
      <c r="I24" s="381"/>
    </row>
    <row r="25" spans="1:9" s="372" customFormat="1" ht="27.65" customHeight="1" thickBot="1" x14ac:dyDescent="0.3">
      <c r="A25" s="356" t="s">
        <v>211</v>
      </c>
      <c r="B25" s="357" t="s">
        <v>79</v>
      </c>
      <c r="C25" s="397" t="s">
        <v>213</v>
      </c>
      <c r="D25" s="398" t="s">
        <v>80</v>
      </c>
      <c r="E25" s="383"/>
      <c r="F25" s="381"/>
      <c r="G25" s="381"/>
      <c r="H25" s="381"/>
      <c r="I25" s="381"/>
    </row>
    <row r="26" spans="1:9" s="372" customFormat="1" ht="15.65" customHeight="1" x14ac:dyDescent="0.25">
      <c r="A26" s="365" t="s">
        <v>38</v>
      </c>
      <c r="B26" s="399" t="s">
        <v>81</v>
      </c>
      <c r="C26" s="367">
        <v>0</v>
      </c>
      <c r="D26" s="368">
        <v>0</v>
      </c>
      <c r="E26" s="383"/>
      <c r="F26" s="381"/>
      <c r="G26" s="381"/>
      <c r="H26" s="381"/>
      <c r="I26" s="381"/>
    </row>
    <row r="27" spans="1:9" s="372" customFormat="1" ht="15.65" customHeight="1" x14ac:dyDescent="0.25">
      <c r="A27" s="373" t="s">
        <v>40</v>
      </c>
      <c r="B27" s="400" t="s">
        <v>82</v>
      </c>
      <c r="C27" s="375">
        <v>112.69</v>
      </c>
      <c r="D27" s="376">
        <v>704.09</v>
      </c>
      <c r="E27" s="383"/>
      <c r="F27" s="381"/>
      <c r="G27" s="381"/>
      <c r="H27" s="381"/>
      <c r="I27" s="381"/>
    </row>
    <row r="28" spans="1:9" s="372" customFormat="1" ht="15.65" customHeight="1" x14ac:dyDescent="0.25">
      <c r="A28" s="373" t="s">
        <v>42</v>
      </c>
      <c r="B28" s="400" t="s">
        <v>83</v>
      </c>
      <c r="C28" s="375">
        <v>291.08</v>
      </c>
      <c r="D28" s="376">
        <v>0</v>
      </c>
      <c r="E28" s="383"/>
      <c r="F28" s="381"/>
      <c r="G28" s="381"/>
      <c r="H28" s="381"/>
      <c r="I28" s="381"/>
    </row>
    <row r="29" spans="1:9" s="372" customFormat="1" ht="15.65" customHeight="1" x14ac:dyDescent="0.25">
      <c r="A29" s="373" t="s">
        <v>44</v>
      </c>
      <c r="B29" s="400" t="s">
        <v>84</v>
      </c>
      <c r="C29" s="375">
        <v>1385.8799999999999</v>
      </c>
      <c r="D29" s="376">
        <v>40</v>
      </c>
      <c r="E29" s="383"/>
      <c r="F29" s="381"/>
      <c r="G29" s="381"/>
      <c r="H29" s="381"/>
      <c r="I29" s="381"/>
    </row>
    <row r="30" spans="1:9" s="372" customFormat="1" ht="15.65" customHeight="1" x14ac:dyDescent="0.25">
      <c r="A30" s="373" t="s">
        <v>46</v>
      </c>
      <c r="B30" s="400" t="s">
        <v>85</v>
      </c>
      <c r="C30" s="375">
        <v>1396.08</v>
      </c>
      <c r="D30" s="376">
        <v>975.24</v>
      </c>
      <c r="E30" s="383"/>
      <c r="F30" s="381"/>
      <c r="G30" s="381"/>
      <c r="H30" s="381"/>
      <c r="I30" s="381"/>
    </row>
    <row r="31" spans="1:9" s="372" customFormat="1" ht="15.65" customHeight="1" x14ac:dyDescent="0.25">
      <c r="A31" s="373" t="s">
        <v>48</v>
      </c>
      <c r="B31" s="400" t="s">
        <v>86</v>
      </c>
      <c r="C31" s="375">
        <v>2858.56</v>
      </c>
      <c r="D31" s="376">
        <v>584.4</v>
      </c>
      <c r="E31" s="383"/>
      <c r="F31" s="381"/>
      <c r="G31" s="381"/>
      <c r="H31" s="381"/>
      <c r="I31" s="381"/>
    </row>
    <row r="32" spans="1:9" s="372" customFormat="1" ht="15.65" customHeight="1" x14ac:dyDescent="0.25">
      <c r="A32" s="373" t="s">
        <v>50</v>
      </c>
      <c r="B32" s="400" t="s">
        <v>87</v>
      </c>
      <c r="C32" s="375">
        <v>4683.4900000000007</v>
      </c>
      <c r="D32" s="376">
        <v>2764.8</v>
      </c>
      <c r="E32" s="383"/>
      <c r="F32" s="381"/>
      <c r="G32" s="381"/>
      <c r="H32" s="381"/>
      <c r="I32" s="381"/>
    </row>
    <row r="33" spans="1:9" s="372" customFormat="1" ht="15.65" customHeight="1" x14ac:dyDescent="0.25">
      <c r="A33" s="373" t="s">
        <v>52</v>
      </c>
      <c r="B33" s="400" t="s">
        <v>88</v>
      </c>
      <c r="C33" s="375">
        <v>0</v>
      </c>
      <c r="D33" s="376">
        <v>0</v>
      </c>
      <c r="E33" s="383"/>
      <c r="F33" s="381"/>
      <c r="G33" s="381"/>
      <c r="H33" s="381"/>
      <c r="I33" s="381"/>
    </row>
    <row r="34" spans="1:9" s="372" customFormat="1" ht="15.65" customHeight="1" x14ac:dyDescent="0.25">
      <c r="A34" s="373" t="s">
        <v>54</v>
      </c>
      <c r="B34" s="400" t="s">
        <v>89</v>
      </c>
      <c r="C34" s="375">
        <v>1095</v>
      </c>
      <c r="D34" s="376">
        <v>3095.75</v>
      </c>
      <c r="E34" s="383"/>
      <c r="F34" s="381"/>
      <c r="G34" s="381"/>
      <c r="H34" s="381"/>
      <c r="I34" s="381"/>
    </row>
    <row r="35" spans="1:9" s="372" customFormat="1" ht="15.65" customHeight="1" x14ac:dyDescent="0.25">
      <c r="A35" s="373" t="s">
        <v>56</v>
      </c>
      <c r="B35" s="400" t="s">
        <v>90</v>
      </c>
      <c r="C35" s="375">
        <v>0</v>
      </c>
      <c r="D35" s="376">
        <v>0</v>
      </c>
      <c r="E35" s="383"/>
      <c r="F35" s="381"/>
      <c r="G35" s="381"/>
      <c r="H35" s="381"/>
      <c r="I35" s="381"/>
    </row>
    <row r="36" spans="1:9" s="372" customFormat="1" ht="15.65" customHeight="1" x14ac:dyDescent="0.25">
      <c r="A36" s="373" t="s">
        <v>58</v>
      </c>
      <c r="B36" s="400" t="s">
        <v>91</v>
      </c>
      <c r="C36" s="375">
        <v>0</v>
      </c>
      <c r="D36" s="376">
        <v>0</v>
      </c>
      <c r="E36" s="383"/>
      <c r="F36" s="381"/>
      <c r="G36" s="381"/>
      <c r="H36" s="381"/>
      <c r="I36" s="381"/>
    </row>
    <row r="37" spans="1:9" s="372" customFormat="1" ht="15.65" customHeight="1" x14ac:dyDescent="0.25">
      <c r="A37" s="373" t="s">
        <v>60</v>
      </c>
      <c r="B37" s="400" t="s">
        <v>92</v>
      </c>
      <c r="C37" s="375">
        <v>0</v>
      </c>
      <c r="D37" s="376">
        <v>0</v>
      </c>
      <c r="E37" s="383"/>
      <c r="F37" s="381"/>
      <c r="G37" s="381"/>
      <c r="H37" s="381"/>
      <c r="I37" s="381"/>
    </row>
    <row r="38" spans="1:9" s="372" customFormat="1" ht="15.65" customHeight="1" x14ac:dyDescent="0.25">
      <c r="A38" s="373" t="s">
        <v>62</v>
      </c>
      <c r="B38" s="400" t="s">
        <v>93</v>
      </c>
      <c r="C38" s="375">
        <v>0</v>
      </c>
      <c r="D38" s="376">
        <v>0</v>
      </c>
      <c r="E38" s="383"/>
      <c r="F38" s="381"/>
      <c r="G38" s="381"/>
      <c r="H38" s="381"/>
      <c r="I38" s="381"/>
    </row>
    <row r="39" spans="1:9" s="372" customFormat="1" ht="30" customHeight="1" x14ac:dyDescent="0.25">
      <c r="A39" s="373" t="s">
        <v>64</v>
      </c>
      <c r="B39" s="400" t="s">
        <v>94</v>
      </c>
      <c r="C39" s="375">
        <v>0</v>
      </c>
      <c r="D39" s="376">
        <v>0</v>
      </c>
      <c r="E39" s="383"/>
      <c r="F39" s="381"/>
      <c r="G39" s="381"/>
      <c r="H39" s="381"/>
      <c r="I39" s="381"/>
    </row>
    <row r="40" spans="1:9" s="372" customFormat="1" ht="15.65" customHeight="1" x14ac:dyDescent="0.25">
      <c r="A40" s="373" t="s">
        <v>66</v>
      </c>
      <c r="B40" s="400" t="s">
        <v>95</v>
      </c>
      <c r="C40" s="375">
        <v>0</v>
      </c>
      <c r="D40" s="376">
        <v>0</v>
      </c>
      <c r="E40" s="383"/>
      <c r="F40" s="381"/>
      <c r="G40" s="381"/>
      <c r="H40" s="381"/>
      <c r="I40" s="381"/>
    </row>
    <row r="41" spans="1:9" s="372" customFormat="1" ht="15.65" customHeight="1" x14ac:dyDescent="0.25">
      <c r="A41" s="373" t="s">
        <v>96</v>
      </c>
      <c r="B41" s="400" t="s">
        <v>97</v>
      </c>
      <c r="C41" s="375">
        <v>2611.0100000000002</v>
      </c>
      <c r="D41" s="376">
        <v>600</v>
      </c>
      <c r="E41" s="383"/>
      <c r="F41" s="381"/>
      <c r="G41" s="381"/>
      <c r="H41" s="381"/>
      <c r="I41" s="381"/>
    </row>
    <row r="42" spans="1:9" s="372" customFormat="1" ht="30" customHeight="1" x14ac:dyDescent="0.25">
      <c r="A42" s="373" t="s">
        <v>98</v>
      </c>
      <c r="B42" s="400" t="s">
        <v>99</v>
      </c>
      <c r="C42" s="375">
        <v>0</v>
      </c>
      <c r="D42" s="376">
        <v>0</v>
      </c>
      <c r="E42" s="383"/>
      <c r="F42" s="381"/>
      <c r="G42" s="381"/>
      <c r="H42" s="381"/>
      <c r="I42" s="381"/>
    </row>
    <row r="43" spans="1:9" s="372" customFormat="1" ht="30" customHeight="1" x14ac:dyDescent="0.25">
      <c r="A43" s="373" t="s">
        <v>100</v>
      </c>
      <c r="B43" s="400" t="s">
        <v>101</v>
      </c>
      <c r="C43" s="375">
        <v>0</v>
      </c>
      <c r="D43" s="376">
        <v>0</v>
      </c>
      <c r="E43" s="383"/>
      <c r="F43" s="381"/>
      <c r="G43" s="381"/>
      <c r="H43" s="381"/>
      <c r="I43" s="381"/>
    </row>
    <row r="44" spans="1:9" s="372" customFormat="1" ht="30" customHeight="1" x14ac:dyDescent="0.25">
      <c r="A44" s="373" t="s">
        <v>102</v>
      </c>
      <c r="B44" s="400" t="s">
        <v>103</v>
      </c>
      <c r="C44" s="375">
        <v>0</v>
      </c>
      <c r="D44" s="376">
        <v>0</v>
      </c>
      <c r="E44" s="383"/>
      <c r="F44" s="381"/>
      <c r="G44" s="381"/>
      <c r="H44" s="381"/>
      <c r="I44" s="381"/>
    </row>
    <row r="45" spans="1:9" s="372" customFormat="1" ht="30" customHeight="1" x14ac:dyDescent="0.25">
      <c r="A45" s="373" t="s">
        <v>104</v>
      </c>
      <c r="B45" s="400" t="s">
        <v>105</v>
      </c>
      <c r="C45" s="375">
        <v>0</v>
      </c>
      <c r="D45" s="376">
        <v>0</v>
      </c>
      <c r="E45" s="383"/>
      <c r="F45" s="381"/>
      <c r="G45" s="381"/>
      <c r="H45" s="381"/>
      <c r="I45" s="381"/>
    </row>
    <row r="46" spans="1:9" s="372" customFormat="1" ht="30" customHeight="1" x14ac:dyDescent="0.25">
      <c r="A46" s="373" t="s">
        <v>106</v>
      </c>
      <c r="B46" s="400" t="s">
        <v>107</v>
      </c>
      <c r="C46" s="375">
        <v>0</v>
      </c>
      <c r="D46" s="376">
        <v>0</v>
      </c>
      <c r="E46" s="383"/>
      <c r="F46" s="381"/>
      <c r="G46" s="381"/>
      <c r="H46" s="381"/>
      <c r="I46" s="381"/>
    </row>
    <row r="47" spans="1:9" s="372" customFormat="1" ht="16.149999999999999" customHeight="1" thickBot="1" x14ac:dyDescent="0.3">
      <c r="A47" s="384" t="s">
        <v>108</v>
      </c>
      <c r="B47" s="401" t="s">
        <v>109</v>
      </c>
      <c r="C47" s="386">
        <v>0</v>
      </c>
      <c r="D47" s="387">
        <v>0</v>
      </c>
      <c r="E47" s="383"/>
      <c r="F47" s="381"/>
      <c r="G47" s="381"/>
      <c r="H47" s="381"/>
      <c r="I47" s="381"/>
    </row>
    <row r="48" spans="1:9" s="218" customFormat="1" ht="27.65" customHeight="1" thickBot="1" x14ac:dyDescent="0.35">
      <c r="A48" s="388"/>
      <c r="B48" s="389" t="s">
        <v>110</v>
      </c>
      <c r="C48" s="402" cm="1">
        <f t="array" ref="C48">SUM(C26:C47)</f>
        <v>14433.789999999999</v>
      </c>
      <c r="D48" s="403" cm="1">
        <f t="array" ref="D48">SUM(D26:D47)</f>
        <v>8764.2800000000007</v>
      </c>
      <c r="E48" s="392"/>
      <c r="F48" s="393"/>
      <c r="G48" s="393"/>
      <c r="H48" s="393"/>
      <c r="I48" s="393"/>
    </row>
    <row r="49" spans="1:9" s="372" customFormat="1" ht="16.149999999999999" customHeight="1" thickBot="1" x14ac:dyDescent="0.3">
      <c r="A49" s="404"/>
      <c r="B49" s="405"/>
      <c r="C49" s="406"/>
      <c r="D49" s="406"/>
      <c r="E49" s="371"/>
      <c r="F49" s="407"/>
      <c r="G49" s="407"/>
      <c r="H49" s="381"/>
      <c r="I49" s="381"/>
    </row>
    <row r="50" spans="1:9" s="372" customFormat="1" ht="27.65" customHeight="1" thickBot="1" x14ac:dyDescent="0.3">
      <c r="A50" s="356" t="s">
        <v>35</v>
      </c>
      <c r="B50" s="408" t="s">
        <v>111</v>
      </c>
      <c r="C50" s="409">
        <v>2024</v>
      </c>
      <c r="D50" s="410" t="s">
        <v>2</v>
      </c>
      <c r="E50" s="383"/>
      <c r="F50" s="381"/>
      <c r="G50" s="381"/>
      <c r="H50" s="381"/>
      <c r="I50" s="381"/>
    </row>
    <row r="51" spans="1:9" s="372" customFormat="1" ht="15.65" customHeight="1" x14ac:dyDescent="0.25">
      <c r="A51" s="365" t="s">
        <v>38</v>
      </c>
      <c r="B51" s="399" t="s">
        <v>112</v>
      </c>
      <c r="C51" s="411">
        <v>0</v>
      </c>
      <c r="D51" s="411">
        <v>0</v>
      </c>
      <c r="E51" s="383"/>
      <c r="F51" s="381"/>
      <c r="G51" s="381"/>
      <c r="H51" s="381"/>
      <c r="I51" s="381"/>
    </row>
    <row r="52" spans="1:9" s="372" customFormat="1" ht="16.75" customHeight="1" x14ac:dyDescent="0.25">
      <c r="A52" s="373" t="s">
        <v>40</v>
      </c>
      <c r="B52" s="400" t="s">
        <v>113</v>
      </c>
      <c r="C52" s="412">
        <v>0</v>
      </c>
      <c r="D52" s="412">
        <v>0</v>
      </c>
      <c r="E52" s="383"/>
      <c r="F52" s="381"/>
      <c r="G52" s="381"/>
      <c r="H52" s="381"/>
      <c r="I52" s="381"/>
    </row>
    <row r="53" spans="1:9" s="372" customFormat="1" ht="15.65" customHeight="1" thickBot="1" x14ac:dyDescent="0.3">
      <c r="A53" s="384" t="s">
        <v>42</v>
      </c>
      <c r="B53" s="413"/>
      <c r="C53" s="414"/>
      <c r="D53" s="414"/>
      <c r="E53" s="383"/>
      <c r="F53" s="381"/>
      <c r="G53" s="381"/>
      <c r="H53" s="381"/>
      <c r="I53" s="381"/>
    </row>
    <row r="54" spans="1:9" s="372" customFormat="1" ht="17.149999999999999" customHeight="1" x14ac:dyDescent="0.25">
      <c r="A54" s="415"/>
      <c r="B54" s="416"/>
      <c r="C54" s="417"/>
      <c r="D54" s="417"/>
      <c r="E54" s="381"/>
      <c r="F54" s="381"/>
      <c r="G54" s="381"/>
      <c r="H54" s="381"/>
      <c r="I54" s="381"/>
    </row>
    <row r="55" spans="1:9" s="372" customFormat="1" ht="16.75" customHeight="1" x14ac:dyDescent="0.25">
      <c r="A55" s="381"/>
      <c r="B55" s="418"/>
      <c r="C55" s="419"/>
      <c r="D55" s="419"/>
      <c r="E55" s="381"/>
      <c r="F55" s="381"/>
      <c r="G55" s="381"/>
      <c r="H55" s="381"/>
      <c r="I55" s="381"/>
    </row>
    <row r="56" spans="1:9" s="372" customFormat="1" ht="16.75" customHeight="1" x14ac:dyDescent="0.25">
      <c r="A56" s="381"/>
      <c r="B56" s="418"/>
      <c r="C56" s="419"/>
      <c r="D56" s="419"/>
      <c r="E56" s="381"/>
      <c r="F56" s="381"/>
      <c r="G56" s="381"/>
      <c r="H56" s="381"/>
      <c r="I56" s="381"/>
    </row>
    <row r="57" spans="1:9" s="372" customFormat="1" ht="16.75" customHeight="1" x14ac:dyDescent="0.25">
      <c r="A57" s="381"/>
      <c r="B57" s="418"/>
      <c r="C57" s="419"/>
      <c r="D57" s="419"/>
      <c r="E57" s="381"/>
      <c r="F57" s="381"/>
      <c r="G57" s="381"/>
      <c r="H57" s="381"/>
      <c r="I57" s="381"/>
    </row>
    <row r="58" spans="1:9" s="372" customFormat="1" ht="16.75" customHeight="1" x14ac:dyDescent="0.25">
      <c r="A58" s="381"/>
      <c r="B58" s="418"/>
      <c r="C58" s="419"/>
      <c r="D58" s="419"/>
      <c r="E58" s="381"/>
      <c r="F58" s="381"/>
      <c r="G58" s="381"/>
      <c r="H58" s="381"/>
      <c r="I58" s="381"/>
    </row>
    <row r="59" spans="1:9" s="372" customFormat="1" ht="16.75" customHeight="1" x14ac:dyDescent="0.25">
      <c r="A59" s="381"/>
      <c r="B59" s="418"/>
      <c r="C59" s="419"/>
      <c r="D59" s="419"/>
      <c r="E59" s="381"/>
      <c r="F59" s="381"/>
      <c r="G59" s="381"/>
      <c r="H59" s="381"/>
      <c r="I59" s="381"/>
    </row>
    <row r="60" spans="1:9" s="372" customFormat="1" ht="16.75" customHeight="1" x14ac:dyDescent="0.25">
      <c r="A60" s="381"/>
      <c r="B60" s="418"/>
      <c r="C60" s="419"/>
      <c r="D60" s="419"/>
      <c r="E60" s="381"/>
      <c r="F60" s="381"/>
      <c r="G60" s="381"/>
      <c r="H60" s="381"/>
      <c r="I60" s="381"/>
    </row>
    <row r="61" spans="1:9" s="372" customFormat="1" ht="16.75" customHeight="1" x14ac:dyDescent="0.25">
      <c r="A61" s="381"/>
      <c r="B61" s="418"/>
      <c r="C61" s="419"/>
      <c r="D61" s="419"/>
      <c r="E61" s="381"/>
      <c r="F61" s="381"/>
      <c r="G61" s="381"/>
      <c r="H61" s="381"/>
      <c r="I61" s="381"/>
    </row>
    <row r="62" spans="1:9" s="372" customFormat="1" ht="16.75" customHeight="1" x14ac:dyDescent="0.25">
      <c r="A62" s="381"/>
      <c r="B62" s="418"/>
      <c r="C62" s="419"/>
      <c r="D62" s="419"/>
      <c r="E62" s="381"/>
      <c r="F62" s="381"/>
      <c r="G62" s="381"/>
      <c r="H62" s="381"/>
      <c r="I62" s="381"/>
    </row>
    <row r="63" spans="1:9" s="372" customFormat="1" ht="16.75" customHeight="1" x14ac:dyDescent="0.25">
      <c r="A63" s="381"/>
      <c r="B63" s="418"/>
      <c r="C63" s="419"/>
      <c r="D63" s="419"/>
      <c r="E63" s="381"/>
      <c r="F63" s="381"/>
      <c r="G63" s="381"/>
      <c r="H63" s="381"/>
      <c r="I63" s="381"/>
    </row>
    <row r="64" spans="1:9" ht="16.75" customHeight="1" x14ac:dyDescent="0.3">
      <c r="A64" s="420"/>
      <c r="B64" s="421"/>
      <c r="C64" s="422"/>
      <c r="D64" s="422"/>
      <c r="E64" s="420"/>
      <c r="F64" s="420"/>
      <c r="G64" s="420"/>
      <c r="H64" s="420"/>
      <c r="I64" s="420"/>
    </row>
    <row r="65" spans="1:9" ht="16.75" customHeight="1" x14ac:dyDescent="0.3">
      <c r="A65" s="420"/>
      <c r="B65" s="421"/>
      <c r="C65" s="422"/>
      <c r="D65" s="422"/>
      <c r="E65" s="420"/>
      <c r="F65" s="420"/>
      <c r="G65" s="420"/>
      <c r="H65" s="420"/>
      <c r="I65" s="420"/>
    </row>
    <row r="66" spans="1:9" ht="16.75" customHeight="1" x14ac:dyDescent="0.3">
      <c r="A66" s="420"/>
      <c r="B66" s="421"/>
      <c r="C66" s="422"/>
      <c r="D66" s="422"/>
      <c r="E66" s="420"/>
      <c r="F66" s="420"/>
      <c r="G66" s="420"/>
      <c r="H66" s="420"/>
      <c r="I66" s="420"/>
    </row>
    <row r="67" spans="1:9" ht="16.75" customHeight="1" x14ac:dyDescent="0.3">
      <c r="A67" s="420"/>
      <c r="B67" s="421"/>
      <c r="C67" s="422"/>
      <c r="D67" s="422"/>
      <c r="E67" s="420"/>
      <c r="F67" s="420"/>
      <c r="G67" s="420"/>
      <c r="H67" s="420"/>
      <c r="I67" s="420"/>
    </row>
    <row r="68" spans="1:9" ht="16.75" customHeight="1" x14ac:dyDescent="0.3">
      <c r="A68" s="420"/>
      <c r="B68" s="421"/>
      <c r="C68" s="422"/>
      <c r="D68" s="422"/>
      <c r="E68" s="420"/>
      <c r="F68" s="420"/>
      <c r="G68" s="420"/>
      <c r="H68" s="420"/>
      <c r="I68" s="420"/>
    </row>
  </sheetData>
  <mergeCells count="1">
    <mergeCell ref="A1:D1"/>
  </mergeCells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247F6-B40A-473A-88FC-1E5DFA8BEC01}">
  <dimension ref="A2:B7"/>
  <sheetViews>
    <sheetView workbookViewId="0">
      <selection activeCell="E17" sqref="E17"/>
    </sheetView>
  </sheetViews>
  <sheetFormatPr baseColWidth="10" defaultRowHeight="13.5" x14ac:dyDescent="0.3"/>
  <cols>
    <col min="1" max="1" width="43" customWidth="1"/>
    <col min="2" max="2" width="17" bestFit="1" customWidth="1"/>
  </cols>
  <sheetData>
    <row r="2" spans="1:2" ht="15" x14ac:dyDescent="0.3">
      <c r="A2" s="483" t="s">
        <v>239</v>
      </c>
    </row>
    <row r="3" spans="1:2" ht="15" x14ac:dyDescent="0.3">
      <c r="A3" s="484"/>
    </row>
    <row r="4" spans="1:2" ht="15" x14ac:dyDescent="0.3">
      <c r="A4" s="485" t="s">
        <v>215</v>
      </c>
      <c r="B4" s="485" t="s">
        <v>240</v>
      </c>
    </row>
    <row r="5" spans="1:2" ht="15" x14ac:dyDescent="0.3">
      <c r="A5" s="485"/>
    </row>
    <row r="6" spans="1:2" ht="15" x14ac:dyDescent="0.3">
      <c r="A6" s="485" t="s">
        <v>217</v>
      </c>
      <c r="B6" s="485" t="s">
        <v>241</v>
      </c>
    </row>
    <row r="7" spans="1:2" ht="15" x14ac:dyDescent="0.3">
      <c r="A7" s="485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C68"/>
  <sheetViews>
    <sheetView zoomScaleNormal="100" workbookViewId="0">
      <selection activeCell="H46" sqref="H46"/>
    </sheetView>
  </sheetViews>
  <sheetFormatPr baseColWidth="10" defaultColWidth="10.15234375" defaultRowHeight="15" customHeight="1" x14ac:dyDescent="0.3"/>
  <cols>
    <col min="1" max="1" width="4.15234375" style="1" customWidth="1"/>
    <col min="2" max="2" width="47.23046875" style="2" customWidth="1"/>
    <col min="3" max="4" width="11.3828125" style="3" customWidth="1"/>
    <col min="5" max="5" width="14.765625" style="8" customWidth="1"/>
    <col min="6" max="6" width="14.765625" style="4" customWidth="1"/>
    <col min="7" max="7" width="11.3828125" style="4" customWidth="1"/>
    <col min="8" max="8" width="11.3828125" style="5" customWidth="1"/>
    <col min="9" max="9" width="16.84375" style="5" customWidth="1"/>
    <col min="10" max="16384" width="10.15234375" style="5"/>
  </cols>
  <sheetData>
    <row r="1" spans="1:9" ht="50.5" customHeight="1" thickBot="1" x14ac:dyDescent="0.35">
      <c r="A1" s="568" t="str">
        <f>"“DIE GRÜNEN - DIE GRÜNE ALTERNATIVE (GRÜNE)“ 
PRZ 500106
Angaben für den Rechenschaftsbericht für das Jahr "&amp;Jahrakt</f>
        <v>“DIE GRÜNEN - DIE GRÜNE ALTERNATIVE (GRÜNE)“ 
PRZ 500106
Angaben für den Rechenschaftsbericht für das Jahr 2024</v>
      </c>
      <c r="B1" s="569"/>
      <c r="C1" s="569"/>
      <c r="D1" s="570"/>
      <c r="E1" s="5"/>
      <c r="F1" s="5"/>
      <c r="G1" s="5"/>
    </row>
    <row r="2" spans="1:9" s="19" customFormat="1" ht="27.65" customHeight="1" thickBot="1" x14ac:dyDescent="0.35">
      <c r="A2" s="25" t="s">
        <v>35</v>
      </c>
      <c r="B2" s="39" t="s">
        <v>36</v>
      </c>
      <c r="C2" s="41" t="str">
        <f>"ERTRAG
 "&amp;Jahrakt</f>
        <v>ERTRAG
 2024</v>
      </c>
      <c r="D2" s="41" t="s">
        <v>37</v>
      </c>
      <c r="E2" s="42"/>
      <c r="F2" s="43"/>
      <c r="G2" s="44"/>
      <c r="H2" s="45"/>
      <c r="I2" s="45"/>
    </row>
    <row r="3" spans="1:9" s="13" customFormat="1" ht="14" x14ac:dyDescent="0.3">
      <c r="A3" s="46" t="s">
        <v>38</v>
      </c>
      <c r="B3" s="47" t="s">
        <v>39</v>
      </c>
      <c r="C3" s="6">
        <v>7317002.6100000003</v>
      </c>
      <c r="D3" s="48">
        <v>5031568.3899999997</v>
      </c>
      <c r="E3" s="9"/>
      <c r="F3" s="10"/>
      <c r="G3" s="11"/>
      <c r="H3" s="12"/>
      <c r="I3" s="12"/>
    </row>
    <row r="4" spans="1:9" s="13" customFormat="1" ht="14" x14ac:dyDescent="0.3">
      <c r="A4" s="27" t="s">
        <v>40</v>
      </c>
      <c r="B4" s="28" t="s">
        <v>41</v>
      </c>
      <c r="C4" s="6">
        <v>0</v>
      </c>
      <c r="D4" s="48">
        <v>0</v>
      </c>
      <c r="E4" s="9"/>
      <c r="F4" s="10"/>
      <c r="G4" s="11"/>
      <c r="H4" s="12"/>
      <c r="I4" s="12"/>
    </row>
    <row r="5" spans="1:9" s="13" customFormat="1" ht="14" x14ac:dyDescent="0.3">
      <c r="A5" s="27" t="s">
        <v>42</v>
      </c>
      <c r="B5" s="28" t="s">
        <v>43</v>
      </c>
      <c r="C5" s="6">
        <v>399766.26</v>
      </c>
      <c r="D5" s="48">
        <v>342661.03</v>
      </c>
      <c r="E5" s="9"/>
      <c r="F5" s="10"/>
      <c r="G5" s="11"/>
      <c r="H5" s="12"/>
      <c r="I5" s="12"/>
    </row>
    <row r="6" spans="1:9" s="13" customFormat="1" ht="28" x14ac:dyDescent="0.3">
      <c r="A6" s="27" t="s">
        <v>44</v>
      </c>
      <c r="B6" s="28" t="s">
        <v>45</v>
      </c>
      <c r="C6" s="6">
        <v>0</v>
      </c>
      <c r="D6" s="48">
        <v>892.5</v>
      </c>
      <c r="E6" s="9"/>
      <c r="F6" s="14"/>
      <c r="G6" s="14"/>
      <c r="H6" s="12"/>
      <c r="I6" s="12"/>
    </row>
    <row r="7" spans="1:9" s="13" customFormat="1" ht="28" x14ac:dyDescent="0.3">
      <c r="A7" s="27" t="s">
        <v>46</v>
      </c>
      <c r="B7" s="28" t="s">
        <v>47</v>
      </c>
      <c r="C7" s="6">
        <v>0</v>
      </c>
      <c r="D7" s="48">
        <v>0</v>
      </c>
      <c r="E7" s="9"/>
      <c r="F7" s="10"/>
      <c r="G7" s="11"/>
      <c r="H7" s="12"/>
      <c r="I7" s="12"/>
    </row>
    <row r="8" spans="1:9" s="13" customFormat="1" ht="14" x14ac:dyDescent="0.3">
      <c r="A8" s="27" t="s">
        <v>48</v>
      </c>
      <c r="B8" s="28" t="s">
        <v>49</v>
      </c>
      <c r="C8" s="6">
        <v>0</v>
      </c>
      <c r="D8" s="48">
        <v>0</v>
      </c>
      <c r="E8" s="15"/>
      <c r="F8" s="16"/>
      <c r="G8" s="11"/>
      <c r="H8" s="12"/>
      <c r="I8" s="12"/>
    </row>
    <row r="9" spans="1:9" s="13" customFormat="1" ht="14" x14ac:dyDescent="0.3">
      <c r="A9" s="27" t="s">
        <v>50</v>
      </c>
      <c r="B9" s="28" t="s">
        <v>51</v>
      </c>
      <c r="C9" s="6">
        <v>0</v>
      </c>
      <c r="D9" s="48">
        <v>0</v>
      </c>
      <c r="E9" s="17"/>
      <c r="G9" s="11"/>
      <c r="H9" s="12"/>
      <c r="I9" s="12"/>
    </row>
    <row r="10" spans="1:9" s="13" customFormat="1" ht="14" x14ac:dyDescent="0.3">
      <c r="A10" s="27" t="s">
        <v>52</v>
      </c>
      <c r="B10" s="28" t="s">
        <v>53</v>
      </c>
      <c r="C10" s="6">
        <v>66126.89</v>
      </c>
      <c r="D10" s="48">
        <v>9361.5300000000007</v>
      </c>
      <c r="E10" s="18"/>
      <c r="F10" s="11"/>
      <c r="G10" s="11"/>
      <c r="H10" s="12"/>
      <c r="I10" s="12"/>
    </row>
    <row r="11" spans="1:9" s="13" customFormat="1" ht="42" x14ac:dyDescent="0.3">
      <c r="A11" s="27" t="s">
        <v>54</v>
      </c>
      <c r="B11" s="28" t="s">
        <v>55</v>
      </c>
      <c r="C11" s="6">
        <v>0</v>
      </c>
      <c r="D11" s="48">
        <v>0</v>
      </c>
      <c r="E11" s="18"/>
      <c r="F11" s="11"/>
      <c r="G11" s="11"/>
      <c r="H11" s="12"/>
      <c r="I11" s="12"/>
    </row>
    <row r="12" spans="1:9" s="13" customFormat="1" ht="14" x14ac:dyDescent="0.3">
      <c r="A12" s="27" t="s">
        <v>56</v>
      </c>
      <c r="B12" s="28" t="s">
        <v>57</v>
      </c>
      <c r="C12" s="6">
        <v>3400</v>
      </c>
      <c r="D12" s="48">
        <v>0</v>
      </c>
      <c r="E12" s="18"/>
      <c r="F12" s="11"/>
      <c r="G12" s="11"/>
      <c r="H12" s="12"/>
      <c r="I12" s="12"/>
    </row>
    <row r="13" spans="1:9" s="13" customFormat="1" ht="14" x14ac:dyDescent="0.3">
      <c r="A13" s="27" t="s">
        <v>58</v>
      </c>
      <c r="B13" s="28" t="s">
        <v>59</v>
      </c>
      <c r="C13" s="6">
        <v>0</v>
      </c>
      <c r="D13" s="48">
        <v>0</v>
      </c>
      <c r="E13" s="18"/>
      <c r="F13" s="11"/>
      <c r="G13" s="11"/>
      <c r="H13" s="12"/>
      <c r="I13" s="12"/>
    </row>
    <row r="14" spans="1:9" s="13" customFormat="1" ht="14" x14ac:dyDescent="0.3">
      <c r="A14" s="27" t="s">
        <v>60</v>
      </c>
      <c r="B14" s="28" t="s">
        <v>61</v>
      </c>
      <c r="C14" s="6">
        <v>733.32</v>
      </c>
      <c r="D14" s="48">
        <v>0</v>
      </c>
      <c r="E14" s="18"/>
      <c r="F14" s="11"/>
      <c r="G14" s="11"/>
      <c r="H14" s="12"/>
      <c r="I14" s="12"/>
    </row>
    <row r="15" spans="1:9" s="13" customFormat="1" ht="14" x14ac:dyDescent="0.3">
      <c r="A15" s="27" t="s">
        <v>62</v>
      </c>
      <c r="B15" s="28" t="s">
        <v>63</v>
      </c>
      <c r="C15" s="6">
        <v>0</v>
      </c>
      <c r="D15" s="48">
        <v>0</v>
      </c>
      <c r="E15" s="18"/>
      <c r="F15" s="11"/>
      <c r="G15" s="11"/>
      <c r="H15" s="12"/>
      <c r="I15" s="12"/>
    </row>
    <row r="16" spans="1:9" s="13" customFormat="1" ht="14" x14ac:dyDescent="0.3">
      <c r="A16" s="27" t="s">
        <v>64</v>
      </c>
      <c r="B16" s="28" t="s">
        <v>65</v>
      </c>
      <c r="C16" s="6">
        <v>0</v>
      </c>
      <c r="D16" s="48">
        <v>0</v>
      </c>
    </row>
    <row r="17" spans="1:9" s="13" customFormat="1" ht="14" x14ac:dyDescent="0.3">
      <c r="A17" s="27" t="s">
        <v>66</v>
      </c>
      <c r="B17" s="28" t="s">
        <v>67</v>
      </c>
      <c r="C17" s="6">
        <v>3475.12</v>
      </c>
      <c r="D17" s="48">
        <v>3065</v>
      </c>
    </row>
    <row r="18" spans="1:9" s="13" customFormat="1" ht="14" x14ac:dyDescent="0.3">
      <c r="A18" s="27" t="s">
        <v>68</v>
      </c>
      <c r="B18" s="28" t="s">
        <v>69</v>
      </c>
      <c r="C18" s="6">
        <v>7063.8899999999994</v>
      </c>
      <c r="D18" s="48">
        <v>32003.06</v>
      </c>
    </row>
    <row r="19" spans="1:9" s="13" customFormat="1" ht="14" x14ac:dyDescent="0.3">
      <c r="A19" s="27" t="s">
        <v>70</v>
      </c>
      <c r="B19" s="28" t="s">
        <v>71</v>
      </c>
      <c r="C19" s="6">
        <v>154618.44</v>
      </c>
      <c r="D19" s="48">
        <v>104164.37</v>
      </c>
    </row>
    <row r="20" spans="1:9" s="13" customFormat="1" ht="14" x14ac:dyDescent="0.3">
      <c r="A20" s="27" t="s">
        <v>72</v>
      </c>
      <c r="B20" s="28" t="s">
        <v>73</v>
      </c>
      <c r="C20" s="6">
        <v>24624</v>
      </c>
      <c r="D20" s="48">
        <v>27686.7</v>
      </c>
    </row>
    <row r="21" spans="1:9" s="13" customFormat="1" ht="14" x14ac:dyDescent="0.3">
      <c r="A21" s="27" t="s">
        <v>74</v>
      </c>
      <c r="B21" s="28" t="s">
        <v>75</v>
      </c>
      <c r="C21" s="6">
        <v>5478.03</v>
      </c>
      <c r="D21" s="48">
        <v>865.73</v>
      </c>
    </row>
    <row r="22" spans="1:9" s="13" customFormat="1" ht="14" x14ac:dyDescent="0.3">
      <c r="A22" s="27" t="s">
        <v>76</v>
      </c>
      <c r="B22" s="28" t="s">
        <v>77</v>
      </c>
      <c r="C22" s="6">
        <v>0</v>
      </c>
      <c r="D22" s="48">
        <v>0</v>
      </c>
    </row>
    <row r="23" spans="1:9" s="19" customFormat="1" ht="27.65" customHeight="1" x14ac:dyDescent="0.3">
      <c r="A23" s="49"/>
      <c r="B23" s="29" t="s">
        <v>78</v>
      </c>
      <c r="C23" s="30">
        <f>SUM(C3:C22)</f>
        <v>7982288.5600000005</v>
      </c>
      <c r="D23" s="30">
        <f>SUM(D3:D22)</f>
        <v>5552268.3100000005</v>
      </c>
    </row>
    <row r="24" spans="1:9" s="13" customFormat="1" ht="14" x14ac:dyDescent="0.3">
      <c r="A24" s="31"/>
      <c r="B24" s="15"/>
      <c r="C24" s="14"/>
      <c r="D24" s="14"/>
    </row>
    <row r="25" spans="1:9" s="19" customFormat="1" ht="27.65" customHeight="1" x14ac:dyDescent="0.3">
      <c r="A25" s="25" t="s">
        <v>35</v>
      </c>
      <c r="B25" s="39" t="s">
        <v>79</v>
      </c>
      <c r="C25" s="41" t="str">
        <f>"AUFWAND "&amp;Jahrakt</f>
        <v>AUFWAND 2024</v>
      </c>
      <c r="D25" s="41" t="s">
        <v>80</v>
      </c>
    </row>
    <row r="26" spans="1:9" s="13" customFormat="1" ht="14" x14ac:dyDescent="0.3">
      <c r="A26" s="46" t="s">
        <v>38</v>
      </c>
      <c r="B26" s="47" t="s">
        <v>81</v>
      </c>
      <c r="C26" s="6">
        <v>1440031.47</v>
      </c>
      <c r="D26" s="48">
        <v>727068.95</v>
      </c>
      <c r="E26" s="9"/>
      <c r="F26" s="10"/>
      <c r="G26" s="11"/>
      <c r="H26" s="12"/>
      <c r="I26" s="12"/>
    </row>
    <row r="27" spans="1:9" s="13" customFormat="1" ht="28" x14ac:dyDescent="0.3">
      <c r="A27" s="27" t="s">
        <v>40</v>
      </c>
      <c r="B27" s="28" t="s">
        <v>82</v>
      </c>
      <c r="C27" s="6">
        <v>212973.91999999998</v>
      </c>
      <c r="D27" s="48">
        <v>173210.22</v>
      </c>
      <c r="E27" s="9"/>
      <c r="F27" s="10"/>
      <c r="G27" s="11"/>
      <c r="H27" s="12"/>
      <c r="I27" s="12"/>
    </row>
    <row r="28" spans="1:9" s="13" customFormat="1" ht="14" x14ac:dyDescent="0.3">
      <c r="A28" s="27" t="s">
        <v>42</v>
      </c>
      <c r="B28" s="28" t="s">
        <v>83</v>
      </c>
      <c r="C28" s="6">
        <v>3662995.89</v>
      </c>
      <c r="D28" s="48">
        <v>284898.81</v>
      </c>
      <c r="E28" s="9"/>
      <c r="F28" s="10"/>
      <c r="G28" s="11"/>
      <c r="H28" s="12"/>
      <c r="I28" s="12"/>
    </row>
    <row r="29" spans="1:9" s="13" customFormat="1" ht="14" x14ac:dyDescent="0.3">
      <c r="A29" s="27" t="s">
        <v>44</v>
      </c>
      <c r="B29" s="28" t="s">
        <v>84</v>
      </c>
      <c r="C29" s="6">
        <v>316737.52999999997</v>
      </c>
      <c r="D29" s="48">
        <v>35006.75</v>
      </c>
      <c r="E29" s="9"/>
      <c r="F29" s="14"/>
      <c r="G29" s="14"/>
      <c r="H29" s="12"/>
      <c r="I29" s="12"/>
    </row>
    <row r="30" spans="1:9" s="13" customFormat="1" ht="14" x14ac:dyDescent="0.3">
      <c r="A30" s="27" t="s">
        <v>46</v>
      </c>
      <c r="B30" s="28" t="s">
        <v>85</v>
      </c>
      <c r="C30" s="6">
        <v>1286076.2500000002</v>
      </c>
      <c r="D30" s="50">
        <v>215192.34</v>
      </c>
      <c r="E30" s="9"/>
      <c r="F30" s="10"/>
      <c r="G30" s="11"/>
      <c r="H30" s="12"/>
      <c r="I30" s="12"/>
    </row>
    <row r="31" spans="1:9" s="13" customFormat="1" ht="14" x14ac:dyDescent="0.3">
      <c r="A31" s="27" t="s">
        <v>48</v>
      </c>
      <c r="B31" s="28" t="s">
        <v>86</v>
      </c>
      <c r="C31" s="6">
        <v>1374495.47</v>
      </c>
      <c r="D31" s="48">
        <v>684216.73</v>
      </c>
      <c r="E31" s="15"/>
      <c r="F31" s="16"/>
      <c r="G31" s="11"/>
      <c r="H31" s="12"/>
      <c r="I31" s="12"/>
    </row>
    <row r="32" spans="1:9" s="13" customFormat="1" ht="14" x14ac:dyDescent="0.3">
      <c r="A32" s="27" t="s">
        <v>50</v>
      </c>
      <c r="B32" s="28" t="s">
        <v>87</v>
      </c>
      <c r="C32" s="6">
        <v>251792.75</v>
      </c>
      <c r="D32" s="48">
        <v>133820.64000000001</v>
      </c>
      <c r="E32" s="17"/>
      <c r="G32" s="11"/>
      <c r="H32" s="12"/>
      <c r="I32" s="12"/>
    </row>
    <row r="33" spans="1:9" s="13" customFormat="1" ht="14" x14ac:dyDescent="0.3">
      <c r="A33" s="27" t="s">
        <v>52</v>
      </c>
      <c r="B33" s="28" t="s">
        <v>88</v>
      </c>
      <c r="C33" s="6">
        <v>0</v>
      </c>
      <c r="D33" s="48">
        <v>0</v>
      </c>
      <c r="E33" s="18"/>
      <c r="F33" s="11"/>
      <c r="G33" s="11"/>
      <c r="H33" s="12"/>
      <c r="I33" s="12"/>
    </row>
    <row r="34" spans="1:9" s="13" customFormat="1" ht="28" x14ac:dyDescent="0.3">
      <c r="A34" s="27" t="s">
        <v>54</v>
      </c>
      <c r="B34" s="28" t="s">
        <v>89</v>
      </c>
      <c r="C34" s="6">
        <v>79779.98</v>
      </c>
      <c r="D34" s="48">
        <v>57862.55</v>
      </c>
      <c r="E34" s="18"/>
      <c r="F34" s="11"/>
      <c r="G34" s="11"/>
      <c r="H34" s="12"/>
      <c r="I34" s="12"/>
    </row>
    <row r="35" spans="1:9" s="13" customFormat="1" ht="14" x14ac:dyDescent="0.3">
      <c r="A35" s="27" t="s">
        <v>56</v>
      </c>
      <c r="B35" s="28" t="s">
        <v>90</v>
      </c>
      <c r="C35" s="6">
        <v>64326.41</v>
      </c>
      <c r="D35" s="48">
        <v>84523.5</v>
      </c>
      <c r="E35" s="18"/>
      <c r="F35" s="11"/>
      <c r="G35" s="11"/>
      <c r="H35" s="12"/>
      <c r="I35" s="12"/>
    </row>
    <row r="36" spans="1:9" s="13" customFormat="1" ht="14" x14ac:dyDescent="0.3">
      <c r="A36" s="27" t="s">
        <v>58</v>
      </c>
      <c r="B36" s="28" t="s">
        <v>91</v>
      </c>
      <c r="C36" s="6">
        <v>86397.47</v>
      </c>
      <c r="D36" s="48">
        <v>74112.11</v>
      </c>
      <c r="E36" s="18"/>
      <c r="F36" s="11"/>
      <c r="G36" s="11"/>
      <c r="H36" s="12"/>
      <c r="I36" s="12"/>
    </row>
    <row r="37" spans="1:9" s="13" customFormat="1" ht="14" x14ac:dyDescent="0.3">
      <c r="A37" s="27" t="s">
        <v>60</v>
      </c>
      <c r="B37" s="28" t="s">
        <v>92</v>
      </c>
      <c r="C37" s="6">
        <v>747.03</v>
      </c>
      <c r="D37" s="48">
        <v>516.04999999999995</v>
      </c>
      <c r="E37" s="18"/>
      <c r="F37" s="11"/>
      <c r="G37" s="11"/>
      <c r="H37" s="12"/>
      <c r="I37" s="12"/>
    </row>
    <row r="38" spans="1:9" s="13" customFormat="1" ht="14" x14ac:dyDescent="0.3">
      <c r="A38" s="27" t="s">
        <v>62</v>
      </c>
      <c r="B38" s="28" t="s">
        <v>93</v>
      </c>
      <c r="C38" s="6">
        <v>1825.2</v>
      </c>
      <c r="D38" s="48">
        <v>2424.65</v>
      </c>
      <c r="E38" s="18"/>
      <c r="F38" s="11"/>
      <c r="G38" s="11"/>
      <c r="H38" s="12"/>
      <c r="I38" s="12"/>
    </row>
    <row r="39" spans="1:9" s="13" customFormat="1" ht="28" x14ac:dyDescent="0.3">
      <c r="A39" s="27" t="s">
        <v>64</v>
      </c>
      <c r="B39" s="28" t="s">
        <v>94</v>
      </c>
      <c r="C39" s="6">
        <v>0</v>
      </c>
      <c r="D39" s="48">
        <v>0</v>
      </c>
    </row>
    <row r="40" spans="1:9" s="13" customFormat="1" ht="14" x14ac:dyDescent="0.3">
      <c r="A40" s="27" t="s">
        <v>66</v>
      </c>
      <c r="B40" s="28" t="s">
        <v>95</v>
      </c>
      <c r="C40" s="6">
        <v>102970.66</v>
      </c>
      <c r="D40" s="48">
        <v>152392.5</v>
      </c>
    </row>
    <row r="41" spans="1:9" s="13" customFormat="1" ht="14" x14ac:dyDescent="0.3">
      <c r="A41" s="27" t="s">
        <v>96</v>
      </c>
      <c r="B41" s="28" t="s">
        <v>97</v>
      </c>
      <c r="C41" s="6">
        <v>729126.74</v>
      </c>
      <c r="D41" s="48">
        <v>941452.81</v>
      </c>
    </row>
    <row r="42" spans="1:9" s="13" customFormat="1" ht="28" x14ac:dyDescent="0.3">
      <c r="A42" s="27" t="s">
        <v>98</v>
      </c>
      <c r="B42" s="28" t="s">
        <v>99</v>
      </c>
      <c r="C42" s="6">
        <v>0</v>
      </c>
      <c r="D42" s="48">
        <v>0</v>
      </c>
    </row>
    <row r="43" spans="1:9" s="13" customFormat="1" ht="28" x14ac:dyDescent="0.3">
      <c r="A43" s="27" t="s">
        <v>100</v>
      </c>
      <c r="B43" s="28" t="s">
        <v>101</v>
      </c>
      <c r="C43" s="6">
        <v>10043.66</v>
      </c>
      <c r="D43" s="48">
        <v>10641.3</v>
      </c>
    </row>
    <row r="44" spans="1:9" s="13" customFormat="1" ht="28" x14ac:dyDescent="0.3">
      <c r="A44" s="27" t="s">
        <v>102</v>
      </c>
      <c r="B44" s="28" t="s">
        <v>103</v>
      </c>
      <c r="C44" s="6">
        <v>154618.44</v>
      </c>
      <c r="D44" s="48">
        <v>104164.37</v>
      </c>
    </row>
    <row r="45" spans="1:9" s="13" customFormat="1" ht="28" x14ac:dyDescent="0.3">
      <c r="A45" s="27" t="s">
        <v>104</v>
      </c>
      <c r="B45" s="28" t="s">
        <v>105</v>
      </c>
      <c r="C45" s="6">
        <v>24624</v>
      </c>
      <c r="D45" s="48">
        <v>27686.7</v>
      </c>
    </row>
    <row r="46" spans="1:9" s="13" customFormat="1" ht="28" x14ac:dyDescent="0.3">
      <c r="A46" s="46" t="s">
        <v>106</v>
      </c>
      <c r="B46" s="47" t="s">
        <v>107</v>
      </c>
      <c r="C46" s="6">
        <v>5478.03</v>
      </c>
      <c r="D46" s="48">
        <v>865.73</v>
      </c>
      <c r="E46" s="11"/>
      <c r="F46" s="12"/>
      <c r="G46" s="12"/>
    </row>
    <row r="47" spans="1:9" s="13" customFormat="1" ht="28" x14ac:dyDescent="0.3">
      <c r="A47" s="27" t="s">
        <v>108</v>
      </c>
      <c r="B47" s="28" t="s">
        <v>109</v>
      </c>
      <c r="C47" s="6">
        <v>0</v>
      </c>
      <c r="D47" s="48">
        <v>0</v>
      </c>
      <c r="E47" s="11"/>
      <c r="F47" s="12"/>
      <c r="G47" s="12"/>
    </row>
    <row r="48" spans="1:9" s="19" customFormat="1" ht="27.65" customHeight="1" x14ac:dyDescent="0.3">
      <c r="A48" s="49"/>
      <c r="B48" s="29" t="s">
        <v>110</v>
      </c>
      <c r="C48" s="30">
        <f>SUM(C26:C47)</f>
        <v>9805040.9000000004</v>
      </c>
      <c r="D48" s="30">
        <f>SUM(D26:D47)</f>
        <v>3710056.7099999995</v>
      </c>
    </row>
    <row r="49" spans="1:783" s="13" customFormat="1" ht="14" x14ac:dyDescent="0.3">
      <c r="A49" s="33"/>
      <c r="B49" s="9"/>
      <c r="C49" s="34"/>
      <c r="D49" s="34"/>
      <c r="E49" s="35"/>
    </row>
    <row r="50" spans="1:783" s="13" customFormat="1" ht="27.65" customHeight="1" x14ac:dyDescent="0.3">
      <c r="A50" s="25" t="s">
        <v>35</v>
      </c>
      <c r="B50" s="40" t="s">
        <v>111</v>
      </c>
      <c r="C50" s="26">
        <f>Jahrakt</f>
        <v>2024</v>
      </c>
      <c r="D50" s="26" t="s">
        <v>2</v>
      </c>
    </row>
    <row r="51" spans="1:783" s="13" customFormat="1" ht="14" x14ac:dyDescent="0.3">
      <c r="A51" s="46" t="s">
        <v>38</v>
      </c>
      <c r="B51" s="51" t="s">
        <v>112</v>
      </c>
      <c r="C51" s="52">
        <v>0</v>
      </c>
      <c r="D51" s="52">
        <v>0</v>
      </c>
    </row>
    <row r="52" spans="1:783" s="36" customFormat="1" ht="14" x14ac:dyDescent="0.3">
      <c r="A52" s="27" t="s">
        <v>40</v>
      </c>
      <c r="B52" s="32" t="s">
        <v>113</v>
      </c>
      <c r="C52" s="53">
        <v>0</v>
      </c>
      <c r="D52" s="53">
        <v>0</v>
      </c>
      <c r="E52" s="12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</row>
    <row r="53" spans="1:783" s="36" customFormat="1" ht="14" x14ac:dyDescent="0.3">
      <c r="A53" s="54" t="s">
        <v>42</v>
      </c>
      <c r="B53" s="55"/>
      <c r="C53" s="56"/>
      <c r="D53" s="56"/>
      <c r="E53" s="12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</row>
    <row r="54" spans="1:783" s="36" customFormat="1" ht="14" x14ac:dyDescent="0.3">
      <c r="A54" s="11"/>
      <c r="B54" s="18"/>
      <c r="C54" s="14"/>
      <c r="D54" s="14"/>
      <c r="E54" s="12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</row>
    <row r="55" spans="1:783" s="22" customFormat="1" ht="15.5" x14ac:dyDescent="0.3">
      <c r="A55" s="5"/>
      <c r="B55" s="7"/>
      <c r="C55" s="3"/>
      <c r="D55" s="3"/>
      <c r="E55" s="20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21"/>
      <c r="JN55" s="21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1"/>
      <c r="LK55" s="21"/>
      <c r="LL55" s="21"/>
      <c r="LM55" s="21"/>
      <c r="LN55" s="21"/>
      <c r="LO55" s="21"/>
      <c r="LP55" s="21"/>
      <c r="LQ55" s="21"/>
      <c r="LR55" s="21"/>
      <c r="LS55" s="21"/>
      <c r="LT55" s="21"/>
      <c r="LU55" s="21"/>
      <c r="LV55" s="21"/>
      <c r="LW55" s="21"/>
      <c r="LX55" s="21"/>
      <c r="LY55" s="21"/>
      <c r="LZ55" s="21"/>
      <c r="MA55" s="21"/>
      <c r="MB55" s="21"/>
      <c r="MC55" s="21"/>
      <c r="MD55" s="21"/>
      <c r="ME55" s="21"/>
      <c r="MF55" s="21"/>
      <c r="MG55" s="21"/>
      <c r="MH55" s="21"/>
      <c r="MI55" s="21"/>
      <c r="MJ55" s="21"/>
      <c r="MK55" s="21"/>
      <c r="ML55" s="21"/>
      <c r="MM55" s="21"/>
      <c r="MN55" s="21"/>
      <c r="MO55" s="21"/>
      <c r="MP55" s="21"/>
      <c r="MQ55" s="21"/>
      <c r="MR55" s="21"/>
      <c r="MS55" s="21"/>
      <c r="MT55" s="21"/>
      <c r="MU55" s="21"/>
      <c r="MV55" s="21"/>
      <c r="MW55" s="21"/>
      <c r="MX55" s="21"/>
      <c r="MY55" s="21"/>
      <c r="MZ55" s="21"/>
      <c r="NA55" s="21"/>
      <c r="NB55" s="21"/>
      <c r="NC55" s="21"/>
      <c r="ND55" s="21"/>
      <c r="NE55" s="21"/>
      <c r="NF55" s="21"/>
      <c r="NG55" s="21"/>
      <c r="NH55" s="21"/>
      <c r="NI55" s="21"/>
      <c r="NJ55" s="21"/>
      <c r="NK55" s="21"/>
      <c r="NL55" s="21"/>
      <c r="NM55" s="21"/>
      <c r="NN55" s="21"/>
      <c r="NO55" s="21"/>
      <c r="NP55" s="21"/>
      <c r="NQ55" s="21"/>
      <c r="NR55" s="21"/>
      <c r="NS55" s="21"/>
      <c r="NT55" s="21"/>
      <c r="NU55" s="21"/>
      <c r="NV55" s="21"/>
      <c r="NW55" s="21"/>
      <c r="NX55" s="21"/>
      <c r="NY55" s="21"/>
      <c r="NZ55" s="21"/>
      <c r="OA55" s="21"/>
      <c r="OB55" s="21"/>
      <c r="OC55" s="21"/>
      <c r="OD55" s="21"/>
      <c r="OE55" s="21"/>
      <c r="OF55" s="21"/>
      <c r="OG55" s="21"/>
      <c r="OH55" s="21"/>
      <c r="OI55" s="21"/>
      <c r="OJ55" s="21"/>
      <c r="OK55" s="21"/>
      <c r="OL55" s="21"/>
      <c r="OM55" s="21"/>
      <c r="ON55" s="21"/>
      <c r="OO55" s="21"/>
      <c r="OP55" s="21"/>
      <c r="OQ55" s="21"/>
      <c r="OR55" s="21"/>
      <c r="OS55" s="21"/>
      <c r="OT55" s="21"/>
      <c r="OU55" s="21"/>
      <c r="OV55" s="21"/>
      <c r="OW55" s="21"/>
      <c r="OX55" s="21"/>
      <c r="OY55" s="21"/>
      <c r="OZ55" s="21"/>
      <c r="PA55" s="21"/>
      <c r="PB55" s="21"/>
      <c r="PC55" s="21"/>
      <c r="PD55" s="21"/>
      <c r="PE55" s="21"/>
      <c r="PF55" s="21"/>
      <c r="PG55" s="21"/>
      <c r="PH55" s="21"/>
      <c r="PI55" s="21"/>
      <c r="PJ55" s="21"/>
      <c r="PK55" s="21"/>
      <c r="PL55" s="21"/>
      <c r="PM55" s="21"/>
      <c r="PN55" s="21"/>
      <c r="PO55" s="21"/>
      <c r="PP55" s="21"/>
      <c r="PQ55" s="21"/>
      <c r="PR55" s="21"/>
      <c r="PS55" s="21"/>
      <c r="PT55" s="21"/>
      <c r="PU55" s="21"/>
      <c r="PV55" s="21"/>
      <c r="PW55" s="21"/>
      <c r="PX55" s="21"/>
      <c r="PY55" s="21"/>
      <c r="PZ55" s="21"/>
      <c r="QA55" s="21"/>
      <c r="QB55" s="21"/>
      <c r="QC55" s="21"/>
      <c r="QD55" s="21"/>
      <c r="QE55" s="21"/>
      <c r="QF55" s="21"/>
      <c r="QG55" s="21"/>
      <c r="QH55" s="21"/>
      <c r="QI55" s="21"/>
      <c r="QJ55" s="21"/>
      <c r="QK55" s="21"/>
      <c r="QL55" s="21"/>
      <c r="QM55" s="21"/>
      <c r="QN55" s="21"/>
      <c r="QO55" s="21"/>
      <c r="QP55" s="21"/>
      <c r="QQ55" s="21"/>
      <c r="QR55" s="21"/>
      <c r="QS55" s="21"/>
      <c r="QT55" s="21"/>
      <c r="QU55" s="21"/>
      <c r="QV55" s="21"/>
      <c r="QW55" s="21"/>
      <c r="QX55" s="21"/>
      <c r="QY55" s="21"/>
      <c r="QZ55" s="21"/>
      <c r="RA55" s="21"/>
      <c r="RB55" s="21"/>
      <c r="RC55" s="21"/>
      <c r="RD55" s="21"/>
      <c r="RE55" s="21"/>
      <c r="RF55" s="21"/>
      <c r="RG55" s="21"/>
      <c r="RH55" s="21"/>
      <c r="RI55" s="21"/>
      <c r="RJ55" s="21"/>
      <c r="RK55" s="21"/>
      <c r="RL55" s="21"/>
      <c r="RM55" s="21"/>
      <c r="RN55" s="21"/>
      <c r="RO55" s="21"/>
      <c r="RP55" s="21"/>
      <c r="RQ55" s="21"/>
      <c r="RR55" s="21"/>
      <c r="RS55" s="21"/>
      <c r="RT55" s="21"/>
      <c r="RU55" s="21"/>
      <c r="RV55" s="21"/>
      <c r="RW55" s="21"/>
      <c r="RX55" s="21"/>
      <c r="RY55" s="21"/>
      <c r="RZ55" s="21"/>
      <c r="SA55" s="21"/>
      <c r="SB55" s="21"/>
      <c r="SC55" s="21"/>
      <c r="SD55" s="21"/>
      <c r="SE55" s="21"/>
      <c r="SF55" s="21"/>
      <c r="SG55" s="21"/>
      <c r="SH55" s="21"/>
      <c r="SI55" s="21"/>
      <c r="SJ55" s="21"/>
      <c r="SK55" s="21"/>
      <c r="SL55" s="21"/>
      <c r="SM55" s="21"/>
      <c r="SN55" s="21"/>
      <c r="SO55" s="21"/>
      <c r="SP55" s="21"/>
      <c r="SQ55" s="21"/>
      <c r="SR55" s="21"/>
      <c r="SS55" s="21"/>
      <c r="ST55" s="21"/>
      <c r="SU55" s="21"/>
      <c r="SV55" s="21"/>
      <c r="SW55" s="21"/>
      <c r="SX55" s="21"/>
      <c r="SY55" s="21"/>
      <c r="SZ55" s="21"/>
      <c r="TA55" s="21"/>
      <c r="TB55" s="21"/>
      <c r="TC55" s="21"/>
      <c r="TD55" s="21"/>
      <c r="TE55" s="21"/>
      <c r="TF55" s="21"/>
      <c r="TG55" s="21"/>
      <c r="TH55" s="21"/>
      <c r="TI55" s="21"/>
      <c r="TJ55" s="21"/>
      <c r="TK55" s="21"/>
      <c r="TL55" s="21"/>
      <c r="TM55" s="21"/>
      <c r="TN55" s="21"/>
      <c r="TO55" s="21"/>
      <c r="TP55" s="21"/>
      <c r="TQ55" s="21"/>
      <c r="TR55" s="21"/>
      <c r="TS55" s="21"/>
      <c r="TT55" s="21"/>
      <c r="TU55" s="21"/>
      <c r="TV55" s="21"/>
      <c r="TW55" s="21"/>
      <c r="TX55" s="21"/>
      <c r="TY55" s="21"/>
      <c r="TZ55" s="21"/>
      <c r="UA55" s="21"/>
      <c r="UB55" s="21"/>
      <c r="UC55" s="21"/>
      <c r="UD55" s="21"/>
      <c r="UE55" s="21"/>
      <c r="UF55" s="21"/>
      <c r="UG55" s="21"/>
      <c r="UH55" s="21"/>
      <c r="UI55" s="21"/>
      <c r="UJ55" s="21"/>
      <c r="UK55" s="21"/>
      <c r="UL55" s="21"/>
      <c r="UM55" s="21"/>
      <c r="UN55" s="21"/>
      <c r="UO55" s="21"/>
      <c r="UP55" s="21"/>
      <c r="UQ55" s="21"/>
      <c r="UR55" s="21"/>
      <c r="US55" s="21"/>
      <c r="UT55" s="21"/>
      <c r="UU55" s="21"/>
      <c r="UV55" s="21"/>
      <c r="UW55" s="21"/>
      <c r="UX55" s="21"/>
      <c r="UY55" s="21"/>
      <c r="UZ55" s="21"/>
      <c r="VA55" s="21"/>
      <c r="VB55" s="21"/>
      <c r="VC55" s="21"/>
      <c r="VD55" s="21"/>
      <c r="VE55" s="21"/>
      <c r="VF55" s="21"/>
      <c r="VG55" s="21"/>
      <c r="VH55" s="21"/>
      <c r="VI55" s="21"/>
      <c r="VJ55" s="21"/>
      <c r="VK55" s="21"/>
      <c r="VL55" s="21"/>
      <c r="VM55" s="21"/>
      <c r="VN55" s="21"/>
      <c r="VO55" s="21"/>
      <c r="VP55" s="21"/>
      <c r="VQ55" s="21"/>
      <c r="VR55" s="21"/>
      <c r="VS55" s="21"/>
      <c r="VT55" s="21"/>
      <c r="VU55" s="21"/>
      <c r="VV55" s="21"/>
      <c r="VW55" s="21"/>
      <c r="VX55" s="21"/>
      <c r="VY55" s="21"/>
      <c r="VZ55" s="21"/>
      <c r="WA55" s="21"/>
      <c r="WB55" s="21"/>
      <c r="WC55" s="21"/>
      <c r="WD55" s="21"/>
      <c r="WE55" s="21"/>
      <c r="WF55" s="21"/>
      <c r="WG55" s="21"/>
      <c r="WH55" s="21"/>
      <c r="WI55" s="21"/>
      <c r="WJ55" s="21"/>
      <c r="WK55" s="21"/>
      <c r="WL55" s="21"/>
      <c r="WM55" s="21"/>
      <c r="WN55" s="21"/>
      <c r="WO55" s="21"/>
      <c r="WP55" s="21"/>
      <c r="WQ55" s="21"/>
      <c r="WR55" s="21"/>
      <c r="WS55" s="21"/>
      <c r="WT55" s="21"/>
      <c r="WU55" s="21"/>
      <c r="WV55" s="21"/>
      <c r="WW55" s="21"/>
      <c r="WX55" s="21"/>
      <c r="WY55" s="21"/>
      <c r="WZ55" s="21"/>
      <c r="XA55" s="21"/>
      <c r="XB55" s="21"/>
      <c r="XC55" s="21"/>
      <c r="XD55" s="21"/>
      <c r="XE55" s="21"/>
      <c r="XF55" s="21"/>
      <c r="XG55" s="21"/>
      <c r="XH55" s="21"/>
      <c r="XI55" s="21"/>
      <c r="XJ55" s="21"/>
      <c r="XK55" s="21"/>
      <c r="XL55" s="21"/>
      <c r="XM55" s="21"/>
      <c r="XN55" s="21"/>
      <c r="XO55" s="21"/>
      <c r="XP55" s="21"/>
      <c r="XQ55" s="21"/>
      <c r="XR55" s="21"/>
      <c r="XS55" s="21"/>
      <c r="XT55" s="21"/>
      <c r="XU55" s="21"/>
      <c r="XV55" s="21"/>
      <c r="XW55" s="21"/>
      <c r="XX55" s="21"/>
      <c r="XY55" s="21"/>
      <c r="XZ55" s="21"/>
      <c r="YA55" s="21"/>
      <c r="YB55" s="21"/>
      <c r="YC55" s="21"/>
      <c r="YD55" s="21"/>
      <c r="YE55" s="21"/>
      <c r="YF55" s="21"/>
      <c r="YG55" s="21"/>
      <c r="YH55" s="21"/>
      <c r="YI55" s="21"/>
      <c r="YJ55" s="21"/>
      <c r="YK55" s="21"/>
      <c r="YL55" s="21"/>
      <c r="YM55" s="21"/>
      <c r="YN55" s="21"/>
      <c r="YO55" s="21"/>
      <c r="YP55" s="21"/>
      <c r="YQ55" s="21"/>
      <c r="YR55" s="21"/>
      <c r="YS55" s="21"/>
      <c r="YT55" s="21"/>
      <c r="YU55" s="21"/>
      <c r="YV55" s="21"/>
      <c r="YW55" s="21"/>
      <c r="YX55" s="21"/>
      <c r="YY55" s="21"/>
      <c r="YZ55" s="21"/>
      <c r="ZA55" s="21"/>
      <c r="ZB55" s="21"/>
      <c r="ZC55" s="21"/>
      <c r="ZD55" s="21"/>
      <c r="ZE55" s="21"/>
      <c r="ZF55" s="21"/>
      <c r="ZG55" s="21"/>
      <c r="ZH55" s="21"/>
      <c r="ZI55" s="21"/>
      <c r="ZJ55" s="21"/>
      <c r="ZK55" s="21"/>
      <c r="ZL55" s="21"/>
      <c r="ZM55" s="21"/>
      <c r="ZN55" s="21"/>
      <c r="ZO55" s="21"/>
      <c r="ZP55" s="21"/>
      <c r="ZQ55" s="21"/>
      <c r="ZR55" s="21"/>
      <c r="ZS55" s="21"/>
      <c r="ZT55" s="21"/>
      <c r="ZU55" s="21"/>
      <c r="ZV55" s="21"/>
      <c r="ZW55" s="21"/>
      <c r="ZX55" s="21"/>
      <c r="ZY55" s="21"/>
      <c r="ZZ55" s="21"/>
      <c r="AAA55" s="21"/>
      <c r="AAB55" s="21"/>
      <c r="AAC55" s="21"/>
      <c r="AAD55" s="21"/>
      <c r="AAE55" s="21"/>
      <c r="AAF55" s="21"/>
      <c r="AAG55" s="21"/>
      <c r="AAH55" s="21"/>
      <c r="AAI55" s="21"/>
      <c r="AAJ55" s="21"/>
      <c r="AAK55" s="21"/>
      <c r="AAL55" s="21"/>
      <c r="AAM55" s="21"/>
      <c r="AAN55" s="21"/>
      <c r="AAO55" s="21"/>
      <c r="AAP55" s="21"/>
      <c r="AAQ55" s="21"/>
      <c r="AAR55" s="21"/>
      <c r="AAS55" s="21"/>
      <c r="AAT55" s="21"/>
      <c r="AAU55" s="21"/>
      <c r="AAV55" s="21"/>
      <c r="AAW55" s="21"/>
      <c r="AAX55" s="21"/>
      <c r="AAY55" s="21"/>
      <c r="AAZ55" s="21"/>
      <c r="ABA55" s="21"/>
      <c r="ABB55" s="21"/>
      <c r="ABC55" s="21"/>
      <c r="ABD55" s="21"/>
      <c r="ABE55" s="21"/>
      <c r="ABF55" s="21"/>
      <c r="ABG55" s="21"/>
      <c r="ABH55" s="21"/>
      <c r="ABI55" s="21"/>
      <c r="ABJ55" s="21"/>
      <c r="ABK55" s="21"/>
      <c r="ABL55" s="21"/>
      <c r="ABM55" s="21"/>
      <c r="ABN55" s="21"/>
      <c r="ABO55" s="21"/>
      <c r="ABP55" s="21"/>
      <c r="ABQ55" s="21"/>
      <c r="ABR55" s="21"/>
      <c r="ABS55" s="21"/>
      <c r="ABT55" s="21"/>
      <c r="ABU55" s="21"/>
      <c r="ABV55" s="21"/>
      <c r="ABW55" s="21"/>
      <c r="ABX55" s="21"/>
      <c r="ABY55" s="21"/>
      <c r="ABZ55" s="21"/>
      <c r="ACA55" s="21"/>
      <c r="ACB55" s="21"/>
      <c r="ACC55" s="21"/>
      <c r="ACD55" s="21"/>
      <c r="ACE55" s="21"/>
      <c r="ACF55" s="21"/>
      <c r="ACG55" s="21"/>
      <c r="ACH55" s="21"/>
      <c r="ACI55" s="21"/>
      <c r="ACJ55" s="21"/>
      <c r="ACK55" s="21"/>
      <c r="ACL55" s="21"/>
      <c r="ACM55" s="21"/>
      <c r="ACN55" s="21"/>
      <c r="ACO55" s="21"/>
      <c r="ACP55" s="21"/>
      <c r="ACQ55" s="21"/>
      <c r="ACR55" s="21"/>
      <c r="ACS55" s="21"/>
      <c r="ACT55" s="21"/>
      <c r="ACU55" s="21"/>
      <c r="ACV55" s="21"/>
      <c r="ACW55" s="21"/>
      <c r="ACX55" s="21"/>
      <c r="ACY55" s="21"/>
      <c r="ACZ55" s="21"/>
      <c r="ADA55" s="21"/>
    </row>
    <row r="56" spans="1:783" s="22" customFormat="1" ht="12.5" x14ac:dyDescent="0.3">
      <c r="A56" s="21"/>
      <c r="B56" s="23"/>
      <c r="C56" s="24"/>
      <c r="D56" s="24"/>
      <c r="E56" s="20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  <c r="IW56" s="21"/>
      <c r="IX56" s="21"/>
      <c r="IY56" s="21"/>
      <c r="IZ56" s="21"/>
      <c r="JA56" s="21"/>
      <c r="JB56" s="21"/>
      <c r="JC56" s="21"/>
      <c r="JD56" s="21"/>
      <c r="JE56" s="21"/>
      <c r="JF56" s="21"/>
      <c r="JG56" s="21"/>
      <c r="JH56" s="21"/>
      <c r="JI56" s="21"/>
      <c r="JJ56" s="21"/>
      <c r="JK56" s="21"/>
      <c r="JL56" s="21"/>
      <c r="JM56" s="21"/>
      <c r="JN56" s="21"/>
      <c r="JO56" s="21"/>
      <c r="JP56" s="21"/>
      <c r="JQ56" s="21"/>
      <c r="JR56" s="21"/>
      <c r="JS56" s="21"/>
      <c r="JT56" s="21"/>
      <c r="JU56" s="21"/>
      <c r="JV56" s="21"/>
      <c r="JW56" s="21"/>
      <c r="JX56" s="21"/>
      <c r="JY56" s="21"/>
      <c r="JZ56" s="21"/>
      <c r="KA56" s="21"/>
      <c r="KB56" s="21"/>
      <c r="KC56" s="21"/>
      <c r="KD56" s="21"/>
      <c r="KE56" s="21"/>
      <c r="KF56" s="21"/>
      <c r="KG56" s="21"/>
      <c r="KH56" s="21"/>
      <c r="KI56" s="21"/>
      <c r="KJ56" s="21"/>
      <c r="KK56" s="21"/>
      <c r="KL56" s="21"/>
      <c r="KM56" s="21"/>
      <c r="KN56" s="21"/>
      <c r="KO56" s="21"/>
      <c r="KP56" s="21"/>
      <c r="KQ56" s="21"/>
      <c r="KR56" s="21"/>
      <c r="KS56" s="21"/>
      <c r="KT56" s="21"/>
      <c r="KU56" s="21"/>
      <c r="KV56" s="21"/>
      <c r="KW56" s="21"/>
      <c r="KX56" s="21"/>
      <c r="KY56" s="21"/>
      <c r="KZ56" s="21"/>
      <c r="LA56" s="21"/>
      <c r="LB56" s="21"/>
      <c r="LC56" s="21"/>
      <c r="LD56" s="21"/>
      <c r="LE56" s="21"/>
      <c r="LF56" s="21"/>
      <c r="LG56" s="21"/>
      <c r="LH56" s="21"/>
      <c r="LI56" s="21"/>
      <c r="LJ56" s="21"/>
      <c r="LK56" s="21"/>
      <c r="LL56" s="21"/>
      <c r="LM56" s="21"/>
      <c r="LN56" s="21"/>
      <c r="LO56" s="21"/>
      <c r="LP56" s="21"/>
      <c r="LQ56" s="21"/>
      <c r="LR56" s="21"/>
      <c r="LS56" s="21"/>
      <c r="LT56" s="21"/>
      <c r="LU56" s="21"/>
      <c r="LV56" s="21"/>
      <c r="LW56" s="21"/>
      <c r="LX56" s="21"/>
      <c r="LY56" s="21"/>
      <c r="LZ56" s="21"/>
      <c r="MA56" s="21"/>
      <c r="MB56" s="21"/>
      <c r="MC56" s="21"/>
      <c r="MD56" s="21"/>
      <c r="ME56" s="21"/>
      <c r="MF56" s="21"/>
      <c r="MG56" s="21"/>
      <c r="MH56" s="21"/>
      <c r="MI56" s="21"/>
      <c r="MJ56" s="21"/>
      <c r="MK56" s="21"/>
      <c r="ML56" s="21"/>
      <c r="MM56" s="21"/>
      <c r="MN56" s="21"/>
      <c r="MO56" s="21"/>
      <c r="MP56" s="21"/>
      <c r="MQ56" s="21"/>
      <c r="MR56" s="21"/>
      <c r="MS56" s="21"/>
      <c r="MT56" s="21"/>
      <c r="MU56" s="21"/>
      <c r="MV56" s="21"/>
      <c r="MW56" s="21"/>
      <c r="MX56" s="21"/>
      <c r="MY56" s="21"/>
      <c r="MZ56" s="21"/>
      <c r="NA56" s="21"/>
      <c r="NB56" s="21"/>
      <c r="NC56" s="21"/>
      <c r="ND56" s="21"/>
      <c r="NE56" s="21"/>
      <c r="NF56" s="21"/>
      <c r="NG56" s="21"/>
      <c r="NH56" s="21"/>
      <c r="NI56" s="21"/>
      <c r="NJ56" s="21"/>
      <c r="NK56" s="21"/>
      <c r="NL56" s="21"/>
      <c r="NM56" s="21"/>
      <c r="NN56" s="21"/>
      <c r="NO56" s="21"/>
      <c r="NP56" s="21"/>
      <c r="NQ56" s="21"/>
      <c r="NR56" s="21"/>
      <c r="NS56" s="21"/>
      <c r="NT56" s="21"/>
      <c r="NU56" s="21"/>
      <c r="NV56" s="21"/>
      <c r="NW56" s="21"/>
      <c r="NX56" s="21"/>
      <c r="NY56" s="21"/>
      <c r="NZ56" s="21"/>
      <c r="OA56" s="21"/>
      <c r="OB56" s="21"/>
      <c r="OC56" s="21"/>
      <c r="OD56" s="21"/>
      <c r="OE56" s="21"/>
      <c r="OF56" s="21"/>
      <c r="OG56" s="21"/>
      <c r="OH56" s="21"/>
      <c r="OI56" s="21"/>
      <c r="OJ56" s="21"/>
      <c r="OK56" s="21"/>
      <c r="OL56" s="21"/>
      <c r="OM56" s="21"/>
      <c r="ON56" s="21"/>
      <c r="OO56" s="21"/>
      <c r="OP56" s="21"/>
      <c r="OQ56" s="21"/>
      <c r="OR56" s="21"/>
      <c r="OS56" s="21"/>
      <c r="OT56" s="21"/>
      <c r="OU56" s="21"/>
      <c r="OV56" s="21"/>
      <c r="OW56" s="21"/>
      <c r="OX56" s="21"/>
      <c r="OY56" s="21"/>
      <c r="OZ56" s="21"/>
      <c r="PA56" s="21"/>
      <c r="PB56" s="21"/>
      <c r="PC56" s="21"/>
      <c r="PD56" s="21"/>
      <c r="PE56" s="21"/>
      <c r="PF56" s="21"/>
      <c r="PG56" s="21"/>
      <c r="PH56" s="21"/>
      <c r="PI56" s="21"/>
      <c r="PJ56" s="21"/>
      <c r="PK56" s="21"/>
      <c r="PL56" s="21"/>
      <c r="PM56" s="21"/>
      <c r="PN56" s="21"/>
      <c r="PO56" s="21"/>
      <c r="PP56" s="21"/>
      <c r="PQ56" s="21"/>
      <c r="PR56" s="21"/>
      <c r="PS56" s="21"/>
      <c r="PT56" s="21"/>
      <c r="PU56" s="21"/>
      <c r="PV56" s="21"/>
      <c r="PW56" s="21"/>
      <c r="PX56" s="21"/>
      <c r="PY56" s="21"/>
      <c r="PZ56" s="21"/>
      <c r="QA56" s="21"/>
      <c r="QB56" s="21"/>
      <c r="QC56" s="21"/>
      <c r="QD56" s="21"/>
      <c r="QE56" s="21"/>
      <c r="QF56" s="21"/>
      <c r="QG56" s="21"/>
      <c r="QH56" s="21"/>
      <c r="QI56" s="21"/>
      <c r="QJ56" s="21"/>
      <c r="QK56" s="21"/>
      <c r="QL56" s="21"/>
      <c r="QM56" s="21"/>
      <c r="QN56" s="21"/>
      <c r="QO56" s="21"/>
      <c r="QP56" s="21"/>
      <c r="QQ56" s="21"/>
      <c r="QR56" s="21"/>
      <c r="QS56" s="21"/>
      <c r="QT56" s="21"/>
      <c r="QU56" s="21"/>
      <c r="QV56" s="21"/>
      <c r="QW56" s="21"/>
      <c r="QX56" s="21"/>
      <c r="QY56" s="21"/>
      <c r="QZ56" s="21"/>
      <c r="RA56" s="21"/>
      <c r="RB56" s="21"/>
      <c r="RC56" s="21"/>
      <c r="RD56" s="21"/>
      <c r="RE56" s="21"/>
      <c r="RF56" s="21"/>
      <c r="RG56" s="21"/>
      <c r="RH56" s="21"/>
      <c r="RI56" s="21"/>
      <c r="RJ56" s="21"/>
      <c r="RK56" s="21"/>
      <c r="RL56" s="21"/>
      <c r="RM56" s="21"/>
      <c r="RN56" s="21"/>
      <c r="RO56" s="21"/>
      <c r="RP56" s="21"/>
      <c r="RQ56" s="21"/>
      <c r="RR56" s="21"/>
      <c r="RS56" s="21"/>
      <c r="RT56" s="21"/>
      <c r="RU56" s="21"/>
      <c r="RV56" s="21"/>
      <c r="RW56" s="21"/>
      <c r="RX56" s="21"/>
      <c r="RY56" s="21"/>
      <c r="RZ56" s="21"/>
      <c r="SA56" s="21"/>
      <c r="SB56" s="21"/>
      <c r="SC56" s="21"/>
      <c r="SD56" s="21"/>
      <c r="SE56" s="21"/>
      <c r="SF56" s="21"/>
      <c r="SG56" s="21"/>
      <c r="SH56" s="21"/>
      <c r="SI56" s="21"/>
      <c r="SJ56" s="21"/>
      <c r="SK56" s="21"/>
      <c r="SL56" s="21"/>
      <c r="SM56" s="21"/>
      <c r="SN56" s="21"/>
      <c r="SO56" s="21"/>
      <c r="SP56" s="21"/>
      <c r="SQ56" s="21"/>
      <c r="SR56" s="21"/>
      <c r="SS56" s="21"/>
      <c r="ST56" s="21"/>
      <c r="SU56" s="21"/>
      <c r="SV56" s="21"/>
      <c r="SW56" s="21"/>
      <c r="SX56" s="21"/>
      <c r="SY56" s="21"/>
      <c r="SZ56" s="21"/>
      <c r="TA56" s="21"/>
      <c r="TB56" s="21"/>
      <c r="TC56" s="21"/>
      <c r="TD56" s="21"/>
      <c r="TE56" s="21"/>
      <c r="TF56" s="21"/>
      <c r="TG56" s="21"/>
      <c r="TH56" s="21"/>
      <c r="TI56" s="21"/>
      <c r="TJ56" s="21"/>
      <c r="TK56" s="21"/>
      <c r="TL56" s="21"/>
      <c r="TM56" s="21"/>
      <c r="TN56" s="21"/>
      <c r="TO56" s="21"/>
      <c r="TP56" s="21"/>
      <c r="TQ56" s="21"/>
      <c r="TR56" s="21"/>
      <c r="TS56" s="21"/>
      <c r="TT56" s="21"/>
      <c r="TU56" s="21"/>
      <c r="TV56" s="21"/>
      <c r="TW56" s="21"/>
      <c r="TX56" s="21"/>
      <c r="TY56" s="21"/>
      <c r="TZ56" s="21"/>
      <c r="UA56" s="21"/>
      <c r="UB56" s="21"/>
      <c r="UC56" s="21"/>
      <c r="UD56" s="21"/>
      <c r="UE56" s="21"/>
      <c r="UF56" s="21"/>
      <c r="UG56" s="21"/>
      <c r="UH56" s="21"/>
      <c r="UI56" s="21"/>
      <c r="UJ56" s="21"/>
      <c r="UK56" s="21"/>
      <c r="UL56" s="21"/>
      <c r="UM56" s="21"/>
      <c r="UN56" s="21"/>
      <c r="UO56" s="21"/>
      <c r="UP56" s="21"/>
      <c r="UQ56" s="21"/>
      <c r="UR56" s="21"/>
      <c r="US56" s="21"/>
      <c r="UT56" s="21"/>
      <c r="UU56" s="21"/>
      <c r="UV56" s="21"/>
      <c r="UW56" s="21"/>
      <c r="UX56" s="21"/>
      <c r="UY56" s="21"/>
      <c r="UZ56" s="21"/>
      <c r="VA56" s="21"/>
      <c r="VB56" s="21"/>
      <c r="VC56" s="21"/>
      <c r="VD56" s="21"/>
      <c r="VE56" s="21"/>
      <c r="VF56" s="21"/>
      <c r="VG56" s="21"/>
      <c r="VH56" s="21"/>
      <c r="VI56" s="21"/>
      <c r="VJ56" s="21"/>
      <c r="VK56" s="21"/>
      <c r="VL56" s="21"/>
      <c r="VM56" s="21"/>
      <c r="VN56" s="21"/>
      <c r="VO56" s="21"/>
      <c r="VP56" s="21"/>
      <c r="VQ56" s="21"/>
      <c r="VR56" s="21"/>
      <c r="VS56" s="21"/>
      <c r="VT56" s="21"/>
      <c r="VU56" s="21"/>
      <c r="VV56" s="21"/>
      <c r="VW56" s="21"/>
      <c r="VX56" s="21"/>
      <c r="VY56" s="21"/>
      <c r="VZ56" s="21"/>
      <c r="WA56" s="21"/>
      <c r="WB56" s="21"/>
      <c r="WC56" s="21"/>
      <c r="WD56" s="21"/>
      <c r="WE56" s="21"/>
      <c r="WF56" s="21"/>
      <c r="WG56" s="21"/>
      <c r="WH56" s="21"/>
      <c r="WI56" s="21"/>
      <c r="WJ56" s="21"/>
      <c r="WK56" s="21"/>
      <c r="WL56" s="21"/>
      <c r="WM56" s="21"/>
      <c r="WN56" s="21"/>
      <c r="WO56" s="21"/>
      <c r="WP56" s="21"/>
      <c r="WQ56" s="21"/>
      <c r="WR56" s="21"/>
      <c r="WS56" s="21"/>
      <c r="WT56" s="21"/>
      <c r="WU56" s="21"/>
      <c r="WV56" s="21"/>
      <c r="WW56" s="21"/>
      <c r="WX56" s="21"/>
      <c r="WY56" s="21"/>
      <c r="WZ56" s="21"/>
      <c r="XA56" s="21"/>
      <c r="XB56" s="21"/>
      <c r="XC56" s="21"/>
      <c r="XD56" s="21"/>
      <c r="XE56" s="21"/>
      <c r="XF56" s="21"/>
      <c r="XG56" s="21"/>
      <c r="XH56" s="21"/>
      <c r="XI56" s="21"/>
      <c r="XJ56" s="21"/>
      <c r="XK56" s="21"/>
      <c r="XL56" s="21"/>
      <c r="XM56" s="21"/>
      <c r="XN56" s="21"/>
      <c r="XO56" s="21"/>
      <c r="XP56" s="21"/>
      <c r="XQ56" s="21"/>
      <c r="XR56" s="21"/>
      <c r="XS56" s="21"/>
      <c r="XT56" s="21"/>
      <c r="XU56" s="21"/>
      <c r="XV56" s="21"/>
      <c r="XW56" s="21"/>
      <c r="XX56" s="21"/>
      <c r="XY56" s="21"/>
      <c r="XZ56" s="21"/>
      <c r="YA56" s="21"/>
      <c r="YB56" s="21"/>
      <c r="YC56" s="21"/>
      <c r="YD56" s="21"/>
      <c r="YE56" s="21"/>
      <c r="YF56" s="21"/>
      <c r="YG56" s="21"/>
      <c r="YH56" s="21"/>
      <c r="YI56" s="21"/>
      <c r="YJ56" s="21"/>
      <c r="YK56" s="21"/>
      <c r="YL56" s="21"/>
      <c r="YM56" s="21"/>
      <c r="YN56" s="21"/>
      <c r="YO56" s="21"/>
      <c r="YP56" s="21"/>
      <c r="YQ56" s="21"/>
      <c r="YR56" s="21"/>
      <c r="YS56" s="21"/>
      <c r="YT56" s="21"/>
      <c r="YU56" s="21"/>
      <c r="YV56" s="21"/>
      <c r="YW56" s="21"/>
      <c r="YX56" s="21"/>
      <c r="YY56" s="21"/>
      <c r="YZ56" s="21"/>
      <c r="ZA56" s="21"/>
      <c r="ZB56" s="21"/>
      <c r="ZC56" s="21"/>
      <c r="ZD56" s="21"/>
      <c r="ZE56" s="21"/>
      <c r="ZF56" s="21"/>
      <c r="ZG56" s="21"/>
      <c r="ZH56" s="21"/>
      <c r="ZI56" s="21"/>
      <c r="ZJ56" s="21"/>
      <c r="ZK56" s="21"/>
      <c r="ZL56" s="21"/>
      <c r="ZM56" s="21"/>
      <c r="ZN56" s="21"/>
      <c r="ZO56" s="21"/>
      <c r="ZP56" s="21"/>
      <c r="ZQ56" s="21"/>
      <c r="ZR56" s="21"/>
      <c r="ZS56" s="21"/>
      <c r="ZT56" s="21"/>
      <c r="ZU56" s="21"/>
      <c r="ZV56" s="21"/>
      <c r="ZW56" s="21"/>
      <c r="ZX56" s="21"/>
      <c r="ZY56" s="21"/>
      <c r="ZZ56" s="21"/>
      <c r="AAA56" s="21"/>
      <c r="AAB56" s="21"/>
      <c r="AAC56" s="21"/>
      <c r="AAD56" s="21"/>
      <c r="AAE56" s="21"/>
      <c r="AAF56" s="21"/>
      <c r="AAG56" s="21"/>
      <c r="AAH56" s="21"/>
      <c r="AAI56" s="21"/>
      <c r="AAJ56" s="21"/>
      <c r="AAK56" s="21"/>
      <c r="AAL56" s="21"/>
      <c r="AAM56" s="21"/>
      <c r="AAN56" s="21"/>
      <c r="AAO56" s="21"/>
      <c r="AAP56" s="21"/>
      <c r="AAQ56" s="21"/>
      <c r="AAR56" s="21"/>
      <c r="AAS56" s="21"/>
      <c r="AAT56" s="21"/>
      <c r="AAU56" s="21"/>
      <c r="AAV56" s="21"/>
      <c r="AAW56" s="21"/>
      <c r="AAX56" s="21"/>
      <c r="AAY56" s="21"/>
      <c r="AAZ56" s="21"/>
      <c r="ABA56" s="21"/>
      <c r="ABB56" s="21"/>
      <c r="ABC56" s="21"/>
      <c r="ABD56" s="21"/>
      <c r="ABE56" s="21"/>
      <c r="ABF56" s="21"/>
      <c r="ABG56" s="21"/>
      <c r="ABH56" s="21"/>
      <c r="ABI56" s="21"/>
      <c r="ABJ56" s="21"/>
      <c r="ABK56" s="21"/>
      <c r="ABL56" s="21"/>
      <c r="ABM56" s="21"/>
      <c r="ABN56" s="21"/>
      <c r="ABO56" s="21"/>
      <c r="ABP56" s="21"/>
      <c r="ABQ56" s="21"/>
      <c r="ABR56" s="21"/>
      <c r="ABS56" s="21"/>
      <c r="ABT56" s="21"/>
      <c r="ABU56" s="21"/>
      <c r="ABV56" s="21"/>
      <c r="ABW56" s="21"/>
      <c r="ABX56" s="21"/>
      <c r="ABY56" s="21"/>
      <c r="ABZ56" s="21"/>
      <c r="ACA56" s="21"/>
      <c r="ACB56" s="21"/>
      <c r="ACC56" s="21"/>
      <c r="ACD56" s="21"/>
      <c r="ACE56" s="21"/>
      <c r="ACF56" s="21"/>
      <c r="ACG56" s="21"/>
      <c r="ACH56" s="21"/>
      <c r="ACI56" s="21"/>
      <c r="ACJ56" s="21"/>
      <c r="ACK56" s="21"/>
      <c r="ACL56" s="21"/>
      <c r="ACM56" s="21"/>
      <c r="ACN56" s="21"/>
      <c r="ACO56" s="21"/>
      <c r="ACP56" s="21"/>
      <c r="ACQ56" s="21"/>
      <c r="ACR56" s="21"/>
      <c r="ACS56" s="21"/>
      <c r="ACT56" s="21"/>
      <c r="ACU56" s="21"/>
      <c r="ACV56" s="21"/>
      <c r="ACW56" s="21"/>
      <c r="ACX56" s="21"/>
      <c r="ACY56" s="21"/>
      <c r="ACZ56" s="21"/>
      <c r="ADA56" s="21"/>
    </row>
    <row r="57" spans="1:783" s="22" customFormat="1" ht="12.5" x14ac:dyDescent="0.3">
      <c r="A57" s="21"/>
      <c r="B57" s="23"/>
      <c r="C57" s="24"/>
      <c r="D57" s="24"/>
      <c r="E57" s="20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  <c r="IW57" s="21"/>
      <c r="IX57" s="21"/>
      <c r="IY57" s="21"/>
      <c r="IZ57" s="21"/>
      <c r="JA57" s="21"/>
      <c r="JB57" s="21"/>
      <c r="JC57" s="21"/>
      <c r="JD57" s="21"/>
      <c r="JE57" s="21"/>
      <c r="JF57" s="21"/>
      <c r="JG57" s="21"/>
      <c r="JH57" s="21"/>
      <c r="JI57" s="21"/>
      <c r="JJ57" s="21"/>
      <c r="JK57" s="21"/>
      <c r="JL57" s="21"/>
      <c r="JM57" s="21"/>
      <c r="JN57" s="21"/>
      <c r="JO57" s="21"/>
      <c r="JP57" s="21"/>
      <c r="JQ57" s="21"/>
      <c r="JR57" s="21"/>
      <c r="JS57" s="21"/>
      <c r="JT57" s="21"/>
      <c r="JU57" s="21"/>
      <c r="JV57" s="21"/>
      <c r="JW57" s="21"/>
      <c r="JX57" s="21"/>
      <c r="JY57" s="21"/>
      <c r="JZ57" s="21"/>
      <c r="KA57" s="21"/>
      <c r="KB57" s="21"/>
      <c r="KC57" s="21"/>
      <c r="KD57" s="21"/>
      <c r="KE57" s="21"/>
      <c r="KF57" s="21"/>
      <c r="KG57" s="21"/>
      <c r="KH57" s="21"/>
      <c r="KI57" s="21"/>
      <c r="KJ57" s="21"/>
      <c r="KK57" s="21"/>
      <c r="KL57" s="21"/>
      <c r="KM57" s="21"/>
      <c r="KN57" s="21"/>
      <c r="KO57" s="21"/>
      <c r="KP57" s="21"/>
      <c r="KQ57" s="21"/>
      <c r="KR57" s="21"/>
      <c r="KS57" s="21"/>
      <c r="KT57" s="21"/>
      <c r="KU57" s="21"/>
      <c r="KV57" s="21"/>
      <c r="KW57" s="21"/>
      <c r="KX57" s="21"/>
      <c r="KY57" s="21"/>
      <c r="KZ57" s="21"/>
      <c r="LA57" s="21"/>
      <c r="LB57" s="21"/>
      <c r="LC57" s="21"/>
      <c r="LD57" s="21"/>
      <c r="LE57" s="21"/>
      <c r="LF57" s="21"/>
      <c r="LG57" s="21"/>
      <c r="LH57" s="21"/>
      <c r="LI57" s="21"/>
      <c r="LJ57" s="21"/>
      <c r="LK57" s="21"/>
      <c r="LL57" s="21"/>
      <c r="LM57" s="21"/>
      <c r="LN57" s="21"/>
      <c r="LO57" s="21"/>
      <c r="LP57" s="21"/>
      <c r="LQ57" s="21"/>
      <c r="LR57" s="21"/>
      <c r="LS57" s="21"/>
      <c r="LT57" s="21"/>
      <c r="LU57" s="21"/>
      <c r="LV57" s="21"/>
      <c r="LW57" s="21"/>
      <c r="LX57" s="21"/>
      <c r="LY57" s="21"/>
      <c r="LZ57" s="21"/>
      <c r="MA57" s="21"/>
      <c r="MB57" s="21"/>
      <c r="MC57" s="21"/>
      <c r="MD57" s="21"/>
      <c r="ME57" s="21"/>
      <c r="MF57" s="21"/>
      <c r="MG57" s="21"/>
      <c r="MH57" s="21"/>
      <c r="MI57" s="21"/>
      <c r="MJ57" s="21"/>
      <c r="MK57" s="21"/>
      <c r="ML57" s="21"/>
      <c r="MM57" s="21"/>
      <c r="MN57" s="21"/>
      <c r="MO57" s="21"/>
      <c r="MP57" s="21"/>
      <c r="MQ57" s="21"/>
      <c r="MR57" s="21"/>
      <c r="MS57" s="21"/>
      <c r="MT57" s="21"/>
      <c r="MU57" s="21"/>
      <c r="MV57" s="21"/>
      <c r="MW57" s="21"/>
      <c r="MX57" s="21"/>
      <c r="MY57" s="21"/>
      <c r="MZ57" s="21"/>
      <c r="NA57" s="21"/>
      <c r="NB57" s="21"/>
      <c r="NC57" s="21"/>
      <c r="ND57" s="21"/>
      <c r="NE57" s="21"/>
      <c r="NF57" s="21"/>
      <c r="NG57" s="21"/>
      <c r="NH57" s="21"/>
      <c r="NI57" s="21"/>
      <c r="NJ57" s="21"/>
      <c r="NK57" s="21"/>
      <c r="NL57" s="21"/>
      <c r="NM57" s="21"/>
      <c r="NN57" s="21"/>
      <c r="NO57" s="21"/>
      <c r="NP57" s="21"/>
      <c r="NQ57" s="21"/>
      <c r="NR57" s="21"/>
      <c r="NS57" s="21"/>
      <c r="NT57" s="21"/>
      <c r="NU57" s="21"/>
      <c r="NV57" s="21"/>
      <c r="NW57" s="21"/>
      <c r="NX57" s="21"/>
      <c r="NY57" s="21"/>
      <c r="NZ57" s="21"/>
      <c r="OA57" s="21"/>
      <c r="OB57" s="21"/>
      <c r="OC57" s="21"/>
      <c r="OD57" s="21"/>
      <c r="OE57" s="21"/>
      <c r="OF57" s="21"/>
      <c r="OG57" s="21"/>
      <c r="OH57" s="21"/>
      <c r="OI57" s="21"/>
      <c r="OJ57" s="21"/>
      <c r="OK57" s="21"/>
      <c r="OL57" s="21"/>
      <c r="OM57" s="21"/>
      <c r="ON57" s="21"/>
      <c r="OO57" s="21"/>
      <c r="OP57" s="21"/>
      <c r="OQ57" s="21"/>
      <c r="OR57" s="21"/>
      <c r="OS57" s="21"/>
      <c r="OT57" s="21"/>
      <c r="OU57" s="21"/>
      <c r="OV57" s="21"/>
      <c r="OW57" s="21"/>
      <c r="OX57" s="21"/>
      <c r="OY57" s="21"/>
      <c r="OZ57" s="21"/>
      <c r="PA57" s="21"/>
      <c r="PB57" s="21"/>
      <c r="PC57" s="21"/>
      <c r="PD57" s="21"/>
      <c r="PE57" s="21"/>
      <c r="PF57" s="21"/>
      <c r="PG57" s="21"/>
      <c r="PH57" s="21"/>
      <c r="PI57" s="21"/>
      <c r="PJ57" s="21"/>
      <c r="PK57" s="21"/>
      <c r="PL57" s="21"/>
      <c r="PM57" s="21"/>
      <c r="PN57" s="21"/>
      <c r="PO57" s="21"/>
      <c r="PP57" s="21"/>
      <c r="PQ57" s="21"/>
      <c r="PR57" s="21"/>
      <c r="PS57" s="21"/>
      <c r="PT57" s="21"/>
      <c r="PU57" s="21"/>
      <c r="PV57" s="21"/>
      <c r="PW57" s="21"/>
      <c r="PX57" s="21"/>
      <c r="PY57" s="21"/>
      <c r="PZ57" s="21"/>
      <c r="QA57" s="21"/>
      <c r="QB57" s="21"/>
      <c r="QC57" s="21"/>
      <c r="QD57" s="21"/>
      <c r="QE57" s="21"/>
      <c r="QF57" s="21"/>
      <c r="QG57" s="21"/>
      <c r="QH57" s="21"/>
      <c r="QI57" s="21"/>
      <c r="QJ57" s="21"/>
      <c r="QK57" s="21"/>
      <c r="QL57" s="21"/>
      <c r="QM57" s="21"/>
      <c r="QN57" s="21"/>
      <c r="QO57" s="21"/>
      <c r="QP57" s="21"/>
      <c r="QQ57" s="21"/>
      <c r="QR57" s="21"/>
      <c r="QS57" s="21"/>
      <c r="QT57" s="21"/>
      <c r="QU57" s="21"/>
      <c r="QV57" s="21"/>
      <c r="QW57" s="21"/>
      <c r="QX57" s="21"/>
      <c r="QY57" s="21"/>
      <c r="QZ57" s="21"/>
      <c r="RA57" s="21"/>
      <c r="RB57" s="21"/>
      <c r="RC57" s="21"/>
      <c r="RD57" s="21"/>
      <c r="RE57" s="21"/>
      <c r="RF57" s="21"/>
      <c r="RG57" s="21"/>
      <c r="RH57" s="21"/>
      <c r="RI57" s="21"/>
      <c r="RJ57" s="21"/>
      <c r="RK57" s="21"/>
      <c r="RL57" s="21"/>
      <c r="RM57" s="21"/>
      <c r="RN57" s="21"/>
      <c r="RO57" s="21"/>
      <c r="RP57" s="21"/>
      <c r="RQ57" s="21"/>
      <c r="RR57" s="21"/>
      <c r="RS57" s="21"/>
      <c r="RT57" s="21"/>
      <c r="RU57" s="21"/>
      <c r="RV57" s="21"/>
      <c r="RW57" s="21"/>
      <c r="RX57" s="21"/>
      <c r="RY57" s="21"/>
      <c r="RZ57" s="21"/>
      <c r="SA57" s="21"/>
      <c r="SB57" s="21"/>
      <c r="SC57" s="21"/>
      <c r="SD57" s="21"/>
      <c r="SE57" s="21"/>
      <c r="SF57" s="21"/>
      <c r="SG57" s="21"/>
      <c r="SH57" s="21"/>
      <c r="SI57" s="21"/>
      <c r="SJ57" s="21"/>
      <c r="SK57" s="21"/>
      <c r="SL57" s="21"/>
      <c r="SM57" s="21"/>
      <c r="SN57" s="21"/>
      <c r="SO57" s="21"/>
      <c r="SP57" s="21"/>
      <c r="SQ57" s="21"/>
      <c r="SR57" s="21"/>
      <c r="SS57" s="21"/>
      <c r="ST57" s="21"/>
      <c r="SU57" s="21"/>
      <c r="SV57" s="21"/>
      <c r="SW57" s="21"/>
      <c r="SX57" s="21"/>
      <c r="SY57" s="21"/>
      <c r="SZ57" s="21"/>
      <c r="TA57" s="21"/>
      <c r="TB57" s="21"/>
      <c r="TC57" s="21"/>
      <c r="TD57" s="21"/>
      <c r="TE57" s="21"/>
      <c r="TF57" s="21"/>
      <c r="TG57" s="21"/>
      <c r="TH57" s="21"/>
      <c r="TI57" s="21"/>
      <c r="TJ57" s="21"/>
      <c r="TK57" s="21"/>
      <c r="TL57" s="21"/>
      <c r="TM57" s="21"/>
      <c r="TN57" s="21"/>
      <c r="TO57" s="21"/>
      <c r="TP57" s="21"/>
      <c r="TQ57" s="21"/>
      <c r="TR57" s="21"/>
      <c r="TS57" s="21"/>
      <c r="TT57" s="21"/>
      <c r="TU57" s="21"/>
      <c r="TV57" s="21"/>
      <c r="TW57" s="21"/>
      <c r="TX57" s="21"/>
      <c r="TY57" s="21"/>
      <c r="TZ57" s="21"/>
      <c r="UA57" s="21"/>
      <c r="UB57" s="21"/>
      <c r="UC57" s="21"/>
      <c r="UD57" s="21"/>
      <c r="UE57" s="21"/>
      <c r="UF57" s="21"/>
      <c r="UG57" s="21"/>
      <c r="UH57" s="21"/>
      <c r="UI57" s="21"/>
      <c r="UJ57" s="21"/>
      <c r="UK57" s="21"/>
      <c r="UL57" s="21"/>
      <c r="UM57" s="21"/>
      <c r="UN57" s="21"/>
      <c r="UO57" s="21"/>
      <c r="UP57" s="21"/>
      <c r="UQ57" s="21"/>
      <c r="UR57" s="21"/>
      <c r="US57" s="21"/>
      <c r="UT57" s="21"/>
      <c r="UU57" s="21"/>
      <c r="UV57" s="21"/>
      <c r="UW57" s="21"/>
      <c r="UX57" s="21"/>
      <c r="UY57" s="21"/>
      <c r="UZ57" s="21"/>
      <c r="VA57" s="21"/>
      <c r="VB57" s="21"/>
      <c r="VC57" s="21"/>
      <c r="VD57" s="21"/>
      <c r="VE57" s="21"/>
      <c r="VF57" s="21"/>
      <c r="VG57" s="21"/>
      <c r="VH57" s="21"/>
      <c r="VI57" s="21"/>
      <c r="VJ57" s="21"/>
      <c r="VK57" s="21"/>
      <c r="VL57" s="21"/>
      <c r="VM57" s="21"/>
      <c r="VN57" s="21"/>
      <c r="VO57" s="21"/>
      <c r="VP57" s="21"/>
      <c r="VQ57" s="21"/>
      <c r="VR57" s="21"/>
      <c r="VS57" s="21"/>
      <c r="VT57" s="21"/>
      <c r="VU57" s="21"/>
      <c r="VV57" s="21"/>
      <c r="VW57" s="21"/>
      <c r="VX57" s="21"/>
      <c r="VY57" s="21"/>
      <c r="VZ57" s="21"/>
      <c r="WA57" s="21"/>
      <c r="WB57" s="21"/>
      <c r="WC57" s="21"/>
      <c r="WD57" s="21"/>
      <c r="WE57" s="21"/>
      <c r="WF57" s="21"/>
      <c r="WG57" s="21"/>
      <c r="WH57" s="21"/>
      <c r="WI57" s="21"/>
      <c r="WJ57" s="21"/>
      <c r="WK57" s="21"/>
      <c r="WL57" s="21"/>
      <c r="WM57" s="21"/>
      <c r="WN57" s="21"/>
      <c r="WO57" s="21"/>
      <c r="WP57" s="21"/>
      <c r="WQ57" s="21"/>
      <c r="WR57" s="21"/>
      <c r="WS57" s="21"/>
      <c r="WT57" s="21"/>
      <c r="WU57" s="21"/>
      <c r="WV57" s="21"/>
      <c r="WW57" s="21"/>
      <c r="WX57" s="21"/>
      <c r="WY57" s="21"/>
      <c r="WZ57" s="21"/>
      <c r="XA57" s="21"/>
      <c r="XB57" s="21"/>
      <c r="XC57" s="21"/>
      <c r="XD57" s="21"/>
      <c r="XE57" s="21"/>
      <c r="XF57" s="21"/>
      <c r="XG57" s="21"/>
      <c r="XH57" s="21"/>
      <c r="XI57" s="21"/>
      <c r="XJ57" s="21"/>
      <c r="XK57" s="21"/>
      <c r="XL57" s="21"/>
      <c r="XM57" s="21"/>
      <c r="XN57" s="21"/>
      <c r="XO57" s="21"/>
      <c r="XP57" s="21"/>
      <c r="XQ57" s="21"/>
      <c r="XR57" s="21"/>
      <c r="XS57" s="21"/>
      <c r="XT57" s="21"/>
      <c r="XU57" s="21"/>
      <c r="XV57" s="21"/>
      <c r="XW57" s="21"/>
      <c r="XX57" s="21"/>
      <c r="XY57" s="21"/>
      <c r="XZ57" s="21"/>
      <c r="YA57" s="21"/>
      <c r="YB57" s="21"/>
      <c r="YC57" s="21"/>
      <c r="YD57" s="21"/>
      <c r="YE57" s="21"/>
      <c r="YF57" s="21"/>
      <c r="YG57" s="21"/>
      <c r="YH57" s="21"/>
      <c r="YI57" s="21"/>
      <c r="YJ57" s="21"/>
      <c r="YK57" s="21"/>
      <c r="YL57" s="21"/>
      <c r="YM57" s="21"/>
      <c r="YN57" s="21"/>
      <c r="YO57" s="21"/>
      <c r="YP57" s="21"/>
      <c r="YQ57" s="21"/>
      <c r="YR57" s="21"/>
      <c r="YS57" s="21"/>
      <c r="YT57" s="21"/>
      <c r="YU57" s="21"/>
      <c r="YV57" s="21"/>
      <c r="YW57" s="21"/>
      <c r="YX57" s="21"/>
      <c r="YY57" s="21"/>
      <c r="YZ57" s="21"/>
      <c r="ZA57" s="21"/>
      <c r="ZB57" s="21"/>
      <c r="ZC57" s="21"/>
      <c r="ZD57" s="21"/>
      <c r="ZE57" s="21"/>
      <c r="ZF57" s="21"/>
      <c r="ZG57" s="21"/>
      <c r="ZH57" s="21"/>
      <c r="ZI57" s="21"/>
      <c r="ZJ57" s="21"/>
      <c r="ZK57" s="21"/>
      <c r="ZL57" s="21"/>
      <c r="ZM57" s="21"/>
      <c r="ZN57" s="21"/>
      <c r="ZO57" s="21"/>
      <c r="ZP57" s="21"/>
      <c r="ZQ57" s="21"/>
      <c r="ZR57" s="21"/>
      <c r="ZS57" s="21"/>
      <c r="ZT57" s="21"/>
      <c r="ZU57" s="21"/>
      <c r="ZV57" s="21"/>
      <c r="ZW57" s="21"/>
      <c r="ZX57" s="21"/>
      <c r="ZY57" s="21"/>
      <c r="ZZ57" s="21"/>
      <c r="AAA57" s="21"/>
      <c r="AAB57" s="21"/>
      <c r="AAC57" s="21"/>
      <c r="AAD57" s="21"/>
      <c r="AAE57" s="21"/>
      <c r="AAF57" s="21"/>
      <c r="AAG57" s="21"/>
      <c r="AAH57" s="21"/>
      <c r="AAI57" s="21"/>
      <c r="AAJ57" s="21"/>
      <c r="AAK57" s="21"/>
      <c r="AAL57" s="21"/>
      <c r="AAM57" s="21"/>
      <c r="AAN57" s="21"/>
      <c r="AAO57" s="21"/>
      <c r="AAP57" s="21"/>
      <c r="AAQ57" s="21"/>
      <c r="AAR57" s="21"/>
      <c r="AAS57" s="21"/>
      <c r="AAT57" s="21"/>
      <c r="AAU57" s="21"/>
      <c r="AAV57" s="21"/>
      <c r="AAW57" s="21"/>
      <c r="AAX57" s="21"/>
      <c r="AAY57" s="21"/>
      <c r="AAZ57" s="21"/>
      <c r="ABA57" s="21"/>
      <c r="ABB57" s="21"/>
      <c r="ABC57" s="21"/>
      <c r="ABD57" s="21"/>
      <c r="ABE57" s="21"/>
      <c r="ABF57" s="21"/>
      <c r="ABG57" s="21"/>
      <c r="ABH57" s="21"/>
      <c r="ABI57" s="21"/>
      <c r="ABJ57" s="21"/>
      <c r="ABK57" s="21"/>
      <c r="ABL57" s="21"/>
      <c r="ABM57" s="21"/>
      <c r="ABN57" s="21"/>
      <c r="ABO57" s="21"/>
      <c r="ABP57" s="21"/>
      <c r="ABQ57" s="21"/>
      <c r="ABR57" s="21"/>
      <c r="ABS57" s="21"/>
      <c r="ABT57" s="21"/>
      <c r="ABU57" s="21"/>
      <c r="ABV57" s="21"/>
      <c r="ABW57" s="21"/>
      <c r="ABX57" s="21"/>
      <c r="ABY57" s="21"/>
      <c r="ABZ57" s="21"/>
      <c r="ACA57" s="21"/>
      <c r="ACB57" s="21"/>
      <c r="ACC57" s="21"/>
      <c r="ACD57" s="21"/>
      <c r="ACE57" s="21"/>
      <c r="ACF57" s="21"/>
      <c r="ACG57" s="21"/>
      <c r="ACH57" s="21"/>
      <c r="ACI57" s="21"/>
      <c r="ACJ57" s="21"/>
      <c r="ACK57" s="21"/>
      <c r="ACL57" s="21"/>
      <c r="ACM57" s="21"/>
      <c r="ACN57" s="21"/>
      <c r="ACO57" s="21"/>
      <c r="ACP57" s="21"/>
      <c r="ACQ57" s="21"/>
      <c r="ACR57" s="21"/>
      <c r="ACS57" s="21"/>
      <c r="ACT57" s="21"/>
      <c r="ACU57" s="21"/>
      <c r="ACV57" s="21"/>
      <c r="ACW57" s="21"/>
      <c r="ACX57" s="21"/>
      <c r="ACY57" s="21"/>
      <c r="ACZ57" s="21"/>
      <c r="ADA57" s="21"/>
    </row>
    <row r="58" spans="1:783" s="22" customFormat="1" ht="12.5" x14ac:dyDescent="0.3">
      <c r="A58" s="21"/>
      <c r="B58" s="23"/>
      <c r="C58" s="24"/>
      <c r="D58" s="24"/>
      <c r="F58" s="20"/>
      <c r="G58" s="20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  <c r="IW58" s="21"/>
      <c r="IX58" s="21"/>
      <c r="IY58" s="21"/>
      <c r="IZ58" s="21"/>
      <c r="JA58" s="21"/>
      <c r="JB58" s="21"/>
      <c r="JC58" s="21"/>
      <c r="JD58" s="21"/>
      <c r="JE58" s="21"/>
      <c r="JF58" s="21"/>
      <c r="JG58" s="21"/>
      <c r="JH58" s="21"/>
      <c r="JI58" s="21"/>
      <c r="JJ58" s="21"/>
      <c r="JK58" s="21"/>
      <c r="JL58" s="21"/>
      <c r="JM58" s="21"/>
      <c r="JN58" s="21"/>
      <c r="JO58" s="21"/>
      <c r="JP58" s="21"/>
      <c r="JQ58" s="21"/>
      <c r="JR58" s="21"/>
      <c r="JS58" s="21"/>
      <c r="JT58" s="21"/>
      <c r="JU58" s="21"/>
      <c r="JV58" s="21"/>
      <c r="JW58" s="21"/>
      <c r="JX58" s="21"/>
      <c r="JY58" s="21"/>
      <c r="JZ58" s="21"/>
      <c r="KA58" s="21"/>
      <c r="KB58" s="21"/>
      <c r="KC58" s="21"/>
      <c r="KD58" s="21"/>
      <c r="KE58" s="21"/>
      <c r="KF58" s="21"/>
      <c r="KG58" s="21"/>
      <c r="KH58" s="21"/>
      <c r="KI58" s="21"/>
      <c r="KJ58" s="21"/>
      <c r="KK58" s="21"/>
      <c r="KL58" s="21"/>
      <c r="KM58" s="21"/>
      <c r="KN58" s="21"/>
      <c r="KO58" s="21"/>
      <c r="KP58" s="21"/>
      <c r="KQ58" s="21"/>
      <c r="KR58" s="21"/>
      <c r="KS58" s="21"/>
      <c r="KT58" s="21"/>
      <c r="KU58" s="21"/>
      <c r="KV58" s="21"/>
      <c r="KW58" s="21"/>
      <c r="KX58" s="21"/>
      <c r="KY58" s="21"/>
      <c r="KZ58" s="21"/>
      <c r="LA58" s="21"/>
      <c r="LB58" s="21"/>
      <c r="LC58" s="21"/>
      <c r="LD58" s="21"/>
      <c r="LE58" s="21"/>
      <c r="LF58" s="21"/>
      <c r="LG58" s="21"/>
      <c r="LH58" s="21"/>
      <c r="LI58" s="21"/>
      <c r="LJ58" s="21"/>
      <c r="LK58" s="21"/>
      <c r="LL58" s="21"/>
      <c r="LM58" s="21"/>
      <c r="LN58" s="21"/>
      <c r="LO58" s="21"/>
      <c r="LP58" s="21"/>
      <c r="LQ58" s="21"/>
      <c r="LR58" s="21"/>
      <c r="LS58" s="21"/>
      <c r="LT58" s="21"/>
      <c r="LU58" s="21"/>
      <c r="LV58" s="21"/>
      <c r="LW58" s="21"/>
      <c r="LX58" s="21"/>
      <c r="LY58" s="21"/>
      <c r="LZ58" s="21"/>
      <c r="MA58" s="21"/>
      <c r="MB58" s="21"/>
      <c r="MC58" s="21"/>
      <c r="MD58" s="21"/>
      <c r="ME58" s="21"/>
      <c r="MF58" s="21"/>
      <c r="MG58" s="21"/>
      <c r="MH58" s="21"/>
      <c r="MI58" s="21"/>
      <c r="MJ58" s="21"/>
      <c r="MK58" s="21"/>
      <c r="ML58" s="21"/>
      <c r="MM58" s="21"/>
      <c r="MN58" s="21"/>
      <c r="MO58" s="21"/>
      <c r="MP58" s="21"/>
      <c r="MQ58" s="21"/>
      <c r="MR58" s="21"/>
      <c r="MS58" s="21"/>
      <c r="MT58" s="21"/>
      <c r="MU58" s="21"/>
      <c r="MV58" s="21"/>
      <c r="MW58" s="21"/>
      <c r="MX58" s="21"/>
      <c r="MY58" s="21"/>
      <c r="MZ58" s="21"/>
      <c r="NA58" s="21"/>
      <c r="NB58" s="21"/>
      <c r="NC58" s="21"/>
      <c r="ND58" s="21"/>
      <c r="NE58" s="21"/>
      <c r="NF58" s="21"/>
      <c r="NG58" s="21"/>
      <c r="NH58" s="21"/>
      <c r="NI58" s="21"/>
      <c r="NJ58" s="21"/>
      <c r="NK58" s="21"/>
      <c r="NL58" s="21"/>
      <c r="NM58" s="21"/>
      <c r="NN58" s="21"/>
      <c r="NO58" s="21"/>
      <c r="NP58" s="21"/>
      <c r="NQ58" s="21"/>
      <c r="NR58" s="21"/>
      <c r="NS58" s="21"/>
      <c r="NT58" s="21"/>
      <c r="NU58" s="21"/>
      <c r="NV58" s="21"/>
      <c r="NW58" s="21"/>
      <c r="NX58" s="21"/>
      <c r="NY58" s="21"/>
      <c r="NZ58" s="21"/>
      <c r="OA58" s="21"/>
      <c r="OB58" s="21"/>
      <c r="OC58" s="21"/>
      <c r="OD58" s="21"/>
      <c r="OE58" s="21"/>
      <c r="OF58" s="21"/>
      <c r="OG58" s="21"/>
      <c r="OH58" s="21"/>
      <c r="OI58" s="21"/>
      <c r="OJ58" s="21"/>
      <c r="OK58" s="21"/>
      <c r="OL58" s="21"/>
      <c r="OM58" s="21"/>
      <c r="ON58" s="21"/>
      <c r="OO58" s="21"/>
      <c r="OP58" s="21"/>
      <c r="OQ58" s="21"/>
      <c r="OR58" s="21"/>
      <c r="OS58" s="21"/>
      <c r="OT58" s="21"/>
      <c r="OU58" s="21"/>
      <c r="OV58" s="21"/>
      <c r="OW58" s="21"/>
      <c r="OX58" s="21"/>
      <c r="OY58" s="21"/>
      <c r="OZ58" s="21"/>
      <c r="PA58" s="21"/>
      <c r="PB58" s="21"/>
      <c r="PC58" s="21"/>
      <c r="PD58" s="21"/>
      <c r="PE58" s="21"/>
      <c r="PF58" s="21"/>
      <c r="PG58" s="21"/>
      <c r="PH58" s="21"/>
      <c r="PI58" s="21"/>
      <c r="PJ58" s="21"/>
      <c r="PK58" s="21"/>
      <c r="PL58" s="21"/>
      <c r="PM58" s="21"/>
      <c r="PN58" s="21"/>
      <c r="PO58" s="21"/>
      <c r="PP58" s="21"/>
      <c r="PQ58" s="21"/>
      <c r="PR58" s="21"/>
      <c r="PS58" s="21"/>
      <c r="PT58" s="21"/>
      <c r="PU58" s="21"/>
      <c r="PV58" s="21"/>
      <c r="PW58" s="21"/>
      <c r="PX58" s="21"/>
      <c r="PY58" s="21"/>
      <c r="PZ58" s="21"/>
      <c r="QA58" s="21"/>
      <c r="QB58" s="21"/>
      <c r="QC58" s="21"/>
      <c r="QD58" s="21"/>
      <c r="QE58" s="21"/>
      <c r="QF58" s="21"/>
      <c r="QG58" s="21"/>
      <c r="QH58" s="21"/>
      <c r="QI58" s="21"/>
      <c r="QJ58" s="21"/>
      <c r="QK58" s="21"/>
      <c r="QL58" s="21"/>
      <c r="QM58" s="21"/>
      <c r="QN58" s="21"/>
      <c r="QO58" s="21"/>
      <c r="QP58" s="21"/>
      <c r="QQ58" s="21"/>
      <c r="QR58" s="21"/>
      <c r="QS58" s="21"/>
      <c r="QT58" s="21"/>
      <c r="QU58" s="21"/>
      <c r="QV58" s="21"/>
      <c r="QW58" s="21"/>
      <c r="QX58" s="21"/>
      <c r="QY58" s="21"/>
      <c r="QZ58" s="21"/>
      <c r="RA58" s="21"/>
      <c r="RB58" s="21"/>
      <c r="RC58" s="21"/>
      <c r="RD58" s="21"/>
      <c r="RE58" s="21"/>
      <c r="RF58" s="21"/>
      <c r="RG58" s="21"/>
      <c r="RH58" s="21"/>
      <c r="RI58" s="21"/>
      <c r="RJ58" s="21"/>
      <c r="RK58" s="21"/>
      <c r="RL58" s="21"/>
      <c r="RM58" s="21"/>
      <c r="RN58" s="21"/>
      <c r="RO58" s="21"/>
      <c r="RP58" s="21"/>
      <c r="RQ58" s="21"/>
      <c r="RR58" s="21"/>
      <c r="RS58" s="21"/>
      <c r="RT58" s="21"/>
      <c r="RU58" s="21"/>
      <c r="RV58" s="21"/>
      <c r="RW58" s="21"/>
      <c r="RX58" s="21"/>
      <c r="RY58" s="21"/>
      <c r="RZ58" s="21"/>
      <c r="SA58" s="21"/>
      <c r="SB58" s="21"/>
      <c r="SC58" s="21"/>
      <c r="SD58" s="21"/>
      <c r="SE58" s="21"/>
      <c r="SF58" s="21"/>
      <c r="SG58" s="21"/>
      <c r="SH58" s="21"/>
      <c r="SI58" s="21"/>
      <c r="SJ58" s="21"/>
      <c r="SK58" s="21"/>
      <c r="SL58" s="21"/>
      <c r="SM58" s="21"/>
      <c r="SN58" s="21"/>
      <c r="SO58" s="21"/>
      <c r="SP58" s="21"/>
      <c r="SQ58" s="21"/>
      <c r="SR58" s="21"/>
      <c r="SS58" s="21"/>
      <c r="ST58" s="21"/>
      <c r="SU58" s="21"/>
      <c r="SV58" s="21"/>
      <c r="SW58" s="21"/>
      <c r="SX58" s="21"/>
      <c r="SY58" s="21"/>
      <c r="SZ58" s="21"/>
      <c r="TA58" s="21"/>
      <c r="TB58" s="21"/>
      <c r="TC58" s="21"/>
      <c r="TD58" s="21"/>
      <c r="TE58" s="21"/>
      <c r="TF58" s="21"/>
      <c r="TG58" s="21"/>
      <c r="TH58" s="21"/>
      <c r="TI58" s="21"/>
      <c r="TJ58" s="21"/>
      <c r="TK58" s="21"/>
      <c r="TL58" s="21"/>
      <c r="TM58" s="21"/>
      <c r="TN58" s="21"/>
      <c r="TO58" s="21"/>
      <c r="TP58" s="21"/>
      <c r="TQ58" s="21"/>
      <c r="TR58" s="21"/>
      <c r="TS58" s="21"/>
      <c r="TT58" s="21"/>
      <c r="TU58" s="21"/>
      <c r="TV58" s="21"/>
      <c r="TW58" s="21"/>
      <c r="TX58" s="21"/>
      <c r="TY58" s="21"/>
      <c r="TZ58" s="21"/>
      <c r="UA58" s="21"/>
      <c r="UB58" s="21"/>
      <c r="UC58" s="21"/>
      <c r="UD58" s="21"/>
      <c r="UE58" s="21"/>
      <c r="UF58" s="21"/>
      <c r="UG58" s="21"/>
      <c r="UH58" s="21"/>
      <c r="UI58" s="21"/>
      <c r="UJ58" s="21"/>
      <c r="UK58" s="21"/>
      <c r="UL58" s="21"/>
      <c r="UM58" s="21"/>
      <c r="UN58" s="21"/>
      <c r="UO58" s="21"/>
      <c r="UP58" s="21"/>
      <c r="UQ58" s="21"/>
      <c r="UR58" s="21"/>
      <c r="US58" s="21"/>
      <c r="UT58" s="21"/>
      <c r="UU58" s="21"/>
      <c r="UV58" s="21"/>
      <c r="UW58" s="21"/>
      <c r="UX58" s="21"/>
      <c r="UY58" s="21"/>
      <c r="UZ58" s="21"/>
      <c r="VA58" s="21"/>
      <c r="VB58" s="21"/>
      <c r="VC58" s="21"/>
      <c r="VD58" s="21"/>
      <c r="VE58" s="21"/>
      <c r="VF58" s="21"/>
      <c r="VG58" s="21"/>
      <c r="VH58" s="21"/>
      <c r="VI58" s="21"/>
      <c r="VJ58" s="21"/>
      <c r="VK58" s="21"/>
      <c r="VL58" s="21"/>
      <c r="VM58" s="21"/>
      <c r="VN58" s="21"/>
      <c r="VO58" s="21"/>
      <c r="VP58" s="21"/>
      <c r="VQ58" s="21"/>
      <c r="VR58" s="21"/>
      <c r="VS58" s="21"/>
      <c r="VT58" s="21"/>
      <c r="VU58" s="21"/>
      <c r="VV58" s="21"/>
      <c r="VW58" s="21"/>
      <c r="VX58" s="21"/>
      <c r="VY58" s="21"/>
      <c r="VZ58" s="21"/>
      <c r="WA58" s="21"/>
      <c r="WB58" s="21"/>
      <c r="WC58" s="21"/>
      <c r="WD58" s="21"/>
      <c r="WE58" s="21"/>
      <c r="WF58" s="21"/>
      <c r="WG58" s="21"/>
      <c r="WH58" s="21"/>
      <c r="WI58" s="21"/>
      <c r="WJ58" s="21"/>
      <c r="WK58" s="21"/>
      <c r="WL58" s="21"/>
      <c r="WM58" s="21"/>
      <c r="WN58" s="21"/>
      <c r="WO58" s="21"/>
      <c r="WP58" s="21"/>
      <c r="WQ58" s="21"/>
      <c r="WR58" s="21"/>
      <c r="WS58" s="21"/>
      <c r="WT58" s="21"/>
      <c r="WU58" s="21"/>
      <c r="WV58" s="21"/>
      <c r="WW58" s="21"/>
      <c r="WX58" s="21"/>
      <c r="WY58" s="21"/>
      <c r="WZ58" s="21"/>
      <c r="XA58" s="21"/>
      <c r="XB58" s="21"/>
      <c r="XC58" s="21"/>
      <c r="XD58" s="21"/>
      <c r="XE58" s="21"/>
      <c r="XF58" s="21"/>
      <c r="XG58" s="21"/>
      <c r="XH58" s="21"/>
      <c r="XI58" s="21"/>
      <c r="XJ58" s="21"/>
      <c r="XK58" s="21"/>
      <c r="XL58" s="21"/>
      <c r="XM58" s="21"/>
      <c r="XN58" s="21"/>
      <c r="XO58" s="21"/>
      <c r="XP58" s="21"/>
      <c r="XQ58" s="21"/>
      <c r="XR58" s="21"/>
      <c r="XS58" s="21"/>
      <c r="XT58" s="21"/>
      <c r="XU58" s="21"/>
      <c r="XV58" s="21"/>
      <c r="XW58" s="21"/>
      <c r="XX58" s="21"/>
      <c r="XY58" s="21"/>
      <c r="XZ58" s="21"/>
      <c r="YA58" s="21"/>
      <c r="YB58" s="21"/>
      <c r="YC58" s="21"/>
      <c r="YD58" s="21"/>
      <c r="YE58" s="21"/>
      <c r="YF58" s="21"/>
      <c r="YG58" s="21"/>
      <c r="YH58" s="21"/>
      <c r="YI58" s="21"/>
      <c r="YJ58" s="21"/>
      <c r="YK58" s="21"/>
      <c r="YL58" s="21"/>
      <c r="YM58" s="21"/>
      <c r="YN58" s="21"/>
      <c r="YO58" s="21"/>
      <c r="YP58" s="21"/>
      <c r="YQ58" s="21"/>
      <c r="YR58" s="21"/>
      <c r="YS58" s="21"/>
      <c r="YT58" s="21"/>
      <c r="YU58" s="21"/>
      <c r="YV58" s="21"/>
      <c r="YW58" s="21"/>
      <c r="YX58" s="21"/>
      <c r="YY58" s="21"/>
      <c r="YZ58" s="21"/>
      <c r="ZA58" s="21"/>
      <c r="ZB58" s="21"/>
      <c r="ZC58" s="21"/>
      <c r="ZD58" s="21"/>
      <c r="ZE58" s="21"/>
      <c r="ZF58" s="21"/>
      <c r="ZG58" s="21"/>
      <c r="ZH58" s="21"/>
      <c r="ZI58" s="21"/>
      <c r="ZJ58" s="21"/>
      <c r="ZK58" s="21"/>
      <c r="ZL58" s="21"/>
      <c r="ZM58" s="21"/>
      <c r="ZN58" s="21"/>
      <c r="ZO58" s="21"/>
      <c r="ZP58" s="21"/>
      <c r="ZQ58" s="21"/>
      <c r="ZR58" s="21"/>
      <c r="ZS58" s="21"/>
      <c r="ZT58" s="21"/>
      <c r="ZU58" s="21"/>
      <c r="ZV58" s="21"/>
      <c r="ZW58" s="21"/>
      <c r="ZX58" s="21"/>
      <c r="ZY58" s="21"/>
      <c r="ZZ58" s="21"/>
      <c r="AAA58" s="21"/>
      <c r="AAB58" s="21"/>
      <c r="AAC58" s="21"/>
      <c r="AAD58" s="21"/>
      <c r="AAE58" s="21"/>
      <c r="AAF58" s="21"/>
      <c r="AAG58" s="21"/>
      <c r="AAH58" s="21"/>
      <c r="AAI58" s="21"/>
      <c r="AAJ58" s="21"/>
      <c r="AAK58" s="21"/>
      <c r="AAL58" s="21"/>
      <c r="AAM58" s="21"/>
      <c r="AAN58" s="21"/>
      <c r="AAO58" s="21"/>
      <c r="AAP58" s="21"/>
      <c r="AAQ58" s="21"/>
      <c r="AAR58" s="21"/>
      <c r="AAS58" s="21"/>
      <c r="AAT58" s="21"/>
      <c r="AAU58" s="21"/>
      <c r="AAV58" s="21"/>
      <c r="AAW58" s="21"/>
      <c r="AAX58" s="21"/>
      <c r="AAY58" s="21"/>
      <c r="AAZ58" s="21"/>
      <c r="ABA58" s="21"/>
      <c r="ABB58" s="21"/>
      <c r="ABC58" s="21"/>
      <c r="ABD58" s="21"/>
      <c r="ABE58" s="21"/>
      <c r="ABF58" s="21"/>
      <c r="ABG58" s="21"/>
      <c r="ABH58" s="21"/>
      <c r="ABI58" s="21"/>
      <c r="ABJ58" s="21"/>
      <c r="ABK58" s="21"/>
      <c r="ABL58" s="21"/>
      <c r="ABM58" s="21"/>
      <c r="ABN58" s="21"/>
      <c r="ABO58" s="21"/>
      <c r="ABP58" s="21"/>
      <c r="ABQ58" s="21"/>
      <c r="ABR58" s="21"/>
      <c r="ABS58" s="21"/>
      <c r="ABT58" s="21"/>
      <c r="ABU58" s="21"/>
      <c r="ABV58" s="21"/>
      <c r="ABW58" s="21"/>
      <c r="ABX58" s="21"/>
      <c r="ABY58" s="21"/>
      <c r="ABZ58" s="21"/>
      <c r="ACA58" s="21"/>
      <c r="ACB58" s="21"/>
      <c r="ACC58" s="21"/>
      <c r="ACD58" s="21"/>
      <c r="ACE58" s="21"/>
      <c r="ACF58" s="21"/>
      <c r="ACG58" s="21"/>
      <c r="ACH58" s="21"/>
      <c r="ACI58" s="21"/>
      <c r="ACJ58" s="21"/>
      <c r="ACK58" s="21"/>
      <c r="ACL58" s="21"/>
      <c r="ACM58" s="21"/>
      <c r="ACN58" s="21"/>
      <c r="ACO58" s="21"/>
      <c r="ACP58" s="21"/>
      <c r="ACQ58" s="21"/>
      <c r="ACR58" s="21"/>
      <c r="ACS58" s="21"/>
      <c r="ACT58" s="21"/>
      <c r="ACU58" s="21"/>
      <c r="ACV58" s="21"/>
      <c r="ACW58" s="21"/>
      <c r="ACX58" s="21"/>
      <c r="ACY58" s="21"/>
      <c r="ACZ58" s="21"/>
      <c r="ADA58" s="21"/>
      <c r="ADB58" s="21"/>
      <c r="ADC58" s="21"/>
    </row>
    <row r="59" spans="1:783" s="22" customFormat="1" ht="12.5" x14ac:dyDescent="0.3">
      <c r="A59" s="21"/>
      <c r="B59" s="23"/>
      <c r="C59" s="24"/>
      <c r="D59" s="24"/>
      <c r="F59" s="20"/>
      <c r="G59" s="20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  <c r="IW59" s="21"/>
      <c r="IX59" s="21"/>
      <c r="IY59" s="21"/>
      <c r="IZ59" s="21"/>
      <c r="JA59" s="21"/>
      <c r="JB59" s="21"/>
      <c r="JC59" s="21"/>
      <c r="JD59" s="21"/>
      <c r="JE59" s="21"/>
      <c r="JF59" s="21"/>
      <c r="JG59" s="21"/>
      <c r="JH59" s="21"/>
      <c r="JI59" s="21"/>
      <c r="JJ59" s="21"/>
      <c r="JK59" s="21"/>
      <c r="JL59" s="21"/>
      <c r="JM59" s="21"/>
      <c r="JN59" s="21"/>
      <c r="JO59" s="21"/>
      <c r="JP59" s="21"/>
      <c r="JQ59" s="21"/>
      <c r="JR59" s="21"/>
      <c r="JS59" s="21"/>
      <c r="JT59" s="21"/>
      <c r="JU59" s="21"/>
      <c r="JV59" s="21"/>
      <c r="JW59" s="21"/>
      <c r="JX59" s="21"/>
      <c r="JY59" s="21"/>
      <c r="JZ59" s="21"/>
      <c r="KA59" s="21"/>
      <c r="KB59" s="21"/>
      <c r="KC59" s="21"/>
      <c r="KD59" s="21"/>
      <c r="KE59" s="21"/>
      <c r="KF59" s="21"/>
      <c r="KG59" s="21"/>
      <c r="KH59" s="21"/>
      <c r="KI59" s="21"/>
      <c r="KJ59" s="21"/>
      <c r="KK59" s="21"/>
      <c r="KL59" s="21"/>
      <c r="KM59" s="21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1"/>
      <c r="KZ59" s="21"/>
      <c r="LA59" s="21"/>
      <c r="LB59" s="21"/>
      <c r="LC59" s="21"/>
      <c r="LD59" s="21"/>
      <c r="LE59" s="21"/>
      <c r="LF59" s="21"/>
      <c r="LG59" s="21"/>
      <c r="LH59" s="21"/>
      <c r="LI59" s="21"/>
      <c r="LJ59" s="21"/>
      <c r="LK59" s="21"/>
      <c r="LL59" s="21"/>
      <c r="LM59" s="21"/>
      <c r="LN59" s="21"/>
      <c r="LO59" s="21"/>
      <c r="LP59" s="21"/>
      <c r="LQ59" s="21"/>
      <c r="LR59" s="21"/>
      <c r="LS59" s="21"/>
      <c r="LT59" s="21"/>
      <c r="LU59" s="21"/>
      <c r="LV59" s="21"/>
      <c r="LW59" s="21"/>
      <c r="LX59" s="21"/>
      <c r="LY59" s="21"/>
      <c r="LZ59" s="21"/>
      <c r="MA59" s="21"/>
      <c r="MB59" s="21"/>
      <c r="MC59" s="21"/>
      <c r="MD59" s="21"/>
      <c r="ME59" s="21"/>
      <c r="MF59" s="21"/>
      <c r="MG59" s="21"/>
      <c r="MH59" s="21"/>
      <c r="MI59" s="21"/>
      <c r="MJ59" s="21"/>
      <c r="MK59" s="21"/>
      <c r="ML59" s="21"/>
      <c r="MM59" s="21"/>
      <c r="MN59" s="21"/>
      <c r="MO59" s="21"/>
      <c r="MP59" s="21"/>
      <c r="MQ59" s="21"/>
      <c r="MR59" s="21"/>
      <c r="MS59" s="21"/>
      <c r="MT59" s="21"/>
      <c r="MU59" s="21"/>
      <c r="MV59" s="21"/>
      <c r="MW59" s="21"/>
      <c r="MX59" s="21"/>
      <c r="MY59" s="21"/>
      <c r="MZ59" s="21"/>
      <c r="NA59" s="21"/>
      <c r="NB59" s="21"/>
      <c r="NC59" s="21"/>
      <c r="ND59" s="21"/>
      <c r="NE59" s="21"/>
      <c r="NF59" s="21"/>
      <c r="NG59" s="21"/>
      <c r="NH59" s="21"/>
      <c r="NI59" s="21"/>
      <c r="NJ59" s="21"/>
      <c r="NK59" s="21"/>
      <c r="NL59" s="21"/>
      <c r="NM59" s="21"/>
      <c r="NN59" s="21"/>
      <c r="NO59" s="21"/>
      <c r="NP59" s="21"/>
      <c r="NQ59" s="21"/>
      <c r="NR59" s="21"/>
      <c r="NS59" s="21"/>
      <c r="NT59" s="21"/>
      <c r="NU59" s="21"/>
      <c r="NV59" s="21"/>
      <c r="NW59" s="21"/>
      <c r="NX59" s="21"/>
      <c r="NY59" s="21"/>
      <c r="NZ59" s="21"/>
      <c r="OA59" s="21"/>
      <c r="OB59" s="21"/>
      <c r="OC59" s="21"/>
      <c r="OD59" s="21"/>
      <c r="OE59" s="21"/>
      <c r="OF59" s="21"/>
      <c r="OG59" s="21"/>
      <c r="OH59" s="21"/>
      <c r="OI59" s="21"/>
      <c r="OJ59" s="21"/>
      <c r="OK59" s="21"/>
      <c r="OL59" s="21"/>
      <c r="OM59" s="21"/>
      <c r="ON59" s="21"/>
      <c r="OO59" s="21"/>
      <c r="OP59" s="21"/>
      <c r="OQ59" s="21"/>
      <c r="OR59" s="21"/>
      <c r="OS59" s="21"/>
      <c r="OT59" s="21"/>
      <c r="OU59" s="21"/>
      <c r="OV59" s="21"/>
      <c r="OW59" s="21"/>
      <c r="OX59" s="21"/>
      <c r="OY59" s="21"/>
      <c r="OZ59" s="21"/>
      <c r="PA59" s="21"/>
      <c r="PB59" s="21"/>
      <c r="PC59" s="21"/>
      <c r="PD59" s="21"/>
      <c r="PE59" s="21"/>
      <c r="PF59" s="21"/>
      <c r="PG59" s="21"/>
      <c r="PH59" s="21"/>
      <c r="PI59" s="21"/>
      <c r="PJ59" s="21"/>
      <c r="PK59" s="21"/>
      <c r="PL59" s="21"/>
      <c r="PM59" s="21"/>
      <c r="PN59" s="21"/>
      <c r="PO59" s="21"/>
      <c r="PP59" s="21"/>
      <c r="PQ59" s="21"/>
      <c r="PR59" s="21"/>
      <c r="PS59" s="21"/>
      <c r="PT59" s="21"/>
      <c r="PU59" s="21"/>
      <c r="PV59" s="21"/>
      <c r="PW59" s="21"/>
      <c r="PX59" s="21"/>
      <c r="PY59" s="21"/>
      <c r="PZ59" s="21"/>
      <c r="QA59" s="21"/>
      <c r="QB59" s="21"/>
      <c r="QC59" s="21"/>
      <c r="QD59" s="21"/>
      <c r="QE59" s="21"/>
      <c r="QF59" s="21"/>
      <c r="QG59" s="21"/>
      <c r="QH59" s="21"/>
      <c r="QI59" s="21"/>
      <c r="QJ59" s="21"/>
      <c r="QK59" s="21"/>
      <c r="QL59" s="21"/>
      <c r="QM59" s="21"/>
      <c r="QN59" s="21"/>
      <c r="QO59" s="21"/>
      <c r="QP59" s="21"/>
      <c r="QQ59" s="21"/>
      <c r="QR59" s="21"/>
      <c r="QS59" s="21"/>
      <c r="QT59" s="21"/>
      <c r="QU59" s="21"/>
      <c r="QV59" s="21"/>
      <c r="QW59" s="21"/>
      <c r="QX59" s="21"/>
      <c r="QY59" s="21"/>
      <c r="QZ59" s="21"/>
      <c r="RA59" s="21"/>
      <c r="RB59" s="21"/>
      <c r="RC59" s="21"/>
      <c r="RD59" s="21"/>
      <c r="RE59" s="21"/>
      <c r="RF59" s="21"/>
      <c r="RG59" s="21"/>
      <c r="RH59" s="21"/>
      <c r="RI59" s="21"/>
      <c r="RJ59" s="21"/>
      <c r="RK59" s="21"/>
      <c r="RL59" s="21"/>
      <c r="RM59" s="21"/>
      <c r="RN59" s="21"/>
      <c r="RO59" s="21"/>
      <c r="RP59" s="21"/>
      <c r="RQ59" s="21"/>
      <c r="RR59" s="21"/>
      <c r="RS59" s="21"/>
      <c r="RT59" s="21"/>
      <c r="RU59" s="21"/>
      <c r="RV59" s="21"/>
      <c r="RW59" s="21"/>
      <c r="RX59" s="21"/>
      <c r="RY59" s="21"/>
      <c r="RZ59" s="21"/>
      <c r="SA59" s="21"/>
      <c r="SB59" s="21"/>
      <c r="SC59" s="21"/>
      <c r="SD59" s="21"/>
      <c r="SE59" s="21"/>
      <c r="SF59" s="21"/>
      <c r="SG59" s="21"/>
      <c r="SH59" s="21"/>
      <c r="SI59" s="21"/>
      <c r="SJ59" s="21"/>
      <c r="SK59" s="21"/>
      <c r="SL59" s="21"/>
      <c r="SM59" s="21"/>
      <c r="SN59" s="21"/>
      <c r="SO59" s="21"/>
      <c r="SP59" s="21"/>
      <c r="SQ59" s="21"/>
      <c r="SR59" s="21"/>
      <c r="SS59" s="21"/>
      <c r="ST59" s="21"/>
      <c r="SU59" s="21"/>
      <c r="SV59" s="21"/>
      <c r="SW59" s="21"/>
      <c r="SX59" s="21"/>
      <c r="SY59" s="21"/>
      <c r="SZ59" s="21"/>
      <c r="TA59" s="21"/>
      <c r="TB59" s="21"/>
      <c r="TC59" s="21"/>
      <c r="TD59" s="21"/>
      <c r="TE59" s="21"/>
      <c r="TF59" s="21"/>
      <c r="TG59" s="21"/>
      <c r="TH59" s="21"/>
      <c r="TI59" s="21"/>
      <c r="TJ59" s="21"/>
      <c r="TK59" s="21"/>
      <c r="TL59" s="21"/>
      <c r="TM59" s="21"/>
      <c r="TN59" s="21"/>
      <c r="TO59" s="21"/>
      <c r="TP59" s="21"/>
      <c r="TQ59" s="21"/>
      <c r="TR59" s="21"/>
      <c r="TS59" s="21"/>
      <c r="TT59" s="21"/>
      <c r="TU59" s="21"/>
      <c r="TV59" s="21"/>
      <c r="TW59" s="21"/>
      <c r="TX59" s="21"/>
      <c r="TY59" s="21"/>
      <c r="TZ59" s="21"/>
      <c r="UA59" s="21"/>
      <c r="UB59" s="21"/>
      <c r="UC59" s="21"/>
      <c r="UD59" s="21"/>
      <c r="UE59" s="21"/>
      <c r="UF59" s="21"/>
      <c r="UG59" s="21"/>
      <c r="UH59" s="21"/>
      <c r="UI59" s="21"/>
      <c r="UJ59" s="21"/>
      <c r="UK59" s="21"/>
      <c r="UL59" s="21"/>
      <c r="UM59" s="21"/>
      <c r="UN59" s="21"/>
      <c r="UO59" s="21"/>
      <c r="UP59" s="21"/>
      <c r="UQ59" s="21"/>
      <c r="UR59" s="21"/>
      <c r="US59" s="21"/>
      <c r="UT59" s="21"/>
      <c r="UU59" s="21"/>
      <c r="UV59" s="21"/>
      <c r="UW59" s="21"/>
      <c r="UX59" s="21"/>
      <c r="UY59" s="21"/>
      <c r="UZ59" s="21"/>
      <c r="VA59" s="21"/>
      <c r="VB59" s="21"/>
      <c r="VC59" s="21"/>
      <c r="VD59" s="21"/>
      <c r="VE59" s="21"/>
      <c r="VF59" s="21"/>
      <c r="VG59" s="21"/>
      <c r="VH59" s="21"/>
      <c r="VI59" s="21"/>
      <c r="VJ59" s="21"/>
      <c r="VK59" s="21"/>
      <c r="VL59" s="21"/>
      <c r="VM59" s="21"/>
      <c r="VN59" s="21"/>
      <c r="VO59" s="21"/>
      <c r="VP59" s="21"/>
      <c r="VQ59" s="21"/>
      <c r="VR59" s="21"/>
      <c r="VS59" s="21"/>
      <c r="VT59" s="21"/>
      <c r="VU59" s="21"/>
      <c r="VV59" s="21"/>
      <c r="VW59" s="21"/>
      <c r="VX59" s="21"/>
      <c r="VY59" s="21"/>
      <c r="VZ59" s="21"/>
      <c r="WA59" s="21"/>
      <c r="WB59" s="21"/>
      <c r="WC59" s="21"/>
      <c r="WD59" s="21"/>
      <c r="WE59" s="21"/>
      <c r="WF59" s="21"/>
      <c r="WG59" s="21"/>
      <c r="WH59" s="21"/>
      <c r="WI59" s="21"/>
      <c r="WJ59" s="21"/>
      <c r="WK59" s="21"/>
      <c r="WL59" s="21"/>
      <c r="WM59" s="21"/>
      <c r="WN59" s="21"/>
      <c r="WO59" s="21"/>
      <c r="WP59" s="21"/>
      <c r="WQ59" s="21"/>
      <c r="WR59" s="21"/>
      <c r="WS59" s="21"/>
      <c r="WT59" s="21"/>
      <c r="WU59" s="21"/>
      <c r="WV59" s="21"/>
      <c r="WW59" s="21"/>
      <c r="WX59" s="21"/>
      <c r="WY59" s="21"/>
      <c r="WZ59" s="21"/>
      <c r="XA59" s="21"/>
      <c r="XB59" s="21"/>
      <c r="XC59" s="21"/>
      <c r="XD59" s="21"/>
      <c r="XE59" s="21"/>
      <c r="XF59" s="21"/>
      <c r="XG59" s="21"/>
      <c r="XH59" s="21"/>
      <c r="XI59" s="21"/>
      <c r="XJ59" s="21"/>
      <c r="XK59" s="21"/>
      <c r="XL59" s="21"/>
      <c r="XM59" s="21"/>
      <c r="XN59" s="21"/>
      <c r="XO59" s="21"/>
      <c r="XP59" s="21"/>
      <c r="XQ59" s="21"/>
      <c r="XR59" s="21"/>
      <c r="XS59" s="21"/>
      <c r="XT59" s="21"/>
      <c r="XU59" s="21"/>
      <c r="XV59" s="21"/>
      <c r="XW59" s="21"/>
      <c r="XX59" s="21"/>
      <c r="XY59" s="21"/>
      <c r="XZ59" s="21"/>
      <c r="YA59" s="21"/>
      <c r="YB59" s="21"/>
      <c r="YC59" s="21"/>
      <c r="YD59" s="21"/>
      <c r="YE59" s="21"/>
      <c r="YF59" s="21"/>
      <c r="YG59" s="21"/>
      <c r="YH59" s="21"/>
      <c r="YI59" s="21"/>
      <c r="YJ59" s="21"/>
      <c r="YK59" s="21"/>
      <c r="YL59" s="21"/>
      <c r="YM59" s="21"/>
      <c r="YN59" s="21"/>
      <c r="YO59" s="21"/>
      <c r="YP59" s="21"/>
      <c r="YQ59" s="21"/>
      <c r="YR59" s="21"/>
      <c r="YS59" s="21"/>
      <c r="YT59" s="21"/>
      <c r="YU59" s="21"/>
      <c r="YV59" s="21"/>
      <c r="YW59" s="21"/>
      <c r="YX59" s="21"/>
      <c r="YY59" s="21"/>
      <c r="YZ59" s="21"/>
      <c r="ZA59" s="21"/>
      <c r="ZB59" s="21"/>
      <c r="ZC59" s="21"/>
      <c r="ZD59" s="21"/>
      <c r="ZE59" s="21"/>
      <c r="ZF59" s="21"/>
      <c r="ZG59" s="21"/>
      <c r="ZH59" s="21"/>
      <c r="ZI59" s="21"/>
      <c r="ZJ59" s="21"/>
      <c r="ZK59" s="21"/>
      <c r="ZL59" s="21"/>
      <c r="ZM59" s="21"/>
      <c r="ZN59" s="21"/>
      <c r="ZO59" s="21"/>
      <c r="ZP59" s="21"/>
      <c r="ZQ59" s="21"/>
      <c r="ZR59" s="21"/>
      <c r="ZS59" s="21"/>
      <c r="ZT59" s="21"/>
      <c r="ZU59" s="21"/>
      <c r="ZV59" s="21"/>
      <c r="ZW59" s="21"/>
      <c r="ZX59" s="21"/>
      <c r="ZY59" s="21"/>
      <c r="ZZ59" s="21"/>
      <c r="AAA59" s="21"/>
      <c r="AAB59" s="21"/>
      <c r="AAC59" s="21"/>
      <c r="AAD59" s="21"/>
      <c r="AAE59" s="21"/>
      <c r="AAF59" s="21"/>
      <c r="AAG59" s="21"/>
      <c r="AAH59" s="21"/>
      <c r="AAI59" s="21"/>
      <c r="AAJ59" s="21"/>
      <c r="AAK59" s="21"/>
      <c r="AAL59" s="21"/>
      <c r="AAM59" s="21"/>
      <c r="AAN59" s="21"/>
      <c r="AAO59" s="21"/>
      <c r="AAP59" s="21"/>
      <c r="AAQ59" s="21"/>
      <c r="AAR59" s="21"/>
      <c r="AAS59" s="21"/>
      <c r="AAT59" s="21"/>
      <c r="AAU59" s="21"/>
      <c r="AAV59" s="21"/>
      <c r="AAW59" s="21"/>
      <c r="AAX59" s="21"/>
      <c r="AAY59" s="21"/>
      <c r="AAZ59" s="21"/>
      <c r="ABA59" s="21"/>
      <c r="ABB59" s="21"/>
      <c r="ABC59" s="21"/>
      <c r="ABD59" s="21"/>
      <c r="ABE59" s="21"/>
      <c r="ABF59" s="21"/>
      <c r="ABG59" s="21"/>
      <c r="ABH59" s="21"/>
      <c r="ABI59" s="21"/>
      <c r="ABJ59" s="21"/>
      <c r="ABK59" s="21"/>
      <c r="ABL59" s="21"/>
      <c r="ABM59" s="21"/>
      <c r="ABN59" s="21"/>
      <c r="ABO59" s="21"/>
      <c r="ABP59" s="21"/>
      <c r="ABQ59" s="21"/>
      <c r="ABR59" s="21"/>
      <c r="ABS59" s="21"/>
      <c r="ABT59" s="21"/>
      <c r="ABU59" s="21"/>
      <c r="ABV59" s="21"/>
      <c r="ABW59" s="21"/>
      <c r="ABX59" s="21"/>
      <c r="ABY59" s="21"/>
      <c r="ABZ59" s="21"/>
      <c r="ACA59" s="21"/>
      <c r="ACB59" s="21"/>
      <c r="ACC59" s="21"/>
      <c r="ACD59" s="21"/>
      <c r="ACE59" s="21"/>
      <c r="ACF59" s="21"/>
      <c r="ACG59" s="21"/>
      <c r="ACH59" s="21"/>
      <c r="ACI59" s="21"/>
      <c r="ACJ59" s="21"/>
      <c r="ACK59" s="21"/>
      <c r="ACL59" s="21"/>
      <c r="ACM59" s="21"/>
      <c r="ACN59" s="21"/>
      <c r="ACO59" s="21"/>
      <c r="ACP59" s="21"/>
      <c r="ACQ59" s="21"/>
      <c r="ACR59" s="21"/>
      <c r="ACS59" s="21"/>
      <c r="ACT59" s="21"/>
      <c r="ACU59" s="21"/>
      <c r="ACV59" s="21"/>
      <c r="ACW59" s="21"/>
      <c r="ACX59" s="21"/>
      <c r="ACY59" s="21"/>
      <c r="ACZ59" s="21"/>
      <c r="ADA59" s="21"/>
      <c r="ADB59" s="21"/>
      <c r="ADC59" s="21"/>
    </row>
    <row r="60" spans="1:783" s="8" customFormat="1" ht="15.5" x14ac:dyDescent="0.3">
      <c r="A60" s="5"/>
      <c r="B60" s="7"/>
      <c r="C60" s="3"/>
      <c r="D60" s="3"/>
      <c r="F60" s="4"/>
      <c r="G60" s="4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</row>
    <row r="61" spans="1:783" s="8" customFormat="1" ht="15.5" x14ac:dyDescent="0.3">
      <c r="A61" s="5"/>
      <c r="B61" s="7"/>
      <c r="C61" s="3"/>
      <c r="D61" s="3"/>
      <c r="F61" s="4"/>
      <c r="G61" s="4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</row>
    <row r="62" spans="1:783" s="8" customFormat="1" ht="15.5" x14ac:dyDescent="0.3">
      <c r="A62" s="5"/>
      <c r="B62" s="7"/>
      <c r="C62" s="3"/>
      <c r="D62" s="3"/>
      <c r="F62" s="4"/>
      <c r="G62" s="4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</row>
    <row r="63" spans="1:783" s="8" customFormat="1" ht="15.5" x14ac:dyDescent="0.3">
      <c r="A63" s="5"/>
      <c r="B63" s="7"/>
      <c r="C63" s="3"/>
      <c r="D63" s="3"/>
      <c r="F63" s="4"/>
      <c r="G63" s="4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</row>
    <row r="64" spans="1:783" s="8" customFormat="1" ht="15.5" x14ac:dyDescent="0.3">
      <c r="A64" s="5"/>
      <c r="B64" s="7"/>
      <c r="C64" s="3"/>
      <c r="D64" s="3"/>
      <c r="F64" s="4"/>
      <c r="G64" s="4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</row>
    <row r="65" spans="1:783" s="8" customFormat="1" ht="15.5" x14ac:dyDescent="0.3">
      <c r="A65" s="5"/>
      <c r="B65" s="7"/>
      <c r="C65" s="3"/>
      <c r="D65" s="3"/>
      <c r="F65" s="4"/>
      <c r="G65" s="4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</row>
    <row r="66" spans="1:783" s="8" customFormat="1" ht="15.5" x14ac:dyDescent="0.3">
      <c r="A66" s="5"/>
      <c r="B66" s="7"/>
      <c r="C66" s="3"/>
      <c r="D66" s="3"/>
      <c r="F66" s="4"/>
      <c r="G66" s="4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</row>
    <row r="67" spans="1:783" s="8" customFormat="1" ht="15.5" x14ac:dyDescent="0.3">
      <c r="A67" s="5"/>
      <c r="B67" s="7"/>
      <c r="C67" s="3"/>
      <c r="D67" s="3"/>
      <c r="F67" s="4"/>
      <c r="G67" s="4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</row>
    <row r="68" spans="1:783" s="8" customFormat="1" ht="15.5" x14ac:dyDescent="0.3">
      <c r="A68" s="5"/>
      <c r="B68" s="7"/>
      <c r="C68" s="3"/>
      <c r="D68" s="3"/>
      <c r="F68" s="4"/>
      <c r="G68" s="4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</row>
  </sheetData>
  <mergeCells count="1">
    <mergeCell ref="A1:D1"/>
  </mergeCells>
  <printOptions horizontalCentered="1"/>
  <pageMargins left="0.70833333333333304" right="0.70833333333333304" top="0.78749999999999998" bottom="0.78749999999999998" header="0.511811023622047" footer="0.511811023622047"/>
  <pageSetup paperSize="8" fitToHeight="0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0EF4C-4E91-4690-A32E-842B6272CE18}">
  <dimension ref="A1:ACS70"/>
  <sheetViews>
    <sheetView topLeftCell="A10" workbookViewId="0">
      <selection activeCell="H48" sqref="H48"/>
    </sheetView>
  </sheetViews>
  <sheetFormatPr baseColWidth="10" defaultColWidth="10.15234375" defaultRowHeight="15.5" x14ac:dyDescent="0.3"/>
  <cols>
    <col min="1" max="1" width="5" style="154" customWidth="1"/>
    <col min="2" max="2" width="56.3828125" style="155" customWidth="1"/>
    <col min="3" max="3" width="15.15234375" style="151" customWidth="1"/>
    <col min="4" max="4" width="15.23046875" style="151" customWidth="1"/>
    <col min="5" max="5" width="17.84375" style="149" bestFit="1" customWidth="1"/>
    <col min="6" max="16384" width="10.15234375" style="149"/>
  </cols>
  <sheetData>
    <row r="1" spans="1:4" s="107" customFormat="1" ht="41.5" customHeight="1" thickBot="1" x14ac:dyDescent="0.35">
      <c r="A1" s="595" t="str">
        <f>"Die Grünen Wien - LANDESORGANISATION gesamt
Angaben für den Rechenschaftsbericht für das Jahr "&amp;Jahrakt</f>
        <v>Die Grünen Wien - LANDESORGANISATION gesamt
Angaben für den Rechenschaftsbericht für das Jahr 2024</v>
      </c>
      <c r="B1" s="596"/>
      <c r="C1" s="596"/>
      <c r="D1" s="597"/>
    </row>
    <row r="2" spans="1:4" s="333" customFormat="1" ht="33.65" customHeight="1" thickBot="1" x14ac:dyDescent="0.35">
      <c r="A2" s="424" t="s">
        <v>35</v>
      </c>
      <c r="B2" s="425" t="s">
        <v>36</v>
      </c>
      <c r="C2" s="426" t="str">
        <f>"ERTRAG
" &amp;Jahrakt</f>
        <v>ERTRAG
2024</v>
      </c>
      <c r="D2" s="426" t="s">
        <v>37</v>
      </c>
    </row>
    <row r="3" spans="1:4" s="333" customFormat="1" x14ac:dyDescent="0.3">
      <c r="A3" s="334" t="s">
        <v>38</v>
      </c>
      <c r="B3" s="335" t="s">
        <v>39</v>
      </c>
      <c r="C3" s="336">
        <v>6260882.1099999994</v>
      </c>
      <c r="D3" s="337">
        <v>5807868.3799999999</v>
      </c>
    </row>
    <row r="4" spans="1:4" s="333" customFormat="1" x14ac:dyDescent="0.3">
      <c r="A4" s="427" t="s">
        <v>40</v>
      </c>
      <c r="B4" s="428" t="s">
        <v>41</v>
      </c>
      <c r="C4" s="336">
        <v>52327.46</v>
      </c>
      <c r="D4" s="337">
        <v>52459.56</v>
      </c>
    </row>
    <row r="5" spans="1:4" s="333" customFormat="1" x14ac:dyDescent="0.3">
      <c r="A5" s="427" t="s">
        <v>42</v>
      </c>
      <c r="B5" s="428" t="s">
        <v>43</v>
      </c>
      <c r="C5" s="336">
        <v>4424.8900000000003</v>
      </c>
      <c r="D5" s="337">
        <v>12278.14</v>
      </c>
    </row>
    <row r="6" spans="1:4" s="333" customFormat="1" ht="31" x14ac:dyDescent="0.3">
      <c r="A6" s="427" t="s">
        <v>44</v>
      </c>
      <c r="B6" s="428" t="s">
        <v>45</v>
      </c>
      <c r="C6" s="336">
        <v>1955.59</v>
      </c>
      <c r="D6" s="337">
        <v>499.34</v>
      </c>
    </row>
    <row r="7" spans="1:4" s="333" customFormat="1" ht="31" x14ac:dyDescent="0.3">
      <c r="A7" s="427" t="s">
        <v>46</v>
      </c>
      <c r="B7" s="428" t="s">
        <v>47</v>
      </c>
      <c r="C7" s="336">
        <v>502613.19000000029</v>
      </c>
      <c r="D7" s="337">
        <v>518246.3</v>
      </c>
    </row>
    <row r="8" spans="1:4" s="333" customFormat="1" x14ac:dyDescent="0.3">
      <c r="A8" s="427" t="s">
        <v>48</v>
      </c>
      <c r="B8" s="428" t="s">
        <v>49</v>
      </c>
      <c r="C8" s="336">
        <v>0</v>
      </c>
      <c r="D8" s="337">
        <v>93</v>
      </c>
    </row>
    <row r="9" spans="1:4" s="333" customFormat="1" x14ac:dyDescent="0.3">
      <c r="A9" s="427" t="s">
        <v>50</v>
      </c>
      <c r="B9" s="428" t="s">
        <v>51</v>
      </c>
      <c r="C9" s="336">
        <v>0</v>
      </c>
      <c r="D9" s="337">
        <v>0</v>
      </c>
    </row>
    <row r="10" spans="1:4" s="333" customFormat="1" x14ac:dyDescent="0.3">
      <c r="A10" s="427" t="s">
        <v>52</v>
      </c>
      <c r="B10" s="428" t="s">
        <v>53</v>
      </c>
      <c r="C10" s="336">
        <v>120243.39</v>
      </c>
      <c r="D10" s="337">
        <v>52975.25</v>
      </c>
    </row>
    <row r="11" spans="1:4" s="333" customFormat="1" ht="46.5" x14ac:dyDescent="0.3">
      <c r="A11" s="427" t="s">
        <v>54</v>
      </c>
      <c r="B11" s="428" t="s">
        <v>55</v>
      </c>
      <c r="C11" s="336">
        <v>9372.51</v>
      </c>
      <c r="D11" s="337">
        <v>12570.65</v>
      </c>
    </row>
    <row r="12" spans="1:4" s="333" customFormat="1" x14ac:dyDescent="0.3">
      <c r="A12" s="427" t="s">
        <v>56</v>
      </c>
      <c r="B12" s="428" t="s">
        <v>57</v>
      </c>
      <c r="C12" s="336">
        <v>4796</v>
      </c>
      <c r="D12" s="337">
        <v>3435</v>
      </c>
    </row>
    <row r="13" spans="1:4" s="333" customFormat="1" x14ac:dyDescent="0.3">
      <c r="A13" s="427" t="s">
        <v>58</v>
      </c>
      <c r="B13" s="428" t="s">
        <v>59</v>
      </c>
      <c r="C13" s="336">
        <v>0</v>
      </c>
      <c r="D13" s="337">
        <v>0</v>
      </c>
    </row>
    <row r="14" spans="1:4" s="333" customFormat="1" x14ac:dyDescent="0.3">
      <c r="A14" s="427" t="s">
        <v>60</v>
      </c>
      <c r="B14" s="428" t="s">
        <v>61</v>
      </c>
      <c r="C14" s="336">
        <v>0</v>
      </c>
      <c r="D14" s="337">
        <v>0</v>
      </c>
    </row>
    <row r="15" spans="1:4" s="333" customFormat="1" x14ac:dyDescent="0.3">
      <c r="A15" s="427" t="s">
        <v>62</v>
      </c>
      <c r="B15" s="428" t="s">
        <v>63</v>
      </c>
      <c r="C15" s="336">
        <v>0</v>
      </c>
      <c r="D15" s="337">
        <v>0</v>
      </c>
    </row>
    <row r="16" spans="1:4" s="333" customFormat="1" x14ac:dyDescent="0.3">
      <c r="A16" s="427" t="s">
        <v>64</v>
      </c>
      <c r="B16" s="428" t="s">
        <v>65</v>
      </c>
      <c r="C16" s="336">
        <v>0</v>
      </c>
      <c r="D16" s="337">
        <v>0</v>
      </c>
    </row>
    <row r="17" spans="1:4" s="333" customFormat="1" x14ac:dyDescent="0.3">
      <c r="A17" s="427" t="s">
        <v>66</v>
      </c>
      <c r="B17" s="428" t="s">
        <v>67</v>
      </c>
      <c r="C17" s="336">
        <v>10588.59</v>
      </c>
      <c r="D17" s="337">
        <v>12028.68</v>
      </c>
    </row>
    <row r="18" spans="1:4" s="333" customFormat="1" x14ac:dyDescent="0.3">
      <c r="A18" s="427" t="s">
        <v>68</v>
      </c>
      <c r="B18" s="428" t="s">
        <v>69</v>
      </c>
      <c r="C18" s="336">
        <v>3275.82</v>
      </c>
      <c r="D18" s="337">
        <v>8283.2099999999991</v>
      </c>
    </row>
    <row r="19" spans="1:4" s="333" customFormat="1" x14ac:dyDescent="0.3">
      <c r="A19" s="427" t="s">
        <v>70</v>
      </c>
      <c r="B19" s="428" t="s">
        <v>71</v>
      </c>
      <c r="C19" s="336">
        <v>7852.5300000000007</v>
      </c>
      <c r="D19" s="337">
        <v>25357.32</v>
      </c>
    </row>
    <row r="20" spans="1:4" s="333" customFormat="1" x14ac:dyDescent="0.3">
      <c r="A20" s="427" t="s">
        <v>72</v>
      </c>
      <c r="B20" s="428" t="s">
        <v>73</v>
      </c>
      <c r="C20" s="336">
        <v>250</v>
      </c>
      <c r="D20" s="337">
        <v>269.05</v>
      </c>
    </row>
    <row r="21" spans="1:4" s="333" customFormat="1" x14ac:dyDescent="0.3">
      <c r="A21" s="427" t="s">
        <v>74</v>
      </c>
      <c r="B21" s="428" t="s">
        <v>75</v>
      </c>
      <c r="C21" s="336">
        <v>16486.700000000004</v>
      </c>
      <c r="D21" s="337">
        <v>14320.3</v>
      </c>
    </row>
    <row r="22" spans="1:4" s="333" customFormat="1" ht="16" thickBot="1" x14ac:dyDescent="0.35">
      <c r="A22" s="427" t="s">
        <v>76</v>
      </c>
      <c r="B22" s="428" t="s">
        <v>77</v>
      </c>
      <c r="C22" s="336">
        <v>37018.61</v>
      </c>
      <c r="D22" s="337">
        <v>9106.91</v>
      </c>
    </row>
    <row r="23" spans="1:4" s="341" customFormat="1" ht="27" customHeight="1" thickBot="1" x14ac:dyDescent="0.35">
      <c r="A23" s="429"/>
      <c r="B23" s="430" t="s">
        <v>78</v>
      </c>
      <c r="C23" s="431">
        <v>7032087.3899999997</v>
      </c>
      <c r="D23" s="431">
        <f>SUM(D3:D22)</f>
        <v>6529791.0899999989</v>
      </c>
    </row>
    <row r="24" spans="1:4" s="333" customFormat="1" ht="16" thickBot="1" x14ac:dyDescent="0.35">
      <c r="A24" s="342"/>
      <c r="B24" s="155"/>
      <c r="C24" s="151"/>
      <c r="D24" s="151"/>
    </row>
    <row r="25" spans="1:4" s="333" customFormat="1" ht="28.5" thickBot="1" x14ac:dyDescent="0.35">
      <c r="A25" s="424" t="s">
        <v>35</v>
      </c>
      <c r="B25" s="425" t="s">
        <v>79</v>
      </c>
      <c r="C25" s="445" t="str">
        <f>"AUFWAND
"&amp;Jahrakt</f>
        <v>AUFWAND
2024</v>
      </c>
      <c r="D25" s="445" t="str">
        <f>"AUFWAND
Vorjahr"</f>
        <v>AUFWAND
Vorjahr</v>
      </c>
    </row>
    <row r="26" spans="1:4" s="333" customFormat="1" x14ac:dyDescent="0.3">
      <c r="A26" s="334" t="s">
        <v>38</v>
      </c>
      <c r="B26" s="343" t="s">
        <v>81</v>
      </c>
      <c r="C26" s="336">
        <v>3009846.4999999995</v>
      </c>
      <c r="D26" s="337">
        <v>2421803.75</v>
      </c>
    </row>
    <row r="27" spans="1:4" s="333" customFormat="1" x14ac:dyDescent="0.3">
      <c r="A27" s="427" t="s">
        <v>40</v>
      </c>
      <c r="B27" s="432" t="s">
        <v>82</v>
      </c>
      <c r="C27" s="336">
        <v>849364.10999999859</v>
      </c>
      <c r="D27" s="337">
        <v>831838.44</v>
      </c>
    </row>
    <row r="28" spans="1:4" s="333" customFormat="1" x14ac:dyDescent="0.3">
      <c r="A28" s="427" t="s">
        <v>42</v>
      </c>
      <c r="B28" s="432" t="s">
        <v>83</v>
      </c>
      <c r="C28" s="336">
        <v>329466.51000000007</v>
      </c>
      <c r="D28" s="337">
        <v>32608.62</v>
      </c>
    </row>
    <row r="29" spans="1:4" s="333" customFormat="1" x14ac:dyDescent="0.3">
      <c r="A29" s="427" t="s">
        <v>44</v>
      </c>
      <c r="B29" s="432" t="s">
        <v>84</v>
      </c>
      <c r="C29" s="336">
        <v>575857.04</v>
      </c>
      <c r="D29" s="337">
        <v>242073.04</v>
      </c>
    </row>
    <row r="30" spans="1:4" s="333" customFormat="1" x14ac:dyDescent="0.3">
      <c r="A30" s="427" t="s">
        <v>46</v>
      </c>
      <c r="B30" s="432" t="s">
        <v>85</v>
      </c>
      <c r="C30" s="336">
        <v>222808.55</v>
      </c>
      <c r="D30" s="337">
        <v>212203.51</v>
      </c>
    </row>
    <row r="31" spans="1:4" s="333" customFormat="1" x14ac:dyDescent="0.3">
      <c r="A31" s="427" t="s">
        <v>48</v>
      </c>
      <c r="B31" s="432" t="s">
        <v>86</v>
      </c>
      <c r="C31" s="336">
        <v>345871.51</v>
      </c>
      <c r="D31" s="337">
        <v>236978.29</v>
      </c>
    </row>
    <row r="32" spans="1:4" s="333" customFormat="1" x14ac:dyDescent="0.3">
      <c r="A32" s="427" t="s">
        <v>50</v>
      </c>
      <c r="B32" s="432" t="s">
        <v>87</v>
      </c>
      <c r="C32" s="336">
        <v>901749.36999999976</v>
      </c>
      <c r="D32" s="337">
        <v>517205.6</v>
      </c>
    </row>
    <row r="33" spans="1:5" s="333" customFormat="1" x14ac:dyDescent="0.3">
      <c r="A33" s="427" t="s">
        <v>52</v>
      </c>
      <c r="B33" s="432" t="s">
        <v>88</v>
      </c>
      <c r="C33" s="336">
        <v>31477.189999999995</v>
      </c>
      <c r="D33" s="337">
        <v>17886.61</v>
      </c>
    </row>
    <row r="34" spans="1:5" s="333" customFormat="1" x14ac:dyDescent="0.3">
      <c r="A34" s="427" t="s">
        <v>54</v>
      </c>
      <c r="B34" s="432" t="s">
        <v>89</v>
      </c>
      <c r="C34" s="336">
        <v>17417.939999999999</v>
      </c>
      <c r="D34" s="337">
        <v>49626.16</v>
      </c>
    </row>
    <row r="35" spans="1:5" s="333" customFormat="1" x14ac:dyDescent="0.3">
      <c r="A35" s="427" t="s">
        <v>56</v>
      </c>
      <c r="B35" s="432" t="s">
        <v>90</v>
      </c>
      <c r="C35" s="336">
        <v>2801.5399999999995</v>
      </c>
      <c r="D35" s="337">
        <v>350</v>
      </c>
    </row>
    <row r="36" spans="1:5" s="333" customFormat="1" x14ac:dyDescent="0.3">
      <c r="A36" s="427" t="s">
        <v>58</v>
      </c>
      <c r="B36" s="432" t="s">
        <v>91</v>
      </c>
      <c r="C36" s="336">
        <v>47552.9</v>
      </c>
      <c r="D36" s="337">
        <v>117412.82</v>
      </c>
    </row>
    <row r="37" spans="1:5" s="333" customFormat="1" x14ac:dyDescent="0.3">
      <c r="A37" s="427" t="s">
        <v>60</v>
      </c>
      <c r="B37" s="432" t="s">
        <v>92</v>
      </c>
      <c r="C37" s="336">
        <v>0</v>
      </c>
      <c r="D37" s="337">
        <v>0.57999999999999996</v>
      </c>
    </row>
    <row r="38" spans="1:5" s="333" customFormat="1" x14ac:dyDescent="0.3">
      <c r="A38" s="427" t="s">
        <v>62</v>
      </c>
      <c r="B38" s="432" t="s">
        <v>93</v>
      </c>
      <c r="C38" s="336">
        <v>275.77</v>
      </c>
      <c r="D38" s="337">
        <v>235</v>
      </c>
    </row>
    <row r="39" spans="1:5" s="333" customFormat="1" ht="31" x14ac:dyDescent="0.3">
      <c r="A39" s="427" t="s">
        <v>64</v>
      </c>
      <c r="B39" s="432" t="s">
        <v>94</v>
      </c>
      <c r="C39" s="336">
        <v>0</v>
      </c>
      <c r="D39" s="337">
        <v>0</v>
      </c>
    </row>
    <row r="40" spans="1:5" s="333" customFormat="1" x14ac:dyDescent="0.3">
      <c r="A40" s="427" t="s">
        <v>66</v>
      </c>
      <c r="B40" s="432" t="s">
        <v>95</v>
      </c>
      <c r="C40" s="336">
        <v>31955.59</v>
      </c>
      <c r="D40" s="337">
        <v>57999.34</v>
      </c>
    </row>
    <row r="41" spans="1:5" s="333" customFormat="1" x14ac:dyDescent="0.3">
      <c r="A41" s="427" t="s">
        <v>96</v>
      </c>
      <c r="B41" s="432" t="s">
        <v>97</v>
      </c>
      <c r="C41" s="336">
        <v>188812.18999999997</v>
      </c>
      <c r="D41" s="337">
        <v>150701.99</v>
      </c>
    </row>
    <row r="42" spans="1:5" s="333" customFormat="1" ht="31" x14ac:dyDescent="0.3">
      <c r="A42" s="427" t="s">
        <v>98</v>
      </c>
      <c r="B42" s="432" t="s">
        <v>99</v>
      </c>
      <c r="C42" s="336">
        <v>0</v>
      </c>
      <c r="D42" s="337">
        <v>0</v>
      </c>
    </row>
    <row r="43" spans="1:5" s="333" customFormat="1" ht="31" x14ac:dyDescent="0.3">
      <c r="A43" s="427" t="s">
        <v>100</v>
      </c>
      <c r="B43" s="432" t="s">
        <v>101</v>
      </c>
      <c r="C43" s="336">
        <v>5.35</v>
      </c>
      <c r="D43" s="337">
        <v>40.229999999999997</v>
      </c>
      <c r="E43" s="345"/>
    </row>
    <row r="44" spans="1:5" s="333" customFormat="1" ht="31" x14ac:dyDescent="0.3">
      <c r="A44" s="427" t="s">
        <v>102</v>
      </c>
      <c r="B44" s="432" t="s">
        <v>103</v>
      </c>
      <c r="C44" s="336">
        <v>7852.53</v>
      </c>
      <c r="D44" s="337">
        <v>25357.32</v>
      </c>
    </row>
    <row r="45" spans="1:5" s="333" customFormat="1" ht="31" x14ac:dyDescent="0.3">
      <c r="A45" s="427" t="s">
        <v>104</v>
      </c>
      <c r="B45" s="432" t="s">
        <v>105</v>
      </c>
      <c r="C45" s="336">
        <v>250</v>
      </c>
      <c r="D45" s="337">
        <v>269.05</v>
      </c>
      <c r="E45" s="345"/>
    </row>
    <row r="46" spans="1:5" s="333" customFormat="1" ht="31" x14ac:dyDescent="0.3">
      <c r="A46" s="427" t="s">
        <v>106</v>
      </c>
      <c r="B46" s="432" t="s">
        <v>107</v>
      </c>
      <c r="C46" s="336">
        <v>16486.699999999997</v>
      </c>
      <c r="D46" s="337">
        <v>14320.3</v>
      </c>
    </row>
    <row r="47" spans="1:5" s="333" customFormat="1" ht="31.5" thickBot="1" x14ac:dyDescent="0.35">
      <c r="A47" s="427" t="s">
        <v>108</v>
      </c>
      <c r="B47" s="432" t="s">
        <v>109</v>
      </c>
      <c r="C47" s="336">
        <v>37018.61</v>
      </c>
      <c r="D47" s="337">
        <v>9106.91</v>
      </c>
    </row>
    <row r="48" spans="1:5" s="341" customFormat="1" ht="25.9" customHeight="1" thickBot="1" x14ac:dyDescent="0.35">
      <c r="A48" s="429"/>
      <c r="B48" s="433" t="s">
        <v>110</v>
      </c>
      <c r="C48" s="434">
        <f>SUM(C26:C47)</f>
        <v>6616869.8999999994</v>
      </c>
      <c r="D48" s="434">
        <f>SUM(D26:D47)</f>
        <v>4938017.5600000015</v>
      </c>
    </row>
    <row r="49" spans="1:773" s="333" customFormat="1" ht="16" thickBot="1" x14ac:dyDescent="0.35">
      <c r="A49" s="344"/>
      <c r="B49" s="338"/>
      <c r="C49" s="345"/>
      <c r="D49" s="345"/>
    </row>
    <row r="50" spans="1:773" s="333" customFormat="1" ht="47.25" customHeight="1" thickBot="1" x14ac:dyDescent="0.35">
      <c r="A50" s="424" t="s">
        <v>35</v>
      </c>
      <c r="B50" s="435" t="s">
        <v>202</v>
      </c>
      <c r="C50" s="436" t="s">
        <v>2</v>
      </c>
      <c r="D50" s="436">
        <f>Jahrakt</f>
        <v>2024</v>
      </c>
    </row>
    <row r="51" spans="1:773" s="333" customFormat="1" x14ac:dyDescent="0.3">
      <c r="A51" s="334" t="s">
        <v>38</v>
      </c>
      <c r="B51" s="346" t="s">
        <v>112</v>
      </c>
      <c r="C51" s="347"/>
      <c r="D51" s="437">
        <v>0</v>
      </c>
    </row>
    <row r="52" spans="1:773" s="152" customFormat="1" x14ac:dyDescent="0.3">
      <c r="A52" s="427" t="s">
        <v>40</v>
      </c>
      <c r="B52" s="438" t="s">
        <v>113</v>
      </c>
      <c r="C52" s="439"/>
      <c r="D52" s="440">
        <v>0</v>
      </c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9"/>
      <c r="BS52" s="149"/>
      <c r="BT52" s="149"/>
      <c r="BU52" s="149"/>
      <c r="BV52" s="149"/>
      <c r="BW52" s="149"/>
      <c r="BX52" s="149"/>
      <c r="BY52" s="149"/>
      <c r="BZ52" s="149"/>
      <c r="CA52" s="149"/>
      <c r="CB52" s="149"/>
      <c r="CC52" s="149"/>
      <c r="CD52" s="149"/>
      <c r="CE52" s="149"/>
      <c r="CF52" s="149"/>
      <c r="CG52" s="149"/>
      <c r="CH52" s="149"/>
      <c r="CI52" s="149"/>
      <c r="CJ52" s="149"/>
      <c r="CK52" s="149"/>
      <c r="CL52" s="149"/>
      <c r="CM52" s="149"/>
      <c r="CN52" s="149"/>
      <c r="CO52" s="149"/>
      <c r="CP52" s="149"/>
      <c r="CQ52" s="149"/>
      <c r="CR52" s="149"/>
      <c r="CS52" s="149"/>
      <c r="CT52" s="149"/>
      <c r="CU52" s="149"/>
      <c r="CV52" s="149"/>
      <c r="CW52" s="149"/>
      <c r="CX52" s="149"/>
      <c r="CY52" s="149"/>
      <c r="CZ52" s="149"/>
      <c r="DA52" s="149"/>
      <c r="DB52" s="149"/>
      <c r="DC52" s="149"/>
      <c r="DD52" s="149"/>
      <c r="DE52" s="149"/>
      <c r="DF52" s="149"/>
      <c r="DG52" s="149"/>
      <c r="DH52" s="149"/>
      <c r="DI52" s="149"/>
      <c r="DJ52" s="149"/>
      <c r="DK52" s="149"/>
      <c r="DL52" s="149"/>
      <c r="DM52" s="149"/>
      <c r="DN52" s="149"/>
      <c r="DO52" s="149"/>
      <c r="DP52" s="149"/>
      <c r="DQ52" s="149"/>
      <c r="DR52" s="149"/>
      <c r="DS52" s="149"/>
      <c r="DT52" s="149"/>
      <c r="DU52" s="149"/>
      <c r="DV52" s="149"/>
      <c r="DW52" s="149"/>
      <c r="DX52" s="149"/>
      <c r="DY52" s="149"/>
      <c r="DZ52" s="149"/>
      <c r="EA52" s="149"/>
      <c r="EB52" s="149"/>
      <c r="EC52" s="149"/>
      <c r="ED52" s="149"/>
      <c r="EE52" s="149"/>
      <c r="EF52" s="149"/>
      <c r="EG52" s="149"/>
      <c r="EH52" s="149"/>
      <c r="EI52" s="149"/>
      <c r="EJ52" s="149"/>
      <c r="EK52" s="149"/>
      <c r="EL52" s="149"/>
      <c r="EM52" s="149"/>
      <c r="EN52" s="149"/>
      <c r="EO52" s="149"/>
      <c r="EP52" s="149"/>
      <c r="EQ52" s="149"/>
      <c r="ER52" s="149"/>
      <c r="ES52" s="149"/>
      <c r="ET52" s="149"/>
      <c r="EU52" s="149"/>
      <c r="EV52" s="149"/>
      <c r="EW52" s="149"/>
      <c r="EX52" s="149"/>
      <c r="EY52" s="149"/>
      <c r="EZ52" s="149"/>
      <c r="FA52" s="149"/>
      <c r="FB52" s="149"/>
      <c r="FC52" s="149"/>
      <c r="FD52" s="149"/>
      <c r="FE52" s="149"/>
      <c r="FF52" s="149"/>
      <c r="FG52" s="149"/>
      <c r="FH52" s="149"/>
      <c r="FI52" s="149"/>
      <c r="FJ52" s="149"/>
      <c r="FK52" s="149"/>
      <c r="FL52" s="149"/>
      <c r="FM52" s="149"/>
      <c r="FN52" s="149"/>
      <c r="FO52" s="149"/>
      <c r="FP52" s="149"/>
      <c r="FQ52" s="149"/>
      <c r="FR52" s="149"/>
      <c r="FS52" s="149"/>
      <c r="FT52" s="149"/>
      <c r="FU52" s="149"/>
      <c r="FV52" s="149"/>
      <c r="FW52" s="149"/>
      <c r="FX52" s="149"/>
      <c r="FY52" s="149"/>
      <c r="FZ52" s="149"/>
      <c r="GA52" s="149"/>
      <c r="GB52" s="149"/>
      <c r="GC52" s="149"/>
      <c r="GD52" s="149"/>
      <c r="GE52" s="149"/>
      <c r="GF52" s="149"/>
      <c r="GG52" s="149"/>
      <c r="GH52" s="149"/>
      <c r="GI52" s="149"/>
      <c r="GJ52" s="149"/>
      <c r="GK52" s="149"/>
      <c r="GL52" s="149"/>
      <c r="GM52" s="149"/>
      <c r="GN52" s="149"/>
      <c r="GO52" s="149"/>
      <c r="GP52" s="149"/>
      <c r="GQ52" s="149"/>
      <c r="GR52" s="149"/>
      <c r="GS52" s="149"/>
      <c r="GT52" s="149"/>
      <c r="GU52" s="149"/>
      <c r="GV52" s="149"/>
      <c r="GW52" s="149"/>
      <c r="GX52" s="149"/>
      <c r="GY52" s="149"/>
      <c r="GZ52" s="149"/>
      <c r="HA52" s="149"/>
      <c r="HB52" s="149"/>
      <c r="HC52" s="149"/>
      <c r="HD52" s="149"/>
      <c r="HE52" s="149"/>
      <c r="HF52" s="149"/>
      <c r="HG52" s="149"/>
      <c r="HH52" s="149"/>
      <c r="HI52" s="149"/>
      <c r="HJ52" s="149"/>
      <c r="HK52" s="149"/>
      <c r="HL52" s="149"/>
      <c r="HM52" s="149"/>
      <c r="HN52" s="149"/>
      <c r="HO52" s="149"/>
      <c r="HP52" s="149"/>
      <c r="HQ52" s="149"/>
      <c r="HR52" s="149"/>
      <c r="HS52" s="149"/>
      <c r="HT52" s="149"/>
      <c r="HU52" s="149"/>
      <c r="HV52" s="149"/>
      <c r="HW52" s="149"/>
      <c r="HX52" s="149"/>
      <c r="HY52" s="149"/>
      <c r="HZ52" s="149"/>
      <c r="IA52" s="149"/>
      <c r="IB52" s="149"/>
      <c r="IC52" s="149"/>
      <c r="ID52" s="149"/>
      <c r="IE52" s="149"/>
      <c r="IF52" s="149"/>
      <c r="IG52" s="149"/>
      <c r="IH52" s="149"/>
      <c r="II52" s="149"/>
      <c r="IJ52" s="149"/>
      <c r="IK52" s="149"/>
      <c r="IL52" s="149"/>
      <c r="IM52" s="149"/>
      <c r="IN52" s="149"/>
      <c r="IO52" s="149"/>
      <c r="IP52" s="149"/>
      <c r="IQ52" s="149"/>
      <c r="IR52" s="149"/>
      <c r="IS52" s="149"/>
      <c r="IT52" s="149"/>
      <c r="IU52" s="149"/>
      <c r="IV52" s="149"/>
      <c r="IW52" s="149"/>
      <c r="IX52" s="149"/>
      <c r="IY52" s="149"/>
      <c r="IZ52" s="149"/>
      <c r="JA52" s="149"/>
      <c r="JB52" s="149"/>
      <c r="JC52" s="149"/>
      <c r="JD52" s="149"/>
      <c r="JE52" s="149"/>
      <c r="JF52" s="149"/>
      <c r="JG52" s="149"/>
      <c r="JH52" s="149"/>
      <c r="JI52" s="149"/>
      <c r="JJ52" s="149"/>
      <c r="JK52" s="149"/>
      <c r="JL52" s="149"/>
      <c r="JM52" s="149"/>
      <c r="JN52" s="149"/>
      <c r="JO52" s="149"/>
      <c r="JP52" s="149"/>
      <c r="JQ52" s="149"/>
      <c r="JR52" s="149"/>
      <c r="JS52" s="149"/>
      <c r="JT52" s="149"/>
      <c r="JU52" s="149"/>
      <c r="JV52" s="149"/>
      <c r="JW52" s="149"/>
      <c r="JX52" s="149"/>
      <c r="JY52" s="149"/>
      <c r="JZ52" s="149"/>
      <c r="KA52" s="149"/>
      <c r="KB52" s="149"/>
      <c r="KC52" s="149"/>
      <c r="KD52" s="149"/>
      <c r="KE52" s="149"/>
      <c r="KF52" s="149"/>
      <c r="KG52" s="149"/>
      <c r="KH52" s="149"/>
      <c r="KI52" s="149"/>
      <c r="KJ52" s="149"/>
      <c r="KK52" s="149"/>
      <c r="KL52" s="149"/>
      <c r="KM52" s="149"/>
      <c r="KN52" s="149"/>
      <c r="KO52" s="149"/>
      <c r="KP52" s="149"/>
      <c r="KQ52" s="149"/>
      <c r="KR52" s="149"/>
      <c r="KS52" s="149"/>
      <c r="KT52" s="149"/>
      <c r="KU52" s="149"/>
      <c r="KV52" s="149"/>
      <c r="KW52" s="149"/>
      <c r="KX52" s="149"/>
      <c r="KY52" s="149"/>
      <c r="KZ52" s="149"/>
      <c r="LA52" s="149"/>
      <c r="LB52" s="149"/>
      <c r="LC52" s="149"/>
      <c r="LD52" s="149"/>
      <c r="LE52" s="149"/>
      <c r="LF52" s="149"/>
      <c r="LG52" s="149"/>
      <c r="LH52" s="149"/>
      <c r="LI52" s="149"/>
      <c r="LJ52" s="149"/>
      <c r="LK52" s="149"/>
      <c r="LL52" s="149"/>
      <c r="LM52" s="149"/>
      <c r="LN52" s="149"/>
      <c r="LO52" s="149"/>
      <c r="LP52" s="149"/>
      <c r="LQ52" s="149"/>
      <c r="LR52" s="149"/>
      <c r="LS52" s="149"/>
      <c r="LT52" s="149"/>
      <c r="LU52" s="149"/>
      <c r="LV52" s="149"/>
      <c r="LW52" s="149"/>
      <c r="LX52" s="149"/>
      <c r="LY52" s="149"/>
      <c r="LZ52" s="149"/>
      <c r="MA52" s="149"/>
      <c r="MB52" s="149"/>
      <c r="MC52" s="149"/>
      <c r="MD52" s="149"/>
      <c r="ME52" s="149"/>
      <c r="MF52" s="149"/>
      <c r="MG52" s="149"/>
      <c r="MH52" s="149"/>
      <c r="MI52" s="149"/>
      <c r="MJ52" s="149"/>
      <c r="MK52" s="149"/>
      <c r="ML52" s="149"/>
      <c r="MM52" s="149"/>
      <c r="MN52" s="149"/>
      <c r="MO52" s="149"/>
      <c r="MP52" s="149"/>
      <c r="MQ52" s="149"/>
      <c r="MR52" s="149"/>
      <c r="MS52" s="149"/>
      <c r="MT52" s="149"/>
      <c r="MU52" s="149"/>
      <c r="MV52" s="149"/>
      <c r="MW52" s="149"/>
      <c r="MX52" s="149"/>
      <c r="MY52" s="149"/>
      <c r="MZ52" s="149"/>
      <c r="NA52" s="149"/>
      <c r="NB52" s="149"/>
      <c r="NC52" s="149"/>
      <c r="ND52" s="149"/>
      <c r="NE52" s="149"/>
      <c r="NF52" s="149"/>
      <c r="NG52" s="149"/>
      <c r="NH52" s="149"/>
      <c r="NI52" s="149"/>
      <c r="NJ52" s="149"/>
      <c r="NK52" s="149"/>
      <c r="NL52" s="149"/>
      <c r="NM52" s="149"/>
      <c r="NN52" s="149"/>
      <c r="NO52" s="149"/>
      <c r="NP52" s="149"/>
      <c r="NQ52" s="149"/>
      <c r="NR52" s="149"/>
      <c r="NS52" s="149"/>
      <c r="NT52" s="149"/>
      <c r="NU52" s="149"/>
      <c r="NV52" s="149"/>
      <c r="NW52" s="149"/>
      <c r="NX52" s="149"/>
      <c r="NY52" s="149"/>
      <c r="NZ52" s="149"/>
      <c r="OA52" s="149"/>
      <c r="OB52" s="149"/>
      <c r="OC52" s="149"/>
      <c r="OD52" s="149"/>
      <c r="OE52" s="149"/>
      <c r="OF52" s="149"/>
      <c r="OG52" s="149"/>
      <c r="OH52" s="149"/>
      <c r="OI52" s="149"/>
      <c r="OJ52" s="149"/>
      <c r="OK52" s="149"/>
      <c r="OL52" s="149"/>
      <c r="OM52" s="149"/>
      <c r="ON52" s="149"/>
      <c r="OO52" s="149"/>
      <c r="OP52" s="149"/>
      <c r="OQ52" s="149"/>
      <c r="OR52" s="149"/>
      <c r="OS52" s="149"/>
      <c r="OT52" s="149"/>
      <c r="OU52" s="149"/>
      <c r="OV52" s="149"/>
      <c r="OW52" s="149"/>
      <c r="OX52" s="149"/>
      <c r="OY52" s="149"/>
      <c r="OZ52" s="149"/>
      <c r="PA52" s="149"/>
      <c r="PB52" s="149"/>
      <c r="PC52" s="149"/>
      <c r="PD52" s="149"/>
      <c r="PE52" s="149"/>
      <c r="PF52" s="149"/>
      <c r="PG52" s="149"/>
      <c r="PH52" s="149"/>
      <c r="PI52" s="149"/>
      <c r="PJ52" s="149"/>
      <c r="PK52" s="149"/>
      <c r="PL52" s="149"/>
      <c r="PM52" s="149"/>
      <c r="PN52" s="149"/>
      <c r="PO52" s="149"/>
      <c r="PP52" s="149"/>
      <c r="PQ52" s="149"/>
      <c r="PR52" s="149"/>
      <c r="PS52" s="149"/>
      <c r="PT52" s="149"/>
      <c r="PU52" s="149"/>
      <c r="PV52" s="149"/>
      <c r="PW52" s="149"/>
      <c r="PX52" s="149"/>
      <c r="PY52" s="149"/>
      <c r="PZ52" s="149"/>
      <c r="QA52" s="149"/>
      <c r="QB52" s="149"/>
      <c r="QC52" s="149"/>
      <c r="QD52" s="149"/>
      <c r="QE52" s="149"/>
      <c r="QF52" s="149"/>
      <c r="QG52" s="149"/>
      <c r="QH52" s="149"/>
      <c r="QI52" s="149"/>
      <c r="QJ52" s="149"/>
      <c r="QK52" s="149"/>
      <c r="QL52" s="149"/>
      <c r="QM52" s="149"/>
      <c r="QN52" s="149"/>
      <c r="QO52" s="149"/>
      <c r="QP52" s="149"/>
      <c r="QQ52" s="149"/>
      <c r="QR52" s="149"/>
      <c r="QS52" s="149"/>
      <c r="QT52" s="149"/>
      <c r="QU52" s="149"/>
      <c r="QV52" s="149"/>
      <c r="QW52" s="149"/>
      <c r="QX52" s="149"/>
      <c r="QY52" s="149"/>
      <c r="QZ52" s="149"/>
      <c r="RA52" s="149"/>
      <c r="RB52" s="149"/>
      <c r="RC52" s="149"/>
      <c r="RD52" s="149"/>
      <c r="RE52" s="149"/>
      <c r="RF52" s="149"/>
      <c r="RG52" s="149"/>
      <c r="RH52" s="149"/>
      <c r="RI52" s="149"/>
      <c r="RJ52" s="149"/>
      <c r="RK52" s="149"/>
      <c r="RL52" s="149"/>
      <c r="RM52" s="149"/>
      <c r="RN52" s="149"/>
      <c r="RO52" s="149"/>
      <c r="RP52" s="149"/>
      <c r="RQ52" s="149"/>
      <c r="RR52" s="149"/>
      <c r="RS52" s="149"/>
      <c r="RT52" s="149"/>
      <c r="RU52" s="149"/>
      <c r="RV52" s="149"/>
      <c r="RW52" s="149"/>
      <c r="RX52" s="149"/>
      <c r="RY52" s="149"/>
      <c r="RZ52" s="149"/>
      <c r="SA52" s="149"/>
      <c r="SB52" s="149"/>
      <c r="SC52" s="149"/>
      <c r="SD52" s="149"/>
      <c r="SE52" s="149"/>
      <c r="SF52" s="149"/>
      <c r="SG52" s="149"/>
      <c r="SH52" s="149"/>
      <c r="SI52" s="149"/>
      <c r="SJ52" s="149"/>
      <c r="SK52" s="149"/>
      <c r="SL52" s="149"/>
      <c r="SM52" s="149"/>
      <c r="SN52" s="149"/>
      <c r="SO52" s="149"/>
      <c r="SP52" s="149"/>
      <c r="SQ52" s="149"/>
      <c r="SR52" s="149"/>
      <c r="SS52" s="149"/>
      <c r="ST52" s="149"/>
      <c r="SU52" s="149"/>
      <c r="SV52" s="149"/>
      <c r="SW52" s="149"/>
      <c r="SX52" s="149"/>
      <c r="SY52" s="149"/>
      <c r="SZ52" s="149"/>
      <c r="TA52" s="149"/>
      <c r="TB52" s="149"/>
      <c r="TC52" s="149"/>
      <c r="TD52" s="149"/>
      <c r="TE52" s="149"/>
      <c r="TF52" s="149"/>
      <c r="TG52" s="149"/>
      <c r="TH52" s="149"/>
      <c r="TI52" s="149"/>
      <c r="TJ52" s="149"/>
      <c r="TK52" s="149"/>
      <c r="TL52" s="149"/>
      <c r="TM52" s="149"/>
      <c r="TN52" s="149"/>
      <c r="TO52" s="149"/>
      <c r="TP52" s="149"/>
      <c r="TQ52" s="149"/>
      <c r="TR52" s="149"/>
      <c r="TS52" s="149"/>
      <c r="TT52" s="149"/>
      <c r="TU52" s="149"/>
      <c r="TV52" s="149"/>
      <c r="TW52" s="149"/>
      <c r="TX52" s="149"/>
      <c r="TY52" s="149"/>
      <c r="TZ52" s="149"/>
      <c r="UA52" s="149"/>
      <c r="UB52" s="149"/>
      <c r="UC52" s="149"/>
      <c r="UD52" s="149"/>
      <c r="UE52" s="149"/>
      <c r="UF52" s="149"/>
      <c r="UG52" s="149"/>
      <c r="UH52" s="149"/>
      <c r="UI52" s="149"/>
      <c r="UJ52" s="149"/>
      <c r="UK52" s="149"/>
      <c r="UL52" s="149"/>
      <c r="UM52" s="149"/>
      <c r="UN52" s="149"/>
      <c r="UO52" s="149"/>
      <c r="UP52" s="149"/>
      <c r="UQ52" s="149"/>
      <c r="UR52" s="149"/>
      <c r="US52" s="149"/>
      <c r="UT52" s="149"/>
      <c r="UU52" s="149"/>
      <c r="UV52" s="149"/>
      <c r="UW52" s="149"/>
      <c r="UX52" s="149"/>
      <c r="UY52" s="149"/>
      <c r="UZ52" s="149"/>
      <c r="VA52" s="149"/>
      <c r="VB52" s="149"/>
      <c r="VC52" s="149"/>
      <c r="VD52" s="149"/>
      <c r="VE52" s="149"/>
      <c r="VF52" s="149"/>
      <c r="VG52" s="149"/>
      <c r="VH52" s="149"/>
      <c r="VI52" s="149"/>
      <c r="VJ52" s="149"/>
      <c r="VK52" s="149"/>
      <c r="VL52" s="149"/>
      <c r="VM52" s="149"/>
      <c r="VN52" s="149"/>
      <c r="VO52" s="149"/>
      <c r="VP52" s="149"/>
      <c r="VQ52" s="149"/>
      <c r="VR52" s="149"/>
      <c r="VS52" s="149"/>
      <c r="VT52" s="149"/>
      <c r="VU52" s="149"/>
      <c r="VV52" s="149"/>
      <c r="VW52" s="149"/>
      <c r="VX52" s="149"/>
      <c r="VY52" s="149"/>
      <c r="VZ52" s="149"/>
      <c r="WA52" s="149"/>
      <c r="WB52" s="149"/>
      <c r="WC52" s="149"/>
      <c r="WD52" s="149"/>
      <c r="WE52" s="149"/>
      <c r="WF52" s="149"/>
      <c r="WG52" s="149"/>
      <c r="WH52" s="149"/>
      <c r="WI52" s="149"/>
      <c r="WJ52" s="149"/>
      <c r="WK52" s="149"/>
      <c r="WL52" s="149"/>
      <c r="WM52" s="149"/>
      <c r="WN52" s="149"/>
      <c r="WO52" s="149"/>
      <c r="WP52" s="149"/>
      <c r="WQ52" s="149"/>
      <c r="WR52" s="149"/>
      <c r="WS52" s="149"/>
      <c r="WT52" s="149"/>
      <c r="WU52" s="149"/>
      <c r="WV52" s="149"/>
      <c r="WW52" s="149"/>
      <c r="WX52" s="149"/>
      <c r="WY52" s="149"/>
      <c r="WZ52" s="149"/>
      <c r="XA52" s="149"/>
      <c r="XB52" s="149"/>
      <c r="XC52" s="149"/>
      <c r="XD52" s="149"/>
      <c r="XE52" s="149"/>
      <c r="XF52" s="149"/>
      <c r="XG52" s="149"/>
      <c r="XH52" s="149"/>
      <c r="XI52" s="149"/>
      <c r="XJ52" s="149"/>
      <c r="XK52" s="149"/>
      <c r="XL52" s="149"/>
      <c r="XM52" s="149"/>
      <c r="XN52" s="149"/>
      <c r="XO52" s="149"/>
      <c r="XP52" s="149"/>
      <c r="XQ52" s="149"/>
      <c r="XR52" s="149"/>
      <c r="XS52" s="149"/>
      <c r="XT52" s="149"/>
      <c r="XU52" s="149"/>
      <c r="XV52" s="149"/>
      <c r="XW52" s="149"/>
      <c r="XX52" s="149"/>
      <c r="XY52" s="149"/>
      <c r="XZ52" s="149"/>
      <c r="YA52" s="149"/>
      <c r="YB52" s="149"/>
      <c r="YC52" s="149"/>
      <c r="YD52" s="149"/>
      <c r="YE52" s="149"/>
      <c r="YF52" s="149"/>
      <c r="YG52" s="149"/>
      <c r="YH52" s="149"/>
      <c r="YI52" s="149"/>
      <c r="YJ52" s="149"/>
      <c r="YK52" s="149"/>
      <c r="YL52" s="149"/>
      <c r="YM52" s="149"/>
      <c r="YN52" s="149"/>
      <c r="YO52" s="149"/>
      <c r="YP52" s="149"/>
      <c r="YQ52" s="149"/>
      <c r="YR52" s="149"/>
      <c r="YS52" s="149"/>
      <c r="YT52" s="149"/>
      <c r="YU52" s="149"/>
      <c r="YV52" s="149"/>
      <c r="YW52" s="149"/>
      <c r="YX52" s="149"/>
      <c r="YY52" s="149"/>
      <c r="YZ52" s="149"/>
      <c r="ZA52" s="149"/>
      <c r="ZB52" s="149"/>
      <c r="ZC52" s="149"/>
      <c r="ZD52" s="149"/>
      <c r="ZE52" s="149"/>
      <c r="ZF52" s="149"/>
      <c r="ZG52" s="149"/>
      <c r="ZH52" s="149"/>
      <c r="ZI52" s="149"/>
      <c r="ZJ52" s="149"/>
      <c r="ZK52" s="149"/>
      <c r="ZL52" s="149"/>
      <c r="ZM52" s="149"/>
      <c r="ZN52" s="149"/>
      <c r="ZO52" s="149"/>
      <c r="ZP52" s="149"/>
      <c r="ZQ52" s="149"/>
      <c r="ZR52" s="149"/>
      <c r="ZS52" s="149"/>
      <c r="ZT52" s="149"/>
      <c r="ZU52" s="149"/>
      <c r="ZV52" s="149"/>
      <c r="ZW52" s="149"/>
      <c r="ZX52" s="149"/>
      <c r="ZY52" s="149"/>
      <c r="ZZ52" s="149"/>
      <c r="AAA52" s="149"/>
      <c r="AAB52" s="149"/>
      <c r="AAC52" s="149"/>
      <c r="AAD52" s="149"/>
      <c r="AAE52" s="149"/>
      <c r="AAF52" s="149"/>
      <c r="AAG52" s="149"/>
      <c r="AAH52" s="149"/>
      <c r="AAI52" s="149"/>
      <c r="AAJ52" s="149"/>
      <c r="AAK52" s="149"/>
      <c r="AAL52" s="149"/>
      <c r="AAM52" s="149"/>
      <c r="AAN52" s="149"/>
      <c r="AAO52" s="149"/>
      <c r="AAP52" s="149"/>
      <c r="AAQ52" s="149"/>
      <c r="AAR52" s="149"/>
      <c r="AAS52" s="149"/>
      <c r="AAT52" s="149"/>
      <c r="AAU52" s="149"/>
      <c r="AAV52" s="149"/>
      <c r="AAW52" s="149"/>
      <c r="AAX52" s="149"/>
      <c r="AAY52" s="149"/>
      <c r="AAZ52" s="149"/>
      <c r="ABA52" s="149"/>
      <c r="ABB52" s="149"/>
      <c r="ABC52" s="149"/>
      <c r="ABD52" s="149"/>
      <c r="ABE52" s="149"/>
      <c r="ABF52" s="149"/>
      <c r="ABG52" s="149"/>
      <c r="ABH52" s="149"/>
      <c r="ABI52" s="149"/>
      <c r="ABJ52" s="149"/>
      <c r="ABK52" s="149"/>
      <c r="ABL52" s="149"/>
      <c r="ABM52" s="149"/>
      <c r="ABN52" s="149"/>
      <c r="ABO52" s="149"/>
      <c r="ABP52" s="149"/>
      <c r="ABQ52" s="149"/>
      <c r="ABR52" s="149"/>
      <c r="ABS52" s="149"/>
      <c r="ABT52" s="149"/>
      <c r="ABU52" s="149"/>
      <c r="ABV52" s="149"/>
      <c r="ABW52" s="149"/>
      <c r="ABX52" s="149"/>
      <c r="ABY52" s="149"/>
      <c r="ABZ52" s="149"/>
      <c r="ACA52" s="149"/>
      <c r="ACB52" s="149"/>
      <c r="ACC52" s="149"/>
      <c r="ACD52" s="149"/>
      <c r="ACE52" s="149"/>
      <c r="ACF52" s="149"/>
      <c r="ACG52" s="149"/>
      <c r="ACH52" s="149"/>
      <c r="ACI52" s="149"/>
      <c r="ACJ52" s="149"/>
      <c r="ACK52" s="149"/>
      <c r="ACL52" s="149"/>
      <c r="ACM52" s="149"/>
      <c r="ACN52" s="149"/>
      <c r="ACO52" s="149"/>
      <c r="ACP52" s="149"/>
      <c r="ACQ52" s="149"/>
      <c r="ACR52" s="149"/>
      <c r="ACS52" s="149"/>
    </row>
    <row r="53" spans="1:773" s="152" customFormat="1" x14ac:dyDescent="0.3">
      <c r="A53" s="427" t="s">
        <v>42</v>
      </c>
      <c r="B53" s="438"/>
      <c r="C53" s="439"/>
      <c r="D53" s="440">
        <v>0</v>
      </c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/>
      <c r="CE53" s="149"/>
      <c r="CF53" s="149"/>
      <c r="CG53" s="149"/>
      <c r="CH53" s="149"/>
      <c r="CI53" s="149"/>
      <c r="CJ53" s="149"/>
      <c r="CK53" s="149"/>
      <c r="CL53" s="149"/>
      <c r="CM53" s="149"/>
      <c r="CN53" s="149"/>
      <c r="CO53" s="149"/>
      <c r="CP53" s="149"/>
      <c r="CQ53" s="149"/>
      <c r="CR53" s="149"/>
      <c r="CS53" s="149"/>
      <c r="CT53" s="149"/>
      <c r="CU53" s="149"/>
      <c r="CV53" s="149"/>
      <c r="CW53" s="149"/>
      <c r="CX53" s="149"/>
      <c r="CY53" s="149"/>
      <c r="CZ53" s="149"/>
      <c r="DA53" s="149"/>
      <c r="DB53" s="149"/>
      <c r="DC53" s="149"/>
      <c r="DD53" s="149"/>
      <c r="DE53" s="149"/>
      <c r="DF53" s="149"/>
      <c r="DG53" s="149"/>
      <c r="DH53" s="149"/>
      <c r="DI53" s="149"/>
      <c r="DJ53" s="149"/>
      <c r="DK53" s="149"/>
      <c r="DL53" s="149"/>
      <c r="DM53" s="149"/>
      <c r="DN53" s="149"/>
      <c r="DO53" s="149"/>
      <c r="DP53" s="149"/>
      <c r="DQ53" s="149"/>
      <c r="DR53" s="149"/>
      <c r="DS53" s="149"/>
      <c r="DT53" s="149"/>
      <c r="DU53" s="149"/>
      <c r="DV53" s="149"/>
      <c r="DW53" s="149"/>
      <c r="DX53" s="149"/>
      <c r="DY53" s="149"/>
      <c r="DZ53" s="149"/>
      <c r="EA53" s="149"/>
      <c r="EB53" s="149"/>
      <c r="EC53" s="149"/>
      <c r="ED53" s="149"/>
      <c r="EE53" s="149"/>
      <c r="EF53" s="149"/>
      <c r="EG53" s="149"/>
      <c r="EH53" s="149"/>
      <c r="EI53" s="149"/>
      <c r="EJ53" s="149"/>
      <c r="EK53" s="149"/>
      <c r="EL53" s="149"/>
      <c r="EM53" s="149"/>
      <c r="EN53" s="149"/>
      <c r="EO53" s="149"/>
      <c r="EP53" s="149"/>
      <c r="EQ53" s="149"/>
      <c r="ER53" s="149"/>
      <c r="ES53" s="149"/>
      <c r="ET53" s="149"/>
      <c r="EU53" s="149"/>
      <c r="EV53" s="149"/>
      <c r="EW53" s="149"/>
      <c r="EX53" s="149"/>
      <c r="EY53" s="149"/>
      <c r="EZ53" s="149"/>
      <c r="FA53" s="149"/>
      <c r="FB53" s="149"/>
      <c r="FC53" s="149"/>
      <c r="FD53" s="149"/>
      <c r="FE53" s="149"/>
      <c r="FF53" s="149"/>
      <c r="FG53" s="149"/>
      <c r="FH53" s="149"/>
      <c r="FI53" s="149"/>
      <c r="FJ53" s="149"/>
      <c r="FK53" s="149"/>
      <c r="FL53" s="149"/>
      <c r="FM53" s="149"/>
      <c r="FN53" s="149"/>
      <c r="FO53" s="149"/>
      <c r="FP53" s="149"/>
      <c r="FQ53" s="149"/>
      <c r="FR53" s="149"/>
      <c r="FS53" s="149"/>
      <c r="FT53" s="149"/>
      <c r="FU53" s="149"/>
      <c r="FV53" s="149"/>
      <c r="FW53" s="149"/>
      <c r="FX53" s="149"/>
      <c r="FY53" s="149"/>
      <c r="FZ53" s="149"/>
      <c r="GA53" s="149"/>
      <c r="GB53" s="149"/>
      <c r="GC53" s="149"/>
      <c r="GD53" s="149"/>
      <c r="GE53" s="149"/>
      <c r="GF53" s="149"/>
      <c r="GG53" s="149"/>
      <c r="GH53" s="149"/>
      <c r="GI53" s="149"/>
      <c r="GJ53" s="149"/>
      <c r="GK53" s="149"/>
      <c r="GL53" s="149"/>
      <c r="GM53" s="149"/>
      <c r="GN53" s="149"/>
      <c r="GO53" s="149"/>
      <c r="GP53" s="149"/>
      <c r="GQ53" s="149"/>
      <c r="GR53" s="149"/>
      <c r="GS53" s="149"/>
      <c r="GT53" s="149"/>
      <c r="GU53" s="149"/>
      <c r="GV53" s="149"/>
      <c r="GW53" s="149"/>
      <c r="GX53" s="149"/>
      <c r="GY53" s="149"/>
      <c r="GZ53" s="149"/>
      <c r="HA53" s="149"/>
      <c r="HB53" s="149"/>
      <c r="HC53" s="149"/>
      <c r="HD53" s="149"/>
      <c r="HE53" s="149"/>
      <c r="HF53" s="149"/>
      <c r="HG53" s="149"/>
      <c r="HH53" s="149"/>
      <c r="HI53" s="149"/>
      <c r="HJ53" s="149"/>
      <c r="HK53" s="149"/>
      <c r="HL53" s="149"/>
      <c r="HM53" s="149"/>
      <c r="HN53" s="149"/>
      <c r="HO53" s="149"/>
      <c r="HP53" s="149"/>
      <c r="HQ53" s="149"/>
      <c r="HR53" s="149"/>
      <c r="HS53" s="149"/>
      <c r="HT53" s="149"/>
      <c r="HU53" s="149"/>
      <c r="HV53" s="149"/>
      <c r="HW53" s="149"/>
      <c r="HX53" s="149"/>
      <c r="HY53" s="149"/>
      <c r="HZ53" s="149"/>
      <c r="IA53" s="149"/>
      <c r="IB53" s="149"/>
      <c r="IC53" s="149"/>
      <c r="ID53" s="149"/>
      <c r="IE53" s="149"/>
      <c r="IF53" s="149"/>
      <c r="IG53" s="149"/>
      <c r="IH53" s="149"/>
      <c r="II53" s="149"/>
      <c r="IJ53" s="149"/>
      <c r="IK53" s="149"/>
      <c r="IL53" s="149"/>
      <c r="IM53" s="149"/>
      <c r="IN53" s="149"/>
      <c r="IO53" s="149"/>
      <c r="IP53" s="149"/>
      <c r="IQ53" s="149"/>
      <c r="IR53" s="149"/>
      <c r="IS53" s="149"/>
      <c r="IT53" s="149"/>
      <c r="IU53" s="149"/>
      <c r="IV53" s="149"/>
      <c r="IW53" s="149"/>
      <c r="IX53" s="149"/>
      <c r="IY53" s="149"/>
      <c r="IZ53" s="149"/>
      <c r="JA53" s="149"/>
      <c r="JB53" s="149"/>
      <c r="JC53" s="149"/>
      <c r="JD53" s="149"/>
      <c r="JE53" s="149"/>
      <c r="JF53" s="149"/>
      <c r="JG53" s="149"/>
      <c r="JH53" s="149"/>
      <c r="JI53" s="149"/>
      <c r="JJ53" s="149"/>
      <c r="JK53" s="149"/>
      <c r="JL53" s="149"/>
      <c r="JM53" s="149"/>
      <c r="JN53" s="149"/>
      <c r="JO53" s="149"/>
      <c r="JP53" s="149"/>
      <c r="JQ53" s="149"/>
      <c r="JR53" s="149"/>
      <c r="JS53" s="149"/>
      <c r="JT53" s="149"/>
      <c r="JU53" s="149"/>
      <c r="JV53" s="149"/>
      <c r="JW53" s="149"/>
      <c r="JX53" s="149"/>
      <c r="JY53" s="149"/>
      <c r="JZ53" s="149"/>
      <c r="KA53" s="149"/>
      <c r="KB53" s="149"/>
      <c r="KC53" s="149"/>
      <c r="KD53" s="149"/>
      <c r="KE53" s="149"/>
      <c r="KF53" s="149"/>
      <c r="KG53" s="149"/>
      <c r="KH53" s="149"/>
      <c r="KI53" s="149"/>
      <c r="KJ53" s="149"/>
      <c r="KK53" s="149"/>
      <c r="KL53" s="149"/>
      <c r="KM53" s="149"/>
      <c r="KN53" s="149"/>
      <c r="KO53" s="149"/>
      <c r="KP53" s="149"/>
      <c r="KQ53" s="149"/>
      <c r="KR53" s="149"/>
      <c r="KS53" s="149"/>
      <c r="KT53" s="149"/>
      <c r="KU53" s="149"/>
      <c r="KV53" s="149"/>
      <c r="KW53" s="149"/>
      <c r="KX53" s="149"/>
      <c r="KY53" s="149"/>
      <c r="KZ53" s="149"/>
      <c r="LA53" s="149"/>
      <c r="LB53" s="149"/>
      <c r="LC53" s="149"/>
      <c r="LD53" s="149"/>
      <c r="LE53" s="149"/>
      <c r="LF53" s="149"/>
      <c r="LG53" s="149"/>
      <c r="LH53" s="149"/>
      <c r="LI53" s="149"/>
      <c r="LJ53" s="149"/>
      <c r="LK53" s="149"/>
      <c r="LL53" s="149"/>
      <c r="LM53" s="149"/>
      <c r="LN53" s="149"/>
      <c r="LO53" s="149"/>
      <c r="LP53" s="149"/>
      <c r="LQ53" s="149"/>
      <c r="LR53" s="149"/>
      <c r="LS53" s="149"/>
      <c r="LT53" s="149"/>
      <c r="LU53" s="149"/>
      <c r="LV53" s="149"/>
      <c r="LW53" s="149"/>
      <c r="LX53" s="149"/>
      <c r="LY53" s="149"/>
      <c r="LZ53" s="149"/>
      <c r="MA53" s="149"/>
      <c r="MB53" s="149"/>
      <c r="MC53" s="149"/>
      <c r="MD53" s="149"/>
      <c r="ME53" s="149"/>
      <c r="MF53" s="149"/>
      <c r="MG53" s="149"/>
      <c r="MH53" s="149"/>
      <c r="MI53" s="149"/>
      <c r="MJ53" s="149"/>
      <c r="MK53" s="149"/>
      <c r="ML53" s="149"/>
      <c r="MM53" s="149"/>
      <c r="MN53" s="149"/>
      <c r="MO53" s="149"/>
      <c r="MP53" s="149"/>
      <c r="MQ53" s="149"/>
      <c r="MR53" s="149"/>
      <c r="MS53" s="149"/>
      <c r="MT53" s="149"/>
      <c r="MU53" s="149"/>
      <c r="MV53" s="149"/>
      <c r="MW53" s="149"/>
      <c r="MX53" s="149"/>
      <c r="MY53" s="149"/>
      <c r="MZ53" s="149"/>
      <c r="NA53" s="149"/>
      <c r="NB53" s="149"/>
      <c r="NC53" s="149"/>
      <c r="ND53" s="149"/>
      <c r="NE53" s="149"/>
      <c r="NF53" s="149"/>
      <c r="NG53" s="149"/>
      <c r="NH53" s="149"/>
      <c r="NI53" s="149"/>
      <c r="NJ53" s="149"/>
      <c r="NK53" s="149"/>
      <c r="NL53" s="149"/>
      <c r="NM53" s="149"/>
      <c r="NN53" s="149"/>
      <c r="NO53" s="149"/>
      <c r="NP53" s="149"/>
      <c r="NQ53" s="149"/>
      <c r="NR53" s="149"/>
      <c r="NS53" s="149"/>
      <c r="NT53" s="149"/>
      <c r="NU53" s="149"/>
      <c r="NV53" s="149"/>
      <c r="NW53" s="149"/>
      <c r="NX53" s="149"/>
      <c r="NY53" s="149"/>
      <c r="NZ53" s="149"/>
      <c r="OA53" s="149"/>
      <c r="OB53" s="149"/>
      <c r="OC53" s="149"/>
      <c r="OD53" s="149"/>
      <c r="OE53" s="149"/>
      <c r="OF53" s="149"/>
      <c r="OG53" s="149"/>
      <c r="OH53" s="149"/>
      <c r="OI53" s="149"/>
      <c r="OJ53" s="149"/>
      <c r="OK53" s="149"/>
      <c r="OL53" s="149"/>
      <c r="OM53" s="149"/>
      <c r="ON53" s="149"/>
      <c r="OO53" s="149"/>
      <c r="OP53" s="149"/>
      <c r="OQ53" s="149"/>
      <c r="OR53" s="149"/>
      <c r="OS53" s="149"/>
      <c r="OT53" s="149"/>
      <c r="OU53" s="149"/>
      <c r="OV53" s="149"/>
      <c r="OW53" s="149"/>
      <c r="OX53" s="149"/>
      <c r="OY53" s="149"/>
      <c r="OZ53" s="149"/>
      <c r="PA53" s="149"/>
      <c r="PB53" s="149"/>
      <c r="PC53" s="149"/>
      <c r="PD53" s="149"/>
      <c r="PE53" s="149"/>
      <c r="PF53" s="149"/>
      <c r="PG53" s="149"/>
      <c r="PH53" s="149"/>
      <c r="PI53" s="149"/>
      <c r="PJ53" s="149"/>
      <c r="PK53" s="149"/>
      <c r="PL53" s="149"/>
      <c r="PM53" s="149"/>
      <c r="PN53" s="149"/>
      <c r="PO53" s="149"/>
      <c r="PP53" s="149"/>
      <c r="PQ53" s="149"/>
      <c r="PR53" s="149"/>
      <c r="PS53" s="149"/>
      <c r="PT53" s="149"/>
      <c r="PU53" s="149"/>
      <c r="PV53" s="149"/>
      <c r="PW53" s="149"/>
      <c r="PX53" s="149"/>
      <c r="PY53" s="149"/>
      <c r="PZ53" s="149"/>
      <c r="QA53" s="149"/>
      <c r="QB53" s="149"/>
      <c r="QC53" s="149"/>
      <c r="QD53" s="149"/>
      <c r="QE53" s="149"/>
      <c r="QF53" s="149"/>
      <c r="QG53" s="149"/>
      <c r="QH53" s="149"/>
      <c r="QI53" s="149"/>
      <c r="QJ53" s="149"/>
      <c r="QK53" s="149"/>
      <c r="QL53" s="149"/>
      <c r="QM53" s="149"/>
      <c r="QN53" s="149"/>
      <c r="QO53" s="149"/>
      <c r="QP53" s="149"/>
      <c r="QQ53" s="149"/>
      <c r="QR53" s="149"/>
      <c r="QS53" s="149"/>
      <c r="QT53" s="149"/>
      <c r="QU53" s="149"/>
      <c r="QV53" s="149"/>
      <c r="QW53" s="149"/>
      <c r="QX53" s="149"/>
      <c r="QY53" s="149"/>
      <c r="QZ53" s="149"/>
      <c r="RA53" s="149"/>
      <c r="RB53" s="149"/>
      <c r="RC53" s="149"/>
      <c r="RD53" s="149"/>
      <c r="RE53" s="149"/>
      <c r="RF53" s="149"/>
      <c r="RG53" s="149"/>
      <c r="RH53" s="149"/>
      <c r="RI53" s="149"/>
      <c r="RJ53" s="149"/>
      <c r="RK53" s="149"/>
      <c r="RL53" s="149"/>
      <c r="RM53" s="149"/>
      <c r="RN53" s="149"/>
      <c r="RO53" s="149"/>
      <c r="RP53" s="149"/>
      <c r="RQ53" s="149"/>
      <c r="RR53" s="149"/>
      <c r="RS53" s="149"/>
      <c r="RT53" s="149"/>
      <c r="RU53" s="149"/>
      <c r="RV53" s="149"/>
      <c r="RW53" s="149"/>
      <c r="RX53" s="149"/>
      <c r="RY53" s="149"/>
      <c r="RZ53" s="149"/>
      <c r="SA53" s="149"/>
      <c r="SB53" s="149"/>
      <c r="SC53" s="149"/>
      <c r="SD53" s="149"/>
      <c r="SE53" s="149"/>
      <c r="SF53" s="149"/>
      <c r="SG53" s="149"/>
      <c r="SH53" s="149"/>
      <c r="SI53" s="149"/>
      <c r="SJ53" s="149"/>
      <c r="SK53" s="149"/>
      <c r="SL53" s="149"/>
      <c r="SM53" s="149"/>
      <c r="SN53" s="149"/>
      <c r="SO53" s="149"/>
      <c r="SP53" s="149"/>
      <c r="SQ53" s="149"/>
      <c r="SR53" s="149"/>
      <c r="SS53" s="149"/>
      <c r="ST53" s="149"/>
      <c r="SU53" s="149"/>
      <c r="SV53" s="149"/>
      <c r="SW53" s="149"/>
      <c r="SX53" s="149"/>
      <c r="SY53" s="149"/>
      <c r="SZ53" s="149"/>
      <c r="TA53" s="149"/>
      <c r="TB53" s="149"/>
      <c r="TC53" s="149"/>
      <c r="TD53" s="149"/>
      <c r="TE53" s="149"/>
      <c r="TF53" s="149"/>
      <c r="TG53" s="149"/>
      <c r="TH53" s="149"/>
      <c r="TI53" s="149"/>
      <c r="TJ53" s="149"/>
      <c r="TK53" s="149"/>
      <c r="TL53" s="149"/>
      <c r="TM53" s="149"/>
      <c r="TN53" s="149"/>
      <c r="TO53" s="149"/>
      <c r="TP53" s="149"/>
      <c r="TQ53" s="149"/>
      <c r="TR53" s="149"/>
      <c r="TS53" s="149"/>
      <c r="TT53" s="149"/>
      <c r="TU53" s="149"/>
      <c r="TV53" s="149"/>
      <c r="TW53" s="149"/>
      <c r="TX53" s="149"/>
      <c r="TY53" s="149"/>
      <c r="TZ53" s="149"/>
      <c r="UA53" s="149"/>
      <c r="UB53" s="149"/>
      <c r="UC53" s="149"/>
      <c r="UD53" s="149"/>
      <c r="UE53" s="149"/>
      <c r="UF53" s="149"/>
      <c r="UG53" s="149"/>
      <c r="UH53" s="149"/>
      <c r="UI53" s="149"/>
      <c r="UJ53" s="149"/>
      <c r="UK53" s="149"/>
      <c r="UL53" s="149"/>
      <c r="UM53" s="149"/>
      <c r="UN53" s="149"/>
      <c r="UO53" s="149"/>
      <c r="UP53" s="149"/>
      <c r="UQ53" s="149"/>
      <c r="UR53" s="149"/>
      <c r="US53" s="149"/>
      <c r="UT53" s="149"/>
      <c r="UU53" s="149"/>
      <c r="UV53" s="149"/>
      <c r="UW53" s="149"/>
      <c r="UX53" s="149"/>
      <c r="UY53" s="149"/>
      <c r="UZ53" s="149"/>
      <c r="VA53" s="149"/>
      <c r="VB53" s="149"/>
      <c r="VC53" s="149"/>
      <c r="VD53" s="149"/>
      <c r="VE53" s="149"/>
      <c r="VF53" s="149"/>
      <c r="VG53" s="149"/>
      <c r="VH53" s="149"/>
      <c r="VI53" s="149"/>
      <c r="VJ53" s="149"/>
      <c r="VK53" s="149"/>
      <c r="VL53" s="149"/>
      <c r="VM53" s="149"/>
      <c r="VN53" s="149"/>
      <c r="VO53" s="149"/>
      <c r="VP53" s="149"/>
      <c r="VQ53" s="149"/>
      <c r="VR53" s="149"/>
      <c r="VS53" s="149"/>
      <c r="VT53" s="149"/>
      <c r="VU53" s="149"/>
      <c r="VV53" s="149"/>
      <c r="VW53" s="149"/>
      <c r="VX53" s="149"/>
      <c r="VY53" s="149"/>
      <c r="VZ53" s="149"/>
      <c r="WA53" s="149"/>
      <c r="WB53" s="149"/>
      <c r="WC53" s="149"/>
      <c r="WD53" s="149"/>
      <c r="WE53" s="149"/>
      <c r="WF53" s="149"/>
      <c r="WG53" s="149"/>
      <c r="WH53" s="149"/>
      <c r="WI53" s="149"/>
      <c r="WJ53" s="149"/>
      <c r="WK53" s="149"/>
      <c r="WL53" s="149"/>
      <c r="WM53" s="149"/>
      <c r="WN53" s="149"/>
      <c r="WO53" s="149"/>
      <c r="WP53" s="149"/>
      <c r="WQ53" s="149"/>
      <c r="WR53" s="149"/>
      <c r="WS53" s="149"/>
      <c r="WT53" s="149"/>
      <c r="WU53" s="149"/>
      <c r="WV53" s="149"/>
      <c r="WW53" s="149"/>
      <c r="WX53" s="149"/>
      <c r="WY53" s="149"/>
      <c r="WZ53" s="149"/>
      <c r="XA53" s="149"/>
      <c r="XB53" s="149"/>
      <c r="XC53" s="149"/>
      <c r="XD53" s="149"/>
      <c r="XE53" s="149"/>
      <c r="XF53" s="149"/>
      <c r="XG53" s="149"/>
      <c r="XH53" s="149"/>
      <c r="XI53" s="149"/>
      <c r="XJ53" s="149"/>
      <c r="XK53" s="149"/>
      <c r="XL53" s="149"/>
      <c r="XM53" s="149"/>
      <c r="XN53" s="149"/>
      <c r="XO53" s="149"/>
      <c r="XP53" s="149"/>
      <c r="XQ53" s="149"/>
      <c r="XR53" s="149"/>
      <c r="XS53" s="149"/>
      <c r="XT53" s="149"/>
      <c r="XU53" s="149"/>
      <c r="XV53" s="149"/>
      <c r="XW53" s="149"/>
      <c r="XX53" s="149"/>
      <c r="XY53" s="149"/>
      <c r="XZ53" s="149"/>
      <c r="YA53" s="149"/>
      <c r="YB53" s="149"/>
      <c r="YC53" s="149"/>
      <c r="YD53" s="149"/>
      <c r="YE53" s="149"/>
      <c r="YF53" s="149"/>
      <c r="YG53" s="149"/>
      <c r="YH53" s="149"/>
      <c r="YI53" s="149"/>
      <c r="YJ53" s="149"/>
      <c r="YK53" s="149"/>
      <c r="YL53" s="149"/>
      <c r="YM53" s="149"/>
      <c r="YN53" s="149"/>
      <c r="YO53" s="149"/>
      <c r="YP53" s="149"/>
      <c r="YQ53" s="149"/>
      <c r="YR53" s="149"/>
      <c r="YS53" s="149"/>
      <c r="YT53" s="149"/>
      <c r="YU53" s="149"/>
      <c r="YV53" s="149"/>
      <c r="YW53" s="149"/>
      <c r="YX53" s="149"/>
      <c r="YY53" s="149"/>
      <c r="YZ53" s="149"/>
      <c r="ZA53" s="149"/>
      <c r="ZB53" s="149"/>
      <c r="ZC53" s="149"/>
      <c r="ZD53" s="149"/>
      <c r="ZE53" s="149"/>
      <c r="ZF53" s="149"/>
      <c r="ZG53" s="149"/>
      <c r="ZH53" s="149"/>
      <c r="ZI53" s="149"/>
      <c r="ZJ53" s="149"/>
      <c r="ZK53" s="149"/>
      <c r="ZL53" s="149"/>
      <c r="ZM53" s="149"/>
      <c r="ZN53" s="149"/>
      <c r="ZO53" s="149"/>
      <c r="ZP53" s="149"/>
      <c r="ZQ53" s="149"/>
      <c r="ZR53" s="149"/>
      <c r="ZS53" s="149"/>
      <c r="ZT53" s="149"/>
      <c r="ZU53" s="149"/>
      <c r="ZV53" s="149"/>
      <c r="ZW53" s="149"/>
      <c r="ZX53" s="149"/>
      <c r="ZY53" s="149"/>
      <c r="ZZ53" s="149"/>
      <c r="AAA53" s="149"/>
      <c r="AAB53" s="149"/>
      <c r="AAC53" s="149"/>
      <c r="AAD53" s="149"/>
      <c r="AAE53" s="149"/>
      <c r="AAF53" s="149"/>
      <c r="AAG53" s="149"/>
      <c r="AAH53" s="149"/>
      <c r="AAI53" s="149"/>
      <c r="AAJ53" s="149"/>
      <c r="AAK53" s="149"/>
      <c r="AAL53" s="149"/>
      <c r="AAM53" s="149"/>
      <c r="AAN53" s="149"/>
      <c r="AAO53" s="149"/>
      <c r="AAP53" s="149"/>
      <c r="AAQ53" s="149"/>
      <c r="AAR53" s="149"/>
      <c r="AAS53" s="149"/>
      <c r="AAT53" s="149"/>
      <c r="AAU53" s="149"/>
      <c r="AAV53" s="149"/>
      <c r="AAW53" s="149"/>
      <c r="AAX53" s="149"/>
      <c r="AAY53" s="149"/>
      <c r="AAZ53" s="149"/>
      <c r="ABA53" s="149"/>
      <c r="ABB53" s="149"/>
      <c r="ABC53" s="149"/>
      <c r="ABD53" s="149"/>
      <c r="ABE53" s="149"/>
      <c r="ABF53" s="149"/>
      <c r="ABG53" s="149"/>
      <c r="ABH53" s="149"/>
      <c r="ABI53" s="149"/>
      <c r="ABJ53" s="149"/>
      <c r="ABK53" s="149"/>
      <c r="ABL53" s="149"/>
      <c r="ABM53" s="149"/>
      <c r="ABN53" s="149"/>
      <c r="ABO53" s="149"/>
      <c r="ABP53" s="149"/>
      <c r="ABQ53" s="149"/>
      <c r="ABR53" s="149"/>
      <c r="ABS53" s="149"/>
      <c r="ABT53" s="149"/>
      <c r="ABU53" s="149"/>
      <c r="ABV53" s="149"/>
      <c r="ABW53" s="149"/>
      <c r="ABX53" s="149"/>
      <c r="ABY53" s="149"/>
      <c r="ABZ53" s="149"/>
      <c r="ACA53" s="149"/>
      <c r="ACB53" s="149"/>
      <c r="ACC53" s="149"/>
      <c r="ACD53" s="149"/>
      <c r="ACE53" s="149"/>
      <c r="ACF53" s="149"/>
      <c r="ACG53" s="149"/>
      <c r="ACH53" s="149"/>
      <c r="ACI53" s="149"/>
      <c r="ACJ53" s="149"/>
      <c r="ACK53" s="149"/>
      <c r="ACL53" s="149"/>
      <c r="ACM53" s="149"/>
      <c r="ACN53" s="149"/>
      <c r="ACO53" s="149"/>
      <c r="ACP53" s="149"/>
      <c r="ACQ53" s="149"/>
      <c r="ACR53" s="149"/>
      <c r="ACS53" s="149"/>
    </row>
    <row r="54" spans="1:773" s="152" customFormat="1" x14ac:dyDescent="0.3">
      <c r="A54" s="427" t="s">
        <v>44</v>
      </c>
      <c r="B54" s="438"/>
      <c r="C54" s="439"/>
      <c r="D54" s="440">
        <v>0</v>
      </c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49"/>
      <c r="CS54" s="149"/>
      <c r="CT54" s="149"/>
      <c r="CU54" s="149"/>
      <c r="CV54" s="149"/>
      <c r="CW54" s="149"/>
      <c r="CX54" s="149"/>
      <c r="CY54" s="149"/>
      <c r="CZ54" s="149"/>
      <c r="DA54" s="149"/>
      <c r="DB54" s="149"/>
      <c r="DC54" s="149"/>
      <c r="DD54" s="149"/>
      <c r="DE54" s="149"/>
      <c r="DF54" s="149"/>
      <c r="DG54" s="149"/>
      <c r="DH54" s="149"/>
      <c r="DI54" s="149"/>
      <c r="DJ54" s="149"/>
      <c r="DK54" s="149"/>
      <c r="DL54" s="149"/>
      <c r="DM54" s="149"/>
      <c r="DN54" s="149"/>
      <c r="DO54" s="149"/>
      <c r="DP54" s="149"/>
      <c r="DQ54" s="149"/>
      <c r="DR54" s="149"/>
      <c r="DS54" s="149"/>
      <c r="DT54" s="149"/>
      <c r="DU54" s="149"/>
      <c r="DV54" s="149"/>
      <c r="DW54" s="149"/>
      <c r="DX54" s="149"/>
      <c r="DY54" s="149"/>
      <c r="DZ54" s="149"/>
      <c r="EA54" s="149"/>
      <c r="EB54" s="149"/>
      <c r="EC54" s="149"/>
      <c r="ED54" s="149"/>
      <c r="EE54" s="149"/>
      <c r="EF54" s="149"/>
      <c r="EG54" s="149"/>
      <c r="EH54" s="149"/>
      <c r="EI54" s="149"/>
      <c r="EJ54" s="149"/>
      <c r="EK54" s="149"/>
      <c r="EL54" s="149"/>
      <c r="EM54" s="149"/>
      <c r="EN54" s="149"/>
      <c r="EO54" s="149"/>
      <c r="EP54" s="149"/>
      <c r="EQ54" s="149"/>
      <c r="ER54" s="149"/>
      <c r="ES54" s="149"/>
      <c r="ET54" s="149"/>
      <c r="EU54" s="149"/>
      <c r="EV54" s="149"/>
      <c r="EW54" s="149"/>
      <c r="EX54" s="149"/>
      <c r="EY54" s="149"/>
      <c r="EZ54" s="149"/>
      <c r="FA54" s="149"/>
      <c r="FB54" s="149"/>
      <c r="FC54" s="149"/>
      <c r="FD54" s="149"/>
      <c r="FE54" s="149"/>
      <c r="FF54" s="149"/>
      <c r="FG54" s="149"/>
      <c r="FH54" s="149"/>
      <c r="FI54" s="149"/>
      <c r="FJ54" s="149"/>
      <c r="FK54" s="149"/>
      <c r="FL54" s="149"/>
      <c r="FM54" s="149"/>
      <c r="FN54" s="149"/>
      <c r="FO54" s="149"/>
      <c r="FP54" s="149"/>
      <c r="FQ54" s="149"/>
      <c r="FR54" s="149"/>
      <c r="FS54" s="149"/>
      <c r="FT54" s="149"/>
      <c r="FU54" s="149"/>
      <c r="FV54" s="149"/>
      <c r="FW54" s="149"/>
      <c r="FX54" s="149"/>
      <c r="FY54" s="149"/>
      <c r="FZ54" s="149"/>
      <c r="GA54" s="149"/>
      <c r="GB54" s="149"/>
      <c r="GC54" s="149"/>
      <c r="GD54" s="149"/>
      <c r="GE54" s="149"/>
      <c r="GF54" s="149"/>
      <c r="GG54" s="149"/>
      <c r="GH54" s="149"/>
      <c r="GI54" s="149"/>
      <c r="GJ54" s="149"/>
      <c r="GK54" s="149"/>
      <c r="GL54" s="149"/>
      <c r="GM54" s="149"/>
      <c r="GN54" s="149"/>
      <c r="GO54" s="149"/>
      <c r="GP54" s="149"/>
      <c r="GQ54" s="149"/>
      <c r="GR54" s="149"/>
      <c r="GS54" s="149"/>
      <c r="GT54" s="149"/>
      <c r="GU54" s="149"/>
      <c r="GV54" s="149"/>
      <c r="GW54" s="149"/>
      <c r="GX54" s="149"/>
      <c r="GY54" s="149"/>
      <c r="GZ54" s="149"/>
      <c r="HA54" s="149"/>
      <c r="HB54" s="149"/>
      <c r="HC54" s="149"/>
      <c r="HD54" s="149"/>
      <c r="HE54" s="149"/>
      <c r="HF54" s="149"/>
      <c r="HG54" s="149"/>
      <c r="HH54" s="149"/>
      <c r="HI54" s="149"/>
      <c r="HJ54" s="149"/>
      <c r="HK54" s="149"/>
      <c r="HL54" s="149"/>
      <c r="HM54" s="149"/>
      <c r="HN54" s="149"/>
      <c r="HO54" s="149"/>
      <c r="HP54" s="149"/>
      <c r="HQ54" s="149"/>
      <c r="HR54" s="149"/>
      <c r="HS54" s="149"/>
      <c r="HT54" s="149"/>
      <c r="HU54" s="149"/>
      <c r="HV54" s="149"/>
      <c r="HW54" s="149"/>
      <c r="HX54" s="149"/>
      <c r="HY54" s="149"/>
      <c r="HZ54" s="149"/>
      <c r="IA54" s="149"/>
      <c r="IB54" s="149"/>
      <c r="IC54" s="149"/>
      <c r="ID54" s="149"/>
      <c r="IE54" s="149"/>
      <c r="IF54" s="149"/>
      <c r="IG54" s="149"/>
      <c r="IH54" s="149"/>
      <c r="II54" s="149"/>
      <c r="IJ54" s="149"/>
      <c r="IK54" s="149"/>
      <c r="IL54" s="149"/>
      <c r="IM54" s="149"/>
      <c r="IN54" s="149"/>
      <c r="IO54" s="149"/>
      <c r="IP54" s="149"/>
      <c r="IQ54" s="149"/>
      <c r="IR54" s="149"/>
      <c r="IS54" s="149"/>
      <c r="IT54" s="149"/>
      <c r="IU54" s="149"/>
      <c r="IV54" s="149"/>
      <c r="IW54" s="149"/>
      <c r="IX54" s="149"/>
      <c r="IY54" s="149"/>
      <c r="IZ54" s="149"/>
      <c r="JA54" s="149"/>
      <c r="JB54" s="149"/>
      <c r="JC54" s="149"/>
      <c r="JD54" s="149"/>
      <c r="JE54" s="149"/>
      <c r="JF54" s="149"/>
      <c r="JG54" s="149"/>
      <c r="JH54" s="149"/>
      <c r="JI54" s="149"/>
      <c r="JJ54" s="149"/>
      <c r="JK54" s="149"/>
      <c r="JL54" s="149"/>
      <c r="JM54" s="149"/>
      <c r="JN54" s="149"/>
      <c r="JO54" s="149"/>
      <c r="JP54" s="149"/>
      <c r="JQ54" s="149"/>
      <c r="JR54" s="149"/>
      <c r="JS54" s="149"/>
      <c r="JT54" s="149"/>
      <c r="JU54" s="149"/>
      <c r="JV54" s="149"/>
      <c r="JW54" s="149"/>
      <c r="JX54" s="149"/>
      <c r="JY54" s="149"/>
      <c r="JZ54" s="149"/>
      <c r="KA54" s="149"/>
      <c r="KB54" s="149"/>
      <c r="KC54" s="149"/>
      <c r="KD54" s="149"/>
      <c r="KE54" s="149"/>
      <c r="KF54" s="149"/>
      <c r="KG54" s="149"/>
      <c r="KH54" s="149"/>
      <c r="KI54" s="149"/>
      <c r="KJ54" s="149"/>
      <c r="KK54" s="149"/>
      <c r="KL54" s="149"/>
      <c r="KM54" s="149"/>
      <c r="KN54" s="149"/>
      <c r="KO54" s="149"/>
      <c r="KP54" s="149"/>
      <c r="KQ54" s="149"/>
      <c r="KR54" s="149"/>
      <c r="KS54" s="149"/>
      <c r="KT54" s="149"/>
      <c r="KU54" s="149"/>
      <c r="KV54" s="149"/>
      <c r="KW54" s="149"/>
      <c r="KX54" s="149"/>
      <c r="KY54" s="149"/>
      <c r="KZ54" s="149"/>
      <c r="LA54" s="149"/>
      <c r="LB54" s="149"/>
      <c r="LC54" s="149"/>
      <c r="LD54" s="149"/>
      <c r="LE54" s="149"/>
      <c r="LF54" s="149"/>
      <c r="LG54" s="149"/>
      <c r="LH54" s="149"/>
      <c r="LI54" s="149"/>
      <c r="LJ54" s="149"/>
      <c r="LK54" s="149"/>
      <c r="LL54" s="149"/>
      <c r="LM54" s="149"/>
      <c r="LN54" s="149"/>
      <c r="LO54" s="149"/>
      <c r="LP54" s="149"/>
      <c r="LQ54" s="149"/>
      <c r="LR54" s="149"/>
      <c r="LS54" s="149"/>
      <c r="LT54" s="149"/>
      <c r="LU54" s="149"/>
      <c r="LV54" s="149"/>
      <c r="LW54" s="149"/>
      <c r="LX54" s="149"/>
      <c r="LY54" s="149"/>
      <c r="LZ54" s="149"/>
      <c r="MA54" s="149"/>
      <c r="MB54" s="149"/>
      <c r="MC54" s="149"/>
      <c r="MD54" s="149"/>
      <c r="ME54" s="149"/>
      <c r="MF54" s="149"/>
      <c r="MG54" s="149"/>
      <c r="MH54" s="149"/>
      <c r="MI54" s="149"/>
      <c r="MJ54" s="149"/>
      <c r="MK54" s="149"/>
      <c r="ML54" s="149"/>
      <c r="MM54" s="149"/>
      <c r="MN54" s="149"/>
      <c r="MO54" s="149"/>
      <c r="MP54" s="149"/>
      <c r="MQ54" s="149"/>
      <c r="MR54" s="149"/>
      <c r="MS54" s="149"/>
      <c r="MT54" s="149"/>
      <c r="MU54" s="149"/>
      <c r="MV54" s="149"/>
      <c r="MW54" s="149"/>
      <c r="MX54" s="149"/>
      <c r="MY54" s="149"/>
      <c r="MZ54" s="149"/>
      <c r="NA54" s="149"/>
      <c r="NB54" s="149"/>
      <c r="NC54" s="149"/>
      <c r="ND54" s="149"/>
      <c r="NE54" s="149"/>
      <c r="NF54" s="149"/>
      <c r="NG54" s="149"/>
      <c r="NH54" s="149"/>
      <c r="NI54" s="149"/>
      <c r="NJ54" s="149"/>
      <c r="NK54" s="149"/>
      <c r="NL54" s="149"/>
      <c r="NM54" s="149"/>
      <c r="NN54" s="149"/>
      <c r="NO54" s="149"/>
      <c r="NP54" s="149"/>
      <c r="NQ54" s="149"/>
      <c r="NR54" s="149"/>
      <c r="NS54" s="149"/>
      <c r="NT54" s="149"/>
      <c r="NU54" s="149"/>
      <c r="NV54" s="149"/>
      <c r="NW54" s="149"/>
      <c r="NX54" s="149"/>
      <c r="NY54" s="149"/>
      <c r="NZ54" s="149"/>
      <c r="OA54" s="149"/>
      <c r="OB54" s="149"/>
      <c r="OC54" s="149"/>
      <c r="OD54" s="149"/>
      <c r="OE54" s="149"/>
      <c r="OF54" s="149"/>
      <c r="OG54" s="149"/>
      <c r="OH54" s="149"/>
      <c r="OI54" s="149"/>
      <c r="OJ54" s="149"/>
      <c r="OK54" s="149"/>
      <c r="OL54" s="149"/>
      <c r="OM54" s="149"/>
      <c r="ON54" s="149"/>
      <c r="OO54" s="149"/>
      <c r="OP54" s="149"/>
      <c r="OQ54" s="149"/>
      <c r="OR54" s="149"/>
      <c r="OS54" s="149"/>
      <c r="OT54" s="149"/>
      <c r="OU54" s="149"/>
      <c r="OV54" s="149"/>
      <c r="OW54" s="149"/>
      <c r="OX54" s="149"/>
      <c r="OY54" s="149"/>
      <c r="OZ54" s="149"/>
      <c r="PA54" s="149"/>
      <c r="PB54" s="149"/>
      <c r="PC54" s="149"/>
      <c r="PD54" s="149"/>
      <c r="PE54" s="149"/>
      <c r="PF54" s="149"/>
      <c r="PG54" s="149"/>
      <c r="PH54" s="149"/>
      <c r="PI54" s="149"/>
      <c r="PJ54" s="149"/>
      <c r="PK54" s="149"/>
      <c r="PL54" s="149"/>
      <c r="PM54" s="149"/>
      <c r="PN54" s="149"/>
      <c r="PO54" s="149"/>
      <c r="PP54" s="149"/>
      <c r="PQ54" s="149"/>
      <c r="PR54" s="149"/>
      <c r="PS54" s="149"/>
      <c r="PT54" s="149"/>
      <c r="PU54" s="149"/>
      <c r="PV54" s="149"/>
      <c r="PW54" s="149"/>
      <c r="PX54" s="149"/>
      <c r="PY54" s="149"/>
      <c r="PZ54" s="149"/>
      <c r="QA54" s="149"/>
      <c r="QB54" s="149"/>
      <c r="QC54" s="149"/>
      <c r="QD54" s="149"/>
      <c r="QE54" s="149"/>
      <c r="QF54" s="149"/>
      <c r="QG54" s="149"/>
      <c r="QH54" s="149"/>
      <c r="QI54" s="149"/>
      <c r="QJ54" s="149"/>
      <c r="QK54" s="149"/>
      <c r="QL54" s="149"/>
      <c r="QM54" s="149"/>
      <c r="QN54" s="149"/>
      <c r="QO54" s="149"/>
      <c r="QP54" s="149"/>
      <c r="QQ54" s="149"/>
      <c r="QR54" s="149"/>
      <c r="QS54" s="149"/>
      <c r="QT54" s="149"/>
      <c r="QU54" s="149"/>
      <c r="QV54" s="149"/>
      <c r="QW54" s="149"/>
      <c r="QX54" s="149"/>
      <c r="QY54" s="149"/>
      <c r="QZ54" s="149"/>
      <c r="RA54" s="149"/>
      <c r="RB54" s="149"/>
      <c r="RC54" s="149"/>
      <c r="RD54" s="149"/>
      <c r="RE54" s="149"/>
      <c r="RF54" s="149"/>
      <c r="RG54" s="149"/>
      <c r="RH54" s="149"/>
      <c r="RI54" s="149"/>
      <c r="RJ54" s="149"/>
      <c r="RK54" s="149"/>
      <c r="RL54" s="149"/>
      <c r="RM54" s="149"/>
      <c r="RN54" s="149"/>
      <c r="RO54" s="149"/>
      <c r="RP54" s="149"/>
      <c r="RQ54" s="149"/>
      <c r="RR54" s="149"/>
      <c r="RS54" s="149"/>
      <c r="RT54" s="149"/>
      <c r="RU54" s="149"/>
      <c r="RV54" s="149"/>
      <c r="RW54" s="149"/>
      <c r="RX54" s="149"/>
      <c r="RY54" s="149"/>
      <c r="RZ54" s="149"/>
      <c r="SA54" s="149"/>
      <c r="SB54" s="149"/>
      <c r="SC54" s="149"/>
      <c r="SD54" s="149"/>
      <c r="SE54" s="149"/>
      <c r="SF54" s="149"/>
      <c r="SG54" s="149"/>
      <c r="SH54" s="149"/>
      <c r="SI54" s="149"/>
      <c r="SJ54" s="149"/>
      <c r="SK54" s="149"/>
      <c r="SL54" s="149"/>
      <c r="SM54" s="149"/>
      <c r="SN54" s="149"/>
      <c r="SO54" s="149"/>
      <c r="SP54" s="149"/>
      <c r="SQ54" s="149"/>
      <c r="SR54" s="149"/>
      <c r="SS54" s="149"/>
      <c r="ST54" s="149"/>
      <c r="SU54" s="149"/>
      <c r="SV54" s="149"/>
      <c r="SW54" s="149"/>
      <c r="SX54" s="149"/>
      <c r="SY54" s="149"/>
      <c r="SZ54" s="149"/>
      <c r="TA54" s="149"/>
      <c r="TB54" s="149"/>
      <c r="TC54" s="149"/>
      <c r="TD54" s="149"/>
      <c r="TE54" s="149"/>
      <c r="TF54" s="149"/>
      <c r="TG54" s="149"/>
      <c r="TH54" s="149"/>
      <c r="TI54" s="149"/>
      <c r="TJ54" s="149"/>
      <c r="TK54" s="149"/>
      <c r="TL54" s="149"/>
      <c r="TM54" s="149"/>
      <c r="TN54" s="149"/>
      <c r="TO54" s="149"/>
      <c r="TP54" s="149"/>
      <c r="TQ54" s="149"/>
      <c r="TR54" s="149"/>
      <c r="TS54" s="149"/>
      <c r="TT54" s="149"/>
      <c r="TU54" s="149"/>
      <c r="TV54" s="149"/>
      <c r="TW54" s="149"/>
      <c r="TX54" s="149"/>
      <c r="TY54" s="149"/>
      <c r="TZ54" s="149"/>
      <c r="UA54" s="149"/>
      <c r="UB54" s="149"/>
      <c r="UC54" s="149"/>
      <c r="UD54" s="149"/>
      <c r="UE54" s="149"/>
      <c r="UF54" s="149"/>
      <c r="UG54" s="149"/>
      <c r="UH54" s="149"/>
      <c r="UI54" s="149"/>
      <c r="UJ54" s="149"/>
      <c r="UK54" s="149"/>
      <c r="UL54" s="149"/>
      <c r="UM54" s="149"/>
      <c r="UN54" s="149"/>
      <c r="UO54" s="149"/>
      <c r="UP54" s="149"/>
      <c r="UQ54" s="149"/>
      <c r="UR54" s="149"/>
      <c r="US54" s="149"/>
      <c r="UT54" s="149"/>
      <c r="UU54" s="149"/>
      <c r="UV54" s="149"/>
      <c r="UW54" s="149"/>
      <c r="UX54" s="149"/>
      <c r="UY54" s="149"/>
      <c r="UZ54" s="149"/>
      <c r="VA54" s="149"/>
      <c r="VB54" s="149"/>
      <c r="VC54" s="149"/>
      <c r="VD54" s="149"/>
      <c r="VE54" s="149"/>
      <c r="VF54" s="149"/>
      <c r="VG54" s="149"/>
      <c r="VH54" s="149"/>
      <c r="VI54" s="149"/>
      <c r="VJ54" s="149"/>
      <c r="VK54" s="149"/>
      <c r="VL54" s="149"/>
      <c r="VM54" s="149"/>
      <c r="VN54" s="149"/>
      <c r="VO54" s="149"/>
      <c r="VP54" s="149"/>
      <c r="VQ54" s="149"/>
      <c r="VR54" s="149"/>
      <c r="VS54" s="149"/>
      <c r="VT54" s="149"/>
      <c r="VU54" s="149"/>
      <c r="VV54" s="149"/>
      <c r="VW54" s="149"/>
      <c r="VX54" s="149"/>
      <c r="VY54" s="149"/>
      <c r="VZ54" s="149"/>
      <c r="WA54" s="149"/>
      <c r="WB54" s="149"/>
      <c r="WC54" s="149"/>
      <c r="WD54" s="149"/>
      <c r="WE54" s="149"/>
      <c r="WF54" s="149"/>
      <c r="WG54" s="149"/>
      <c r="WH54" s="149"/>
      <c r="WI54" s="149"/>
      <c r="WJ54" s="149"/>
      <c r="WK54" s="149"/>
      <c r="WL54" s="149"/>
      <c r="WM54" s="149"/>
      <c r="WN54" s="149"/>
      <c r="WO54" s="149"/>
      <c r="WP54" s="149"/>
      <c r="WQ54" s="149"/>
      <c r="WR54" s="149"/>
      <c r="WS54" s="149"/>
      <c r="WT54" s="149"/>
      <c r="WU54" s="149"/>
      <c r="WV54" s="149"/>
      <c r="WW54" s="149"/>
      <c r="WX54" s="149"/>
      <c r="WY54" s="149"/>
      <c r="WZ54" s="149"/>
      <c r="XA54" s="149"/>
      <c r="XB54" s="149"/>
      <c r="XC54" s="149"/>
      <c r="XD54" s="149"/>
      <c r="XE54" s="149"/>
      <c r="XF54" s="149"/>
      <c r="XG54" s="149"/>
      <c r="XH54" s="149"/>
      <c r="XI54" s="149"/>
      <c r="XJ54" s="149"/>
      <c r="XK54" s="149"/>
      <c r="XL54" s="149"/>
      <c r="XM54" s="149"/>
      <c r="XN54" s="149"/>
      <c r="XO54" s="149"/>
      <c r="XP54" s="149"/>
      <c r="XQ54" s="149"/>
      <c r="XR54" s="149"/>
      <c r="XS54" s="149"/>
      <c r="XT54" s="149"/>
      <c r="XU54" s="149"/>
      <c r="XV54" s="149"/>
      <c r="XW54" s="149"/>
      <c r="XX54" s="149"/>
      <c r="XY54" s="149"/>
      <c r="XZ54" s="149"/>
      <c r="YA54" s="149"/>
      <c r="YB54" s="149"/>
      <c r="YC54" s="149"/>
      <c r="YD54" s="149"/>
      <c r="YE54" s="149"/>
      <c r="YF54" s="149"/>
      <c r="YG54" s="149"/>
      <c r="YH54" s="149"/>
      <c r="YI54" s="149"/>
      <c r="YJ54" s="149"/>
      <c r="YK54" s="149"/>
      <c r="YL54" s="149"/>
      <c r="YM54" s="149"/>
      <c r="YN54" s="149"/>
      <c r="YO54" s="149"/>
      <c r="YP54" s="149"/>
      <c r="YQ54" s="149"/>
      <c r="YR54" s="149"/>
      <c r="YS54" s="149"/>
      <c r="YT54" s="149"/>
      <c r="YU54" s="149"/>
      <c r="YV54" s="149"/>
      <c r="YW54" s="149"/>
      <c r="YX54" s="149"/>
      <c r="YY54" s="149"/>
      <c r="YZ54" s="149"/>
      <c r="ZA54" s="149"/>
      <c r="ZB54" s="149"/>
      <c r="ZC54" s="149"/>
      <c r="ZD54" s="149"/>
      <c r="ZE54" s="149"/>
      <c r="ZF54" s="149"/>
      <c r="ZG54" s="149"/>
      <c r="ZH54" s="149"/>
      <c r="ZI54" s="149"/>
      <c r="ZJ54" s="149"/>
      <c r="ZK54" s="149"/>
      <c r="ZL54" s="149"/>
      <c r="ZM54" s="149"/>
      <c r="ZN54" s="149"/>
      <c r="ZO54" s="149"/>
      <c r="ZP54" s="149"/>
      <c r="ZQ54" s="149"/>
      <c r="ZR54" s="149"/>
      <c r="ZS54" s="149"/>
      <c r="ZT54" s="149"/>
      <c r="ZU54" s="149"/>
      <c r="ZV54" s="149"/>
      <c r="ZW54" s="149"/>
      <c r="ZX54" s="149"/>
      <c r="ZY54" s="149"/>
      <c r="ZZ54" s="149"/>
      <c r="AAA54" s="149"/>
      <c r="AAB54" s="149"/>
      <c r="AAC54" s="149"/>
      <c r="AAD54" s="149"/>
      <c r="AAE54" s="149"/>
      <c r="AAF54" s="149"/>
      <c r="AAG54" s="149"/>
      <c r="AAH54" s="149"/>
      <c r="AAI54" s="149"/>
      <c r="AAJ54" s="149"/>
      <c r="AAK54" s="149"/>
      <c r="AAL54" s="149"/>
      <c r="AAM54" s="149"/>
      <c r="AAN54" s="149"/>
      <c r="AAO54" s="149"/>
      <c r="AAP54" s="149"/>
      <c r="AAQ54" s="149"/>
      <c r="AAR54" s="149"/>
      <c r="AAS54" s="149"/>
      <c r="AAT54" s="149"/>
      <c r="AAU54" s="149"/>
      <c r="AAV54" s="149"/>
      <c r="AAW54" s="149"/>
      <c r="AAX54" s="149"/>
      <c r="AAY54" s="149"/>
      <c r="AAZ54" s="149"/>
      <c r="ABA54" s="149"/>
      <c r="ABB54" s="149"/>
      <c r="ABC54" s="149"/>
      <c r="ABD54" s="149"/>
      <c r="ABE54" s="149"/>
      <c r="ABF54" s="149"/>
      <c r="ABG54" s="149"/>
      <c r="ABH54" s="149"/>
      <c r="ABI54" s="149"/>
      <c r="ABJ54" s="149"/>
      <c r="ABK54" s="149"/>
      <c r="ABL54" s="149"/>
      <c r="ABM54" s="149"/>
      <c r="ABN54" s="149"/>
      <c r="ABO54" s="149"/>
      <c r="ABP54" s="149"/>
      <c r="ABQ54" s="149"/>
      <c r="ABR54" s="149"/>
      <c r="ABS54" s="149"/>
      <c r="ABT54" s="149"/>
      <c r="ABU54" s="149"/>
      <c r="ABV54" s="149"/>
      <c r="ABW54" s="149"/>
      <c r="ABX54" s="149"/>
      <c r="ABY54" s="149"/>
      <c r="ABZ54" s="149"/>
      <c r="ACA54" s="149"/>
      <c r="ACB54" s="149"/>
      <c r="ACC54" s="149"/>
      <c r="ACD54" s="149"/>
      <c r="ACE54" s="149"/>
      <c r="ACF54" s="149"/>
      <c r="ACG54" s="149"/>
      <c r="ACH54" s="149"/>
      <c r="ACI54" s="149"/>
      <c r="ACJ54" s="149"/>
      <c r="ACK54" s="149"/>
      <c r="ACL54" s="149"/>
      <c r="ACM54" s="149"/>
      <c r="ACN54" s="149"/>
      <c r="ACO54" s="149"/>
      <c r="ACP54" s="149"/>
      <c r="ACQ54" s="149"/>
      <c r="ACR54" s="149"/>
      <c r="ACS54" s="149"/>
    </row>
    <row r="55" spans="1:773" s="152" customFormat="1" ht="16" thickBot="1" x14ac:dyDescent="0.35">
      <c r="A55" s="441" t="s">
        <v>46</v>
      </c>
      <c r="B55" s="442"/>
      <c r="C55" s="443"/>
      <c r="D55" s="444">
        <v>0</v>
      </c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  <c r="BS55" s="149"/>
      <c r="BT55" s="149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/>
      <c r="CE55" s="149"/>
      <c r="CF55" s="149"/>
      <c r="CG55" s="149"/>
      <c r="CH55" s="149"/>
      <c r="CI55" s="149"/>
      <c r="CJ55" s="149"/>
      <c r="CK55" s="149"/>
      <c r="CL55" s="149"/>
      <c r="CM55" s="149"/>
      <c r="CN55" s="149"/>
      <c r="CO55" s="149"/>
      <c r="CP55" s="149"/>
      <c r="CQ55" s="149"/>
      <c r="CR55" s="149"/>
      <c r="CS55" s="149"/>
      <c r="CT55" s="149"/>
      <c r="CU55" s="149"/>
      <c r="CV55" s="149"/>
      <c r="CW55" s="149"/>
      <c r="CX55" s="149"/>
      <c r="CY55" s="149"/>
      <c r="CZ55" s="149"/>
      <c r="DA55" s="149"/>
      <c r="DB55" s="149"/>
      <c r="DC55" s="149"/>
      <c r="DD55" s="149"/>
      <c r="DE55" s="149"/>
      <c r="DF55" s="149"/>
      <c r="DG55" s="149"/>
      <c r="DH55" s="149"/>
      <c r="DI55" s="149"/>
      <c r="DJ55" s="149"/>
      <c r="DK55" s="149"/>
      <c r="DL55" s="149"/>
      <c r="DM55" s="149"/>
      <c r="DN55" s="149"/>
      <c r="DO55" s="149"/>
      <c r="DP55" s="149"/>
      <c r="DQ55" s="149"/>
      <c r="DR55" s="149"/>
      <c r="DS55" s="149"/>
      <c r="DT55" s="149"/>
      <c r="DU55" s="149"/>
      <c r="DV55" s="149"/>
      <c r="DW55" s="149"/>
      <c r="DX55" s="149"/>
      <c r="DY55" s="149"/>
      <c r="DZ55" s="149"/>
      <c r="EA55" s="149"/>
      <c r="EB55" s="149"/>
      <c r="EC55" s="149"/>
      <c r="ED55" s="149"/>
      <c r="EE55" s="149"/>
      <c r="EF55" s="149"/>
      <c r="EG55" s="149"/>
      <c r="EH55" s="149"/>
      <c r="EI55" s="149"/>
      <c r="EJ55" s="149"/>
      <c r="EK55" s="149"/>
      <c r="EL55" s="149"/>
      <c r="EM55" s="149"/>
      <c r="EN55" s="149"/>
      <c r="EO55" s="149"/>
      <c r="EP55" s="149"/>
      <c r="EQ55" s="149"/>
      <c r="ER55" s="149"/>
      <c r="ES55" s="149"/>
      <c r="ET55" s="149"/>
      <c r="EU55" s="149"/>
      <c r="EV55" s="149"/>
      <c r="EW55" s="149"/>
      <c r="EX55" s="149"/>
      <c r="EY55" s="149"/>
      <c r="EZ55" s="149"/>
      <c r="FA55" s="149"/>
      <c r="FB55" s="149"/>
      <c r="FC55" s="149"/>
      <c r="FD55" s="149"/>
      <c r="FE55" s="149"/>
      <c r="FF55" s="149"/>
      <c r="FG55" s="149"/>
      <c r="FH55" s="149"/>
      <c r="FI55" s="149"/>
      <c r="FJ55" s="149"/>
      <c r="FK55" s="149"/>
      <c r="FL55" s="149"/>
      <c r="FM55" s="149"/>
      <c r="FN55" s="149"/>
      <c r="FO55" s="149"/>
      <c r="FP55" s="149"/>
      <c r="FQ55" s="149"/>
      <c r="FR55" s="149"/>
      <c r="FS55" s="149"/>
      <c r="FT55" s="149"/>
      <c r="FU55" s="149"/>
      <c r="FV55" s="149"/>
      <c r="FW55" s="149"/>
      <c r="FX55" s="149"/>
      <c r="FY55" s="149"/>
      <c r="FZ55" s="149"/>
      <c r="GA55" s="149"/>
      <c r="GB55" s="149"/>
      <c r="GC55" s="149"/>
      <c r="GD55" s="149"/>
      <c r="GE55" s="149"/>
      <c r="GF55" s="149"/>
      <c r="GG55" s="149"/>
      <c r="GH55" s="149"/>
      <c r="GI55" s="149"/>
      <c r="GJ55" s="149"/>
      <c r="GK55" s="149"/>
      <c r="GL55" s="149"/>
      <c r="GM55" s="149"/>
      <c r="GN55" s="149"/>
      <c r="GO55" s="149"/>
      <c r="GP55" s="149"/>
      <c r="GQ55" s="149"/>
      <c r="GR55" s="149"/>
      <c r="GS55" s="149"/>
      <c r="GT55" s="149"/>
      <c r="GU55" s="149"/>
      <c r="GV55" s="149"/>
      <c r="GW55" s="149"/>
      <c r="GX55" s="149"/>
      <c r="GY55" s="149"/>
      <c r="GZ55" s="149"/>
      <c r="HA55" s="149"/>
      <c r="HB55" s="149"/>
      <c r="HC55" s="149"/>
      <c r="HD55" s="149"/>
      <c r="HE55" s="149"/>
      <c r="HF55" s="149"/>
      <c r="HG55" s="149"/>
      <c r="HH55" s="149"/>
      <c r="HI55" s="149"/>
      <c r="HJ55" s="149"/>
      <c r="HK55" s="149"/>
      <c r="HL55" s="149"/>
      <c r="HM55" s="149"/>
      <c r="HN55" s="149"/>
      <c r="HO55" s="149"/>
      <c r="HP55" s="149"/>
      <c r="HQ55" s="149"/>
      <c r="HR55" s="149"/>
      <c r="HS55" s="149"/>
      <c r="HT55" s="149"/>
      <c r="HU55" s="149"/>
      <c r="HV55" s="149"/>
      <c r="HW55" s="149"/>
      <c r="HX55" s="149"/>
      <c r="HY55" s="149"/>
      <c r="HZ55" s="149"/>
      <c r="IA55" s="149"/>
      <c r="IB55" s="149"/>
      <c r="IC55" s="149"/>
      <c r="ID55" s="149"/>
      <c r="IE55" s="149"/>
      <c r="IF55" s="149"/>
      <c r="IG55" s="149"/>
      <c r="IH55" s="149"/>
      <c r="II55" s="149"/>
      <c r="IJ55" s="149"/>
      <c r="IK55" s="149"/>
      <c r="IL55" s="149"/>
      <c r="IM55" s="149"/>
      <c r="IN55" s="149"/>
      <c r="IO55" s="149"/>
      <c r="IP55" s="149"/>
      <c r="IQ55" s="149"/>
      <c r="IR55" s="149"/>
      <c r="IS55" s="149"/>
      <c r="IT55" s="149"/>
      <c r="IU55" s="149"/>
      <c r="IV55" s="149"/>
      <c r="IW55" s="149"/>
      <c r="IX55" s="149"/>
      <c r="IY55" s="149"/>
      <c r="IZ55" s="149"/>
      <c r="JA55" s="149"/>
      <c r="JB55" s="149"/>
      <c r="JC55" s="149"/>
      <c r="JD55" s="149"/>
      <c r="JE55" s="149"/>
      <c r="JF55" s="149"/>
      <c r="JG55" s="149"/>
      <c r="JH55" s="149"/>
      <c r="JI55" s="149"/>
      <c r="JJ55" s="149"/>
      <c r="JK55" s="149"/>
      <c r="JL55" s="149"/>
      <c r="JM55" s="149"/>
      <c r="JN55" s="149"/>
      <c r="JO55" s="149"/>
      <c r="JP55" s="149"/>
      <c r="JQ55" s="149"/>
      <c r="JR55" s="149"/>
      <c r="JS55" s="149"/>
      <c r="JT55" s="149"/>
      <c r="JU55" s="149"/>
      <c r="JV55" s="149"/>
      <c r="JW55" s="149"/>
      <c r="JX55" s="149"/>
      <c r="JY55" s="149"/>
      <c r="JZ55" s="149"/>
      <c r="KA55" s="149"/>
      <c r="KB55" s="149"/>
      <c r="KC55" s="149"/>
      <c r="KD55" s="149"/>
      <c r="KE55" s="149"/>
      <c r="KF55" s="149"/>
      <c r="KG55" s="149"/>
      <c r="KH55" s="149"/>
      <c r="KI55" s="149"/>
      <c r="KJ55" s="149"/>
      <c r="KK55" s="149"/>
      <c r="KL55" s="149"/>
      <c r="KM55" s="149"/>
      <c r="KN55" s="149"/>
      <c r="KO55" s="149"/>
      <c r="KP55" s="149"/>
      <c r="KQ55" s="149"/>
      <c r="KR55" s="149"/>
      <c r="KS55" s="149"/>
      <c r="KT55" s="149"/>
      <c r="KU55" s="149"/>
      <c r="KV55" s="149"/>
      <c r="KW55" s="149"/>
      <c r="KX55" s="149"/>
      <c r="KY55" s="149"/>
      <c r="KZ55" s="149"/>
      <c r="LA55" s="149"/>
      <c r="LB55" s="149"/>
      <c r="LC55" s="149"/>
      <c r="LD55" s="149"/>
      <c r="LE55" s="149"/>
      <c r="LF55" s="149"/>
      <c r="LG55" s="149"/>
      <c r="LH55" s="149"/>
      <c r="LI55" s="149"/>
      <c r="LJ55" s="149"/>
      <c r="LK55" s="149"/>
      <c r="LL55" s="149"/>
      <c r="LM55" s="149"/>
      <c r="LN55" s="149"/>
      <c r="LO55" s="149"/>
      <c r="LP55" s="149"/>
      <c r="LQ55" s="149"/>
      <c r="LR55" s="149"/>
      <c r="LS55" s="149"/>
      <c r="LT55" s="149"/>
      <c r="LU55" s="149"/>
      <c r="LV55" s="149"/>
      <c r="LW55" s="149"/>
      <c r="LX55" s="149"/>
      <c r="LY55" s="149"/>
      <c r="LZ55" s="149"/>
      <c r="MA55" s="149"/>
      <c r="MB55" s="149"/>
      <c r="MC55" s="149"/>
      <c r="MD55" s="149"/>
      <c r="ME55" s="149"/>
      <c r="MF55" s="149"/>
      <c r="MG55" s="149"/>
      <c r="MH55" s="149"/>
      <c r="MI55" s="149"/>
      <c r="MJ55" s="149"/>
      <c r="MK55" s="149"/>
      <c r="ML55" s="149"/>
      <c r="MM55" s="149"/>
      <c r="MN55" s="149"/>
      <c r="MO55" s="149"/>
      <c r="MP55" s="149"/>
      <c r="MQ55" s="149"/>
      <c r="MR55" s="149"/>
      <c r="MS55" s="149"/>
      <c r="MT55" s="149"/>
      <c r="MU55" s="149"/>
      <c r="MV55" s="149"/>
      <c r="MW55" s="149"/>
      <c r="MX55" s="149"/>
      <c r="MY55" s="149"/>
      <c r="MZ55" s="149"/>
      <c r="NA55" s="149"/>
      <c r="NB55" s="149"/>
      <c r="NC55" s="149"/>
      <c r="ND55" s="149"/>
      <c r="NE55" s="149"/>
      <c r="NF55" s="149"/>
      <c r="NG55" s="149"/>
      <c r="NH55" s="149"/>
      <c r="NI55" s="149"/>
      <c r="NJ55" s="149"/>
      <c r="NK55" s="149"/>
      <c r="NL55" s="149"/>
      <c r="NM55" s="149"/>
      <c r="NN55" s="149"/>
      <c r="NO55" s="149"/>
      <c r="NP55" s="149"/>
      <c r="NQ55" s="149"/>
      <c r="NR55" s="149"/>
      <c r="NS55" s="149"/>
      <c r="NT55" s="149"/>
      <c r="NU55" s="149"/>
      <c r="NV55" s="149"/>
      <c r="NW55" s="149"/>
      <c r="NX55" s="149"/>
      <c r="NY55" s="149"/>
      <c r="NZ55" s="149"/>
      <c r="OA55" s="149"/>
      <c r="OB55" s="149"/>
      <c r="OC55" s="149"/>
      <c r="OD55" s="149"/>
      <c r="OE55" s="149"/>
      <c r="OF55" s="149"/>
      <c r="OG55" s="149"/>
      <c r="OH55" s="149"/>
      <c r="OI55" s="149"/>
      <c r="OJ55" s="149"/>
      <c r="OK55" s="149"/>
      <c r="OL55" s="149"/>
      <c r="OM55" s="149"/>
      <c r="ON55" s="149"/>
      <c r="OO55" s="149"/>
      <c r="OP55" s="149"/>
      <c r="OQ55" s="149"/>
      <c r="OR55" s="149"/>
      <c r="OS55" s="149"/>
      <c r="OT55" s="149"/>
      <c r="OU55" s="149"/>
      <c r="OV55" s="149"/>
      <c r="OW55" s="149"/>
      <c r="OX55" s="149"/>
      <c r="OY55" s="149"/>
      <c r="OZ55" s="149"/>
      <c r="PA55" s="149"/>
      <c r="PB55" s="149"/>
      <c r="PC55" s="149"/>
      <c r="PD55" s="149"/>
      <c r="PE55" s="149"/>
      <c r="PF55" s="149"/>
      <c r="PG55" s="149"/>
      <c r="PH55" s="149"/>
      <c r="PI55" s="149"/>
      <c r="PJ55" s="149"/>
      <c r="PK55" s="149"/>
      <c r="PL55" s="149"/>
      <c r="PM55" s="149"/>
      <c r="PN55" s="149"/>
      <c r="PO55" s="149"/>
      <c r="PP55" s="149"/>
      <c r="PQ55" s="149"/>
      <c r="PR55" s="149"/>
      <c r="PS55" s="149"/>
      <c r="PT55" s="149"/>
      <c r="PU55" s="149"/>
      <c r="PV55" s="149"/>
      <c r="PW55" s="149"/>
      <c r="PX55" s="149"/>
      <c r="PY55" s="149"/>
      <c r="PZ55" s="149"/>
      <c r="QA55" s="149"/>
      <c r="QB55" s="149"/>
      <c r="QC55" s="149"/>
      <c r="QD55" s="149"/>
      <c r="QE55" s="149"/>
      <c r="QF55" s="149"/>
      <c r="QG55" s="149"/>
      <c r="QH55" s="149"/>
      <c r="QI55" s="149"/>
      <c r="QJ55" s="149"/>
      <c r="QK55" s="149"/>
      <c r="QL55" s="149"/>
      <c r="QM55" s="149"/>
      <c r="QN55" s="149"/>
      <c r="QO55" s="149"/>
      <c r="QP55" s="149"/>
      <c r="QQ55" s="149"/>
      <c r="QR55" s="149"/>
      <c r="QS55" s="149"/>
      <c r="QT55" s="149"/>
      <c r="QU55" s="149"/>
      <c r="QV55" s="149"/>
      <c r="QW55" s="149"/>
      <c r="QX55" s="149"/>
      <c r="QY55" s="149"/>
      <c r="QZ55" s="149"/>
      <c r="RA55" s="149"/>
      <c r="RB55" s="149"/>
      <c r="RC55" s="149"/>
      <c r="RD55" s="149"/>
      <c r="RE55" s="149"/>
      <c r="RF55" s="149"/>
      <c r="RG55" s="149"/>
      <c r="RH55" s="149"/>
      <c r="RI55" s="149"/>
      <c r="RJ55" s="149"/>
      <c r="RK55" s="149"/>
      <c r="RL55" s="149"/>
      <c r="RM55" s="149"/>
      <c r="RN55" s="149"/>
      <c r="RO55" s="149"/>
      <c r="RP55" s="149"/>
      <c r="RQ55" s="149"/>
      <c r="RR55" s="149"/>
      <c r="RS55" s="149"/>
      <c r="RT55" s="149"/>
      <c r="RU55" s="149"/>
      <c r="RV55" s="149"/>
      <c r="RW55" s="149"/>
      <c r="RX55" s="149"/>
      <c r="RY55" s="149"/>
      <c r="RZ55" s="149"/>
      <c r="SA55" s="149"/>
      <c r="SB55" s="149"/>
      <c r="SC55" s="149"/>
      <c r="SD55" s="149"/>
      <c r="SE55" s="149"/>
      <c r="SF55" s="149"/>
      <c r="SG55" s="149"/>
      <c r="SH55" s="149"/>
      <c r="SI55" s="149"/>
      <c r="SJ55" s="149"/>
      <c r="SK55" s="149"/>
      <c r="SL55" s="149"/>
      <c r="SM55" s="149"/>
      <c r="SN55" s="149"/>
      <c r="SO55" s="149"/>
      <c r="SP55" s="149"/>
      <c r="SQ55" s="149"/>
      <c r="SR55" s="149"/>
      <c r="SS55" s="149"/>
      <c r="ST55" s="149"/>
      <c r="SU55" s="149"/>
      <c r="SV55" s="149"/>
      <c r="SW55" s="149"/>
      <c r="SX55" s="149"/>
      <c r="SY55" s="149"/>
      <c r="SZ55" s="149"/>
      <c r="TA55" s="149"/>
      <c r="TB55" s="149"/>
      <c r="TC55" s="149"/>
      <c r="TD55" s="149"/>
      <c r="TE55" s="149"/>
      <c r="TF55" s="149"/>
      <c r="TG55" s="149"/>
      <c r="TH55" s="149"/>
      <c r="TI55" s="149"/>
      <c r="TJ55" s="149"/>
      <c r="TK55" s="149"/>
      <c r="TL55" s="149"/>
      <c r="TM55" s="149"/>
      <c r="TN55" s="149"/>
      <c r="TO55" s="149"/>
      <c r="TP55" s="149"/>
      <c r="TQ55" s="149"/>
      <c r="TR55" s="149"/>
      <c r="TS55" s="149"/>
      <c r="TT55" s="149"/>
      <c r="TU55" s="149"/>
      <c r="TV55" s="149"/>
      <c r="TW55" s="149"/>
      <c r="TX55" s="149"/>
      <c r="TY55" s="149"/>
      <c r="TZ55" s="149"/>
      <c r="UA55" s="149"/>
      <c r="UB55" s="149"/>
      <c r="UC55" s="149"/>
      <c r="UD55" s="149"/>
      <c r="UE55" s="149"/>
      <c r="UF55" s="149"/>
      <c r="UG55" s="149"/>
      <c r="UH55" s="149"/>
      <c r="UI55" s="149"/>
      <c r="UJ55" s="149"/>
      <c r="UK55" s="149"/>
      <c r="UL55" s="149"/>
      <c r="UM55" s="149"/>
      <c r="UN55" s="149"/>
      <c r="UO55" s="149"/>
      <c r="UP55" s="149"/>
      <c r="UQ55" s="149"/>
      <c r="UR55" s="149"/>
      <c r="US55" s="149"/>
      <c r="UT55" s="149"/>
      <c r="UU55" s="149"/>
      <c r="UV55" s="149"/>
      <c r="UW55" s="149"/>
      <c r="UX55" s="149"/>
      <c r="UY55" s="149"/>
      <c r="UZ55" s="149"/>
      <c r="VA55" s="149"/>
      <c r="VB55" s="149"/>
      <c r="VC55" s="149"/>
      <c r="VD55" s="149"/>
      <c r="VE55" s="149"/>
      <c r="VF55" s="149"/>
      <c r="VG55" s="149"/>
      <c r="VH55" s="149"/>
      <c r="VI55" s="149"/>
      <c r="VJ55" s="149"/>
      <c r="VK55" s="149"/>
      <c r="VL55" s="149"/>
      <c r="VM55" s="149"/>
      <c r="VN55" s="149"/>
      <c r="VO55" s="149"/>
      <c r="VP55" s="149"/>
      <c r="VQ55" s="149"/>
      <c r="VR55" s="149"/>
      <c r="VS55" s="149"/>
      <c r="VT55" s="149"/>
      <c r="VU55" s="149"/>
      <c r="VV55" s="149"/>
      <c r="VW55" s="149"/>
      <c r="VX55" s="149"/>
      <c r="VY55" s="149"/>
      <c r="VZ55" s="149"/>
      <c r="WA55" s="149"/>
      <c r="WB55" s="149"/>
      <c r="WC55" s="149"/>
      <c r="WD55" s="149"/>
      <c r="WE55" s="149"/>
      <c r="WF55" s="149"/>
      <c r="WG55" s="149"/>
      <c r="WH55" s="149"/>
      <c r="WI55" s="149"/>
      <c r="WJ55" s="149"/>
      <c r="WK55" s="149"/>
      <c r="WL55" s="149"/>
      <c r="WM55" s="149"/>
      <c r="WN55" s="149"/>
      <c r="WO55" s="149"/>
      <c r="WP55" s="149"/>
      <c r="WQ55" s="149"/>
      <c r="WR55" s="149"/>
      <c r="WS55" s="149"/>
      <c r="WT55" s="149"/>
      <c r="WU55" s="149"/>
      <c r="WV55" s="149"/>
      <c r="WW55" s="149"/>
      <c r="WX55" s="149"/>
      <c r="WY55" s="149"/>
      <c r="WZ55" s="149"/>
      <c r="XA55" s="149"/>
      <c r="XB55" s="149"/>
      <c r="XC55" s="149"/>
      <c r="XD55" s="149"/>
      <c r="XE55" s="149"/>
      <c r="XF55" s="149"/>
      <c r="XG55" s="149"/>
      <c r="XH55" s="149"/>
      <c r="XI55" s="149"/>
      <c r="XJ55" s="149"/>
      <c r="XK55" s="149"/>
      <c r="XL55" s="149"/>
      <c r="XM55" s="149"/>
      <c r="XN55" s="149"/>
      <c r="XO55" s="149"/>
      <c r="XP55" s="149"/>
      <c r="XQ55" s="149"/>
      <c r="XR55" s="149"/>
      <c r="XS55" s="149"/>
      <c r="XT55" s="149"/>
      <c r="XU55" s="149"/>
      <c r="XV55" s="149"/>
      <c r="XW55" s="149"/>
      <c r="XX55" s="149"/>
      <c r="XY55" s="149"/>
      <c r="XZ55" s="149"/>
      <c r="YA55" s="149"/>
      <c r="YB55" s="149"/>
      <c r="YC55" s="149"/>
      <c r="YD55" s="149"/>
      <c r="YE55" s="149"/>
      <c r="YF55" s="149"/>
      <c r="YG55" s="149"/>
      <c r="YH55" s="149"/>
      <c r="YI55" s="149"/>
      <c r="YJ55" s="149"/>
      <c r="YK55" s="149"/>
      <c r="YL55" s="149"/>
      <c r="YM55" s="149"/>
      <c r="YN55" s="149"/>
      <c r="YO55" s="149"/>
      <c r="YP55" s="149"/>
      <c r="YQ55" s="149"/>
      <c r="YR55" s="149"/>
      <c r="YS55" s="149"/>
      <c r="YT55" s="149"/>
      <c r="YU55" s="149"/>
      <c r="YV55" s="149"/>
      <c r="YW55" s="149"/>
      <c r="YX55" s="149"/>
      <c r="YY55" s="149"/>
      <c r="YZ55" s="149"/>
      <c r="ZA55" s="149"/>
      <c r="ZB55" s="149"/>
      <c r="ZC55" s="149"/>
      <c r="ZD55" s="149"/>
      <c r="ZE55" s="149"/>
      <c r="ZF55" s="149"/>
      <c r="ZG55" s="149"/>
      <c r="ZH55" s="149"/>
      <c r="ZI55" s="149"/>
      <c r="ZJ55" s="149"/>
      <c r="ZK55" s="149"/>
      <c r="ZL55" s="149"/>
      <c r="ZM55" s="149"/>
      <c r="ZN55" s="149"/>
      <c r="ZO55" s="149"/>
      <c r="ZP55" s="149"/>
      <c r="ZQ55" s="149"/>
      <c r="ZR55" s="149"/>
      <c r="ZS55" s="149"/>
      <c r="ZT55" s="149"/>
      <c r="ZU55" s="149"/>
      <c r="ZV55" s="149"/>
      <c r="ZW55" s="149"/>
      <c r="ZX55" s="149"/>
      <c r="ZY55" s="149"/>
      <c r="ZZ55" s="149"/>
      <c r="AAA55" s="149"/>
      <c r="AAB55" s="149"/>
      <c r="AAC55" s="149"/>
      <c r="AAD55" s="149"/>
      <c r="AAE55" s="149"/>
      <c r="AAF55" s="149"/>
      <c r="AAG55" s="149"/>
      <c r="AAH55" s="149"/>
      <c r="AAI55" s="149"/>
      <c r="AAJ55" s="149"/>
      <c r="AAK55" s="149"/>
      <c r="AAL55" s="149"/>
      <c r="AAM55" s="149"/>
      <c r="AAN55" s="149"/>
      <c r="AAO55" s="149"/>
      <c r="AAP55" s="149"/>
      <c r="AAQ55" s="149"/>
      <c r="AAR55" s="149"/>
      <c r="AAS55" s="149"/>
      <c r="AAT55" s="149"/>
      <c r="AAU55" s="149"/>
      <c r="AAV55" s="149"/>
      <c r="AAW55" s="149"/>
      <c r="AAX55" s="149"/>
      <c r="AAY55" s="149"/>
      <c r="AAZ55" s="149"/>
      <c r="ABA55" s="149"/>
      <c r="ABB55" s="149"/>
      <c r="ABC55" s="149"/>
      <c r="ABD55" s="149"/>
      <c r="ABE55" s="149"/>
      <c r="ABF55" s="149"/>
      <c r="ABG55" s="149"/>
      <c r="ABH55" s="149"/>
      <c r="ABI55" s="149"/>
      <c r="ABJ55" s="149"/>
      <c r="ABK55" s="149"/>
      <c r="ABL55" s="149"/>
      <c r="ABM55" s="149"/>
      <c r="ABN55" s="149"/>
      <c r="ABO55" s="149"/>
      <c r="ABP55" s="149"/>
      <c r="ABQ55" s="149"/>
      <c r="ABR55" s="149"/>
      <c r="ABS55" s="149"/>
      <c r="ABT55" s="149"/>
      <c r="ABU55" s="149"/>
      <c r="ABV55" s="149"/>
      <c r="ABW55" s="149"/>
      <c r="ABX55" s="149"/>
      <c r="ABY55" s="149"/>
      <c r="ABZ55" s="149"/>
      <c r="ACA55" s="149"/>
      <c r="ACB55" s="149"/>
      <c r="ACC55" s="149"/>
      <c r="ACD55" s="149"/>
      <c r="ACE55" s="149"/>
      <c r="ACF55" s="149"/>
      <c r="ACG55" s="149"/>
      <c r="ACH55" s="149"/>
      <c r="ACI55" s="149"/>
      <c r="ACJ55" s="149"/>
      <c r="ACK55" s="149"/>
      <c r="ACL55" s="149"/>
      <c r="ACM55" s="149"/>
      <c r="ACN55" s="149"/>
      <c r="ACO55" s="149"/>
      <c r="ACP55" s="149"/>
      <c r="ACQ55" s="149"/>
      <c r="ACR55" s="149"/>
      <c r="ACS55" s="149"/>
    </row>
    <row r="56" spans="1:773" s="152" customFormat="1" x14ac:dyDescent="0.3">
      <c r="A56" s="149"/>
      <c r="B56" s="150"/>
      <c r="C56" s="151"/>
      <c r="D56" s="151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9"/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9"/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49"/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9"/>
      <c r="DF56" s="149"/>
      <c r="DG56" s="149"/>
      <c r="DH56" s="149"/>
      <c r="DI56" s="149"/>
      <c r="DJ56" s="149"/>
      <c r="DK56" s="149"/>
      <c r="DL56" s="149"/>
      <c r="DM56" s="149"/>
      <c r="DN56" s="149"/>
      <c r="DO56" s="149"/>
      <c r="DP56" s="149"/>
      <c r="DQ56" s="149"/>
      <c r="DR56" s="149"/>
      <c r="DS56" s="149"/>
      <c r="DT56" s="149"/>
      <c r="DU56" s="149"/>
      <c r="DV56" s="149"/>
      <c r="DW56" s="149"/>
      <c r="DX56" s="149"/>
      <c r="DY56" s="149"/>
      <c r="DZ56" s="149"/>
      <c r="EA56" s="149"/>
      <c r="EB56" s="149"/>
      <c r="EC56" s="149"/>
      <c r="ED56" s="149"/>
      <c r="EE56" s="149"/>
      <c r="EF56" s="149"/>
      <c r="EG56" s="149"/>
      <c r="EH56" s="149"/>
      <c r="EI56" s="149"/>
      <c r="EJ56" s="149"/>
      <c r="EK56" s="149"/>
      <c r="EL56" s="149"/>
      <c r="EM56" s="149"/>
      <c r="EN56" s="149"/>
      <c r="EO56" s="149"/>
      <c r="EP56" s="149"/>
      <c r="EQ56" s="149"/>
      <c r="ER56" s="149"/>
      <c r="ES56" s="149"/>
      <c r="ET56" s="149"/>
      <c r="EU56" s="149"/>
      <c r="EV56" s="149"/>
      <c r="EW56" s="149"/>
      <c r="EX56" s="149"/>
      <c r="EY56" s="149"/>
      <c r="EZ56" s="149"/>
      <c r="FA56" s="149"/>
      <c r="FB56" s="149"/>
      <c r="FC56" s="149"/>
      <c r="FD56" s="149"/>
      <c r="FE56" s="149"/>
      <c r="FF56" s="149"/>
      <c r="FG56" s="149"/>
      <c r="FH56" s="149"/>
      <c r="FI56" s="149"/>
      <c r="FJ56" s="149"/>
      <c r="FK56" s="149"/>
      <c r="FL56" s="149"/>
      <c r="FM56" s="149"/>
      <c r="FN56" s="149"/>
      <c r="FO56" s="149"/>
      <c r="FP56" s="149"/>
      <c r="FQ56" s="149"/>
      <c r="FR56" s="149"/>
      <c r="FS56" s="149"/>
      <c r="FT56" s="149"/>
      <c r="FU56" s="149"/>
      <c r="FV56" s="149"/>
      <c r="FW56" s="149"/>
      <c r="FX56" s="149"/>
      <c r="FY56" s="149"/>
      <c r="FZ56" s="149"/>
      <c r="GA56" s="149"/>
      <c r="GB56" s="149"/>
      <c r="GC56" s="149"/>
      <c r="GD56" s="149"/>
      <c r="GE56" s="149"/>
      <c r="GF56" s="149"/>
      <c r="GG56" s="149"/>
      <c r="GH56" s="149"/>
      <c r="GI56" s="149"/>
      <c r="GJ56" s="149"/>
      <c r="GK56" s="149"/>
      <c r="GL56" s="149"/>
      <c r="GM56" s="149"/>
      <c r="GN56" s="149"/>
      <c r="GO56" s="149"/>
      <c r="GP56" s="149"/>
      <c r="GQ56" s="149"/>
      <c r="GR56" s="149"/>
      <c r="GS56" s="149"/>
      <c r="GT56" s="149"/>
      <c r="GU56" s="149"/>
      <c r="GV56" s="149"/>
      <c r="GW56" s="149"/>
      <c r="GX56" s="149"/>
      <c r="GY56" s="149"/>
      <c r="GZ56" s="149"/>
      <c r="HA56" s="149"/>
      <c r="HB56" s="149"/>
      <c r="HC56" s="149"/>
      <c r="HD56" s="149"/>
      <c r="HE56" s="149"/>
      <c r="HF56" s="149"/>
      <c r="HG56" s="149"/>
      <c r="HH56" s="149"/>
      <c r="HI56" s="149"/>
      <c r="HJ56" s="149"/>
      <c r="HK56" s="149"/>
      <c r="HL56" s="149"/>
      <c r="HM56" s="149"/>
      <c r="HN56" s="149"/>
      <c r="HO56" s="149"/>
      <c r="HP56" s="149"/>
      <c r="HQ56" s="149"/>
      <c r="HR56" s="149"/>
      <c r="HS56" s="149"/>
      <c r="HT56" s="149"/>
      <c r="HU56" s="149"/>
      <c r="HV56" s="149"/>
      <c r="HW56" s="149"/>
      <c r="HX56" s="149"/>
      <c r="HY56" s="149"/>
      <c r="HZ56" s="149"/>
      <c r="IA56" s="149"/>
      <c r="IB56" s="149"/>
      <c r="IC56" s="149"/>
      <c r="ID56" s="149"/>
      <c r="IE56" s="149"/>
      <c r="IF56" s="149"/>
      <c r="IG56" s="149"/>
      <c r="IH56" s="149"/>
      <c r="II56" s="149"/>
      <c r="IJ56" s="149"/>
      <c r="IK56" s="149"/>
      <c r="IL56" s="149"/>
      <c r="IM56" s="149"/>
      <c r="IN56" s="149"/>
      <c r="IO56" s="149"/>
      <c r="IP56" s="149"/>
      <c r="IQ56" s="149"/>
      <c r="IR56" s="149"/>
      <c r="IS56" s="149"/>
      <c r="IT56" s="149"/>
      <c r="IU56" s="149"/>
      <c r="IV56" s="149"/>
      <c r="IW56" s="149"/>
      <c r="IX56" s="149"/>
      <c r="IY56" s="149"/>
      <c r="IZ56" s="149"/>
      <c r="JA56" s="149"/>
      <c r="JB56" s="149"/>
      <c r="JC56" s="149"/>
      <c r="JD56" s="149"/>
      <c r="JE56" s="149"/>
      <c r="JF56" s="149"/>
      <c r="JG56" s="149"/>
      <c r="JH56" s="149"/>
      <c r="JI56" s="149"/>
      <c r="JJ56" s="149"/>
      <c r="JK56" s="149"/>
      <c r="JL56" s="149"/>
      <c r="JM56" s="149"/>
      <c r="JN56" s="149"/>
      <c r="JO56" s="149"/>
      <c r="JP56" s="149"/>
      <c r="JQ56" s="149"/>
      <c r="JR56" s="149"/>
      <c r="JS56" s="149"/>
      <c r="JT56" s="149"/>
      <c r="JU56" s="149"/>
      <c r="JV56" s="149"/>
      <c r="JW56" s="149"/>
      <c r="JX56" s="149"/>
      <c r="JY56" s="149"/>
      <c r="JZ56" s="149"/>
      <c r="KA56" s="149"/>
      <c r="KB56" s="149"/>
      <c r="KC56" s="149"/>
      <c r="KD56" s="149"/>
      <c r="KE56" s="149"/>
      <c r="KF56" s="149"/>
      <c r="KG56" s="149"/>
      <c r="KH56" s="149"/>
      <c r="KI56" s="149"/>
      <c r="KJ56" s="149"/>
      <c r="KK56" s="149"/>
      <c r="KL56" s="149"/>
      <c r="KM56" s="149"/>
      <c r="KN56" s="149"/>
      <c r="KO56" s="149"/>
      <c r="KP56" s="149"/>
      <c r="KQ56" s="149"/>
      <c r="KR56" s="149"/>
      <c r="KS56" s="149"/>
      <c r="KT56" s="149"/>
      <c r="KU56" s="149"/>
      <c r="KV56" s="149"/>
      <c r="KW56" s="149"/>
      <c r="KX56" s="149"/>
      <c r="KY56" s="149"/>
      <c r="KZ56" s="149"/>
      <c r="LA56" s="149"/>
      <c r="LB56" s="149"/>
      <c r="LC56" s="149"/>
      <c r="LD56" s="149"/>
      <c r="LE56" s="149"/>
      <c r="LF56" s="149"/>
      <c r="LG56" s="149"/>
      <c r="LH56" s="149"/>
      <c r="LI56" s="149"/>
      <c r="LJ56" s="149"/>
      <c r="LK56" s="149"/>
      <c r="LL56" s="149"/>
      <c r="LM56" s="149"/>
      <c r="LN56" s="149"/>
      <c r="LO56" s="149"/>
      <c r="LP56" s="149"/>
      <c r="LQ56" s="149"/>
      <c r="LR56" s="149"/>
      <c r="LS56" s="149"/>
      <c r="LT56" s="149"/>
      <c r="LU56" s="149"/>
      <c r="LV56" s="149"/>
      <c r="LW56" s="149"/>
      <c r="LX56" s="149"/>
      <c r="LY56" s="149"/>
      <c r="LZ56" s="149"/>
      <c r="MA56" s="149"/>
      <c r="MB56" s="149"/>
      <c r="MC56" s="149"/>
      <c r="MD56" s="149"/>
      <c r="ME56" s="149"/>
      <c r="MF56" s="149"/>
      <c r="MG56" s="149"/>
      <c r="MH56" s="149"/>
      <c r="MI56" s="149"/>
      <c r="MJ56" s="149"/>
      <c r="MK56" s="149"/>
      <c r="ML56" s="149"/>
      <c r="MM56" s="149"/>
      <c r="MN56" s="149"/>
      <c r="MO56" s="149"/>
      <c r="MP56" s="149"/>
      <c r="MQ56" s="149"/>
      <c r="MR56" s="149"/>
      <c r="MS56" s="149"/>
      <c r="MT56" s="149"/>
      <c r="MU56" s="149"/>
      <c r="MV56" s="149"/>
      <c r="MW56" s="149"/>
      <c r="MX56" s="149"/>
      <c r="MY56" s="149"/>
      <c r="MZ56" s="149"/>
      <c r="NA56" s="149"/>
      <c r="NB56" s="149"/>
      <c r="NC56" s="149"/>
      <c r="ND56" s="149"/>
      <c r="NE56" s="149"/>
      <c r="NF56" s="149"/>
      <c r="NG56" s="149"/>
      <c r="NH56" s="149"/>
      <c r="NI56" s="149"/>
      <c r="NJ56" s="149"/>
      <c r="NK56" s="149"/>
      <c r="NL56" s="149"/>
      <c r="NM56" s="149"/>
      <c r="NN56" s="149"/>
      <c r="NO56" s="149"/>
      <c r="NP56" s="149"/>
      <c r="NQ56" s="149"/>
      <c r="NR56" s="149"/>
      <c r="NS56" s="149"/>
      <c r="NT56" s="149"/>
      <c r="NU56" s="149"/>
      <c r="NV56" s="149"/>
      <c r="NW56" s="149"/>
      <c r="NX56" s="149"/>
      <c r="NY56" s="149"/>
      <c r="NZ56" s="149"/>
      <c r="OA56" s="149"/>
      <c r="OB56" s="149"/>
      <c r="OC56" s="149"/>
      <c r="OD56" s="149"/>
      <c r="OE56" s="149"/>
      <c r="OF56" s="149"/>
      <c r="OG56" s="149"/>
      <c r="OH56" s="149"/>
      <c r="OI56" s="149"/>
      <c r="OJ56" s="149"/>
      <c r="OK56" s="149"/>
      <c r="OL56" s="149"/>
      <c r="OM56" s="149"/>
      <c r="ON56" s="149"/>
      <c r="OO56" s="149"/>
      <c r="OP56" s="149"/>
      <c r="OQ56" s="149"/>
      <c r="OR56" s="149"/>
      <c r="OS56" s="149"/>
      <c r="OT56" s="149"/>
      <c r="OU56" s="149"/>
      <c r="OV56" s="149"/>
      <c r="OW56" s="149"/>
      <c r="OX56" s="149"/>
      <c r="OY56" s="149"/>
      <c r="OZ56" s="149"/>
      <c r="PA56" s="149"/>
      <c r="PB56" s="149"/>
      <c r="PC56" s="149"/>
      <c r="PD56" s="149"/>
      <c r="PE56" s="149"/>
      <c r="PF56" s="149"/>
      <c r="PG56" s="149"/>
      <c r="PH56" s="149"/>
      <c r="PI56" s="149"/>
      <c r="PJ56" s="149"/>
      <c r="PK56" s="149"/>
      <c r="PL56" s="149"/>
      <c r="PM56" s="149"/>
      <c r="PN56" s="149"/>
      <c r="PO56" s="149"/>
      <c r="PP56" s="149"/>
      <c r="PQ56" s="149"/>
      <c r="PR56" s="149"/>
      <c r="PS56" s="149"/>
      <c r="PT56" s="149"/>
      <c r="PU56" s="149"/>
      <c r="PV56" s="149"/>
      <c r="PW56" s="149"/>
      <c r="PX56" s="149"/>
      <c r="PY56" s="149"/>
      <c r="PZ56" s="149"/>
      <c r="QA56" s="149"/>
      <c r="QB56" s="149"/>
      <c r="QC56" s="149"/>
      <c r="QD56" s="149"/>
      <c r="QE56" s="149"/>
      <c r="QF56" s="149"/>
      <c r="QG56" s="149"/>
      <c r="QH56" s="149"/>
      <c r="QI56" s="149"/>
      <c r="QJ56" s="149"/>
      <c r="QK56" s="149"/>
      <c r="QL56" s="149"/>
      <c r="QM56" s="149"/>
      <c r="QN56" s="149"/>
      <c r="QO56" s="149"/>
      <c r="QP56" s="149"/>
      <c r="QQ56" s="149"/>
      <c r="QR56" s="149"/>
      <c r="QS56" s="149"/>
      <c r="QT56" s="149"/>
      <c r="QU56" s="149"/>
      <c r="QV56" s="149"/>
      <c r="QW56" s="149"/>
      <c r="QX56" s="149"/>
      <c r="QY56" s="149"/>
      <c r="QZ56" s="149"/>
      <c r="RA56" s="149"/>
      <c r="RB56" s="149"/>
      <c r="RC56" s="149"/>
      <c r="RD56" s="149"/>
      <c r="RE56" s="149"/>
      <c r="RF56" s="149"/>
      <c r="RG56" s="149"/>
      <c r="RH56" s="149"/>
      <c r="RI56" s="149"/>
      <c r="RJ56" s="149"/>
      <c r="RK56" s="149"/>
      <c r="RL56" s="149"/>
      <c r="RM56" s="149"/>
      <c r="RN56" s="149"/>
      <c r="RO56" s="149"/>
      <c r="RP56" s="149"/>
      <c r="RQ56" s="149"/>
      <c r="RR56" s="149"/>
      <c r="RS56" s="149"/>
      <c r="RT56" s="149"/>
      <c r="RU56" s="149"/>
      <c r="RV56" s="149"/>
      <c r="RW56" s="149"/>
      <c r="RX56" s="149"/>
      <c r="RY56" s="149"/>
      <c r="RZ56" s="149"/>
      <c r="SA56" s="149"/>
      <c r="SB56" s="149"/>
      <c r="SC56" s="149"/>
      <c r="SD56" s="149"/>
      <c r="SE56" s="149"/>
      <c r="SF56" s="149"/>
      <c r="SG56" s="149"/>
      <c r="SH56" s="149"/>
      <c r="SI56" s="149"/>
      <c r="SJ56" s="149"/>
      <c r="SK56" s="149"/>
      <c r="SL56" s="149"/>
      <c r="SM56" s="149"/>
      <c r="SN56" s="149"/>
      <c r="SO56" s="149"/>
      <c r="SP56" s="149"/>
      <c r="SQ56" s="149"/>
      <c r="SR56" s="149"/>
      <c r="SS56" s="149"/>
      <c r="ST56" s="149"/>
      <c r="SU56" s="149"/>
      <c r="SV56" s="149"/>
      <c r="SW56" s="149"/>
      <c r="SX56" s="149"/>
      <c r="SY56" s="149"/>
      <c r="SZ56" s="149"/>
      <c r="TA56" s="149"/>
      <c r="TB56" s="149"/>
      <c r="TC56" s="149"/>
      <c r="TD56" s="149"/>
      <c r="TE56" s="149"/>
      <c r="TF56" s="149"/>
      <c r="TG56" s="149"/>
      <c r="TH56" s="149"/>
      <c r="TI56" s="149"/>
      <c r="TJ56" s="149"/>
      <c r="TK56" s="149"/>
      <c r="TL56" s="149"/>
      <c r="TM56" s="149"/>
      <c r="TN56" s="149"/>
      <c r="TO56" s="149"/>
      <c r="TP56" s="149"/>
      <c r="TQ56" s="149"/>
      <c r="TR56" s="149"/>
      <c r="TS56" s="149"/>
      <c r="TT56" s="149"/>
      <c r="TU56" s="149"/>
      <c r="TV56" s="149"/>
      <c r="TW56" s="149"/>
      <c r="TX56" s="149"/>
      <c r="TY56" s="149"/>
      <c r="TZ56" s="149"/>
      <c r="UA56" s="149"/>
      <c r="UB56" s="149"/>
      <c r="UC56" s="149"/>
      <c r="UD56" s="149"/>
      <c r="UE56" s="149"/>
      <c r="UF56" s="149"/>
      <c r="UG56" s="149"/>
      <c r="UH56" s="149"/>
      <c r="UI56" s="149"/>
      <c r="UJ56" s="149"/>
      <c r="UK56" s="149"/>
      <c r="UL56" s="149"/>
      <c r="UM56" s="149"/>
      <c r="UN56" s="149"/>
      <c r="UO56" s="149"/>
      <c r="UP56" s="149"/>
      <c r="UQ56" s="149"/>
      <c r="UR56" s="149"/>
      <c r="US56" s="149"/>
      <c r="UT56" s="149"/>
      <c r="UU56" s="149"/>
      <c r="UV56" s="149"/>
      <c r="UW56" s="149"/>
      <c r="UX56" s="149"/>
      <c r="UY56" s="149"/>
      <c r="UZ56" s="149"/>
      <c r="VA56" s="149"/>
      <c r="VB56" s="149"/>
      <c r="VC56" s="149"/>
      <c r="VD56" s="149"/>
      <c r="VE56" s="149"/>
      <c r="VF56" s="149"/>
      <c r="VG56" s="149"/>
      <c r="VH56" s="149"/>
      <c r="VI56" s="149"/>
      <c r="VJ56" s="149"/>
      <c r="VK56" s="149"/>
      <c r="VL56" s="149"/>
      <c r="VM56" s="149"/>
      <c r="VN56" s="149"/>
      <c r="VO56" s="149"/>
      <c r="VP56" s="149"/>
      <c r="VQ56" s="149"/>
      <c r="VR56" s="149"/>
      <c r="VS56" s="149"/>
      <c r="VT56" s="149"/>
      <c r="VU56" s="149"/>
      <c r="VV56" s="149"/>
      <c r="VW56" s="149"/>
      <c r="VX56" s="149"/>
      <c r="VY56" s="149"/>
      <c r="VZ56" s="149"/>
      <c r="WA56" s="149"/>
      <c r="WB56" s="149"/>
      <c r="WC56" s="149"/>
      <c r="WD56" s="149"/>
      <c r="WE56" s="149"/>
      <c r="WF56" s="149"/>
      <c r="WG56" s="149"/>
      <c r="WH56" s="149"/>
      <c r="WI56" s="149"/>
      <c r="WJ56" s="149"/>
      <c r="WK56" s="149"/>
      <c r="WL56" s="149"/>
      <c r="WM56" s="149"/>
      <c r="WN56" s="149"/>
      <c r="WO56" s="149"/>
      <c r="WP56" s="149"/>
      <c r="WQ56" s="149"/>
      <c r="WR56" s="149"/>
      <c r="WS56" s="149"/>
      <c r="WT56" s="149"/>
      <c r="WU56" s="149"/>
      <c r="WV56" s="149"/>
      <c r="WW56" s="149"/>
      <c r="WX56" s="149"/>
      <c r="WY56" s="149"/>
      <c r="WZ56" s="149"/>
      <c r="XA56" s="149"/>
      <c r="XB56" s="149"/>
      <c r="XC56" s="149"/>
      <c r="XD56" s="149"/>
      <c r="XE56" s="149"/>
      <c r="XF56" s="149"/>
      <c r="XG56" s="149"/>
      <c r="XH56" s="149"/>
      <c r="XI56" s="149"/>
      <c r="XJ56" s="149"/>
      <c r="XK56" s="149"/>
      <c r="XL56" s="149"/>
      <c r="XM56" s="149"/>
      <c r="XN56" s="149"/>
      <c r="XO56" s="149"/>
      <c r="XP56" s="149"/>
      <c r="XQ56" s="149"/>
      <c r="XR56" s="149"/>
      <c r="XS56" s="149"/>
      <c r="XT56" s="149"/>
      <c r="XU56" s="149"/>
      <c r="XV56" s="149"/>
      <c r="XW56" s="149"/>
      <c r="XX56" s="149"/>
      <c r="XY56" s="149"/>
      <c r="XZ56" s="149"/>
      <c r="YA56" s="149"/>
      <c r="YB56" s="149"/>
      <c r="YC56" s="149"/>
      <c r="YD56" s="149"/>
      <c r="YE56" s="149"/>
      <c r="YF56" s="149"/>
      <c r="YG56" s="149"/>
      <c r="YH56" s="149"/>
      <c r="YI56" s="149"/>
      <c r="YJ56" s="149"/>
      <c r="YK56" s="149"/>
      <c r="YL56" s="149"/>
      <c r="YM56" s="149"/>
      <c r="YN56" s="149"/>
      <c r="YO56" s="149"/>
      <c r="YP56" s="149"/>
      <c r="YQ56" s="149"/>
      <c r="YR56" s="149"/>
      <c r="YS56" s="149"/>
      <c r="YT56" s="149"/>
      <c r="YU56" s="149"/>
      <c r="YV56" s="149"/>
      <c r="YW56" s="149"/>
      <c r="YX56" s="149"/>
      <c r="YY56" s="149"/>
      <c r="YZ56" s="149"/>
      <c r="ZA56" s="149"/>
      <c r="ZB56" s="149"/>
      <c r="ZC56" s="149"/>
      <c r="ZD56" s="149"/>
      <c r="ZE56" s="149"/>
      <c r="ZF56" s="149"/>
      <c r="ZG56" s="149"/>
      <c r="ZH56" s="149"/>
      <c r="ZI56" s="149"/>
      <c r="ZJ56" s="149"/>
      <c r="ZK56" s="149"/>
      <c r="ZL56" s="149"/>
      <c r="ZM56" s="149"/>
      <c r="ZN56" s="149"/>
      <c r="ZO56" s="149"/>
      <c r="ZP56" s="149"/>
      <c r="ZQ56" s="149"/>
      <c r="ZR56" s="149"/>
      <c r="ZS56" s="149"/>
      <c r="ZT56" s="149"/>
      <c r="ZU56" s="149"/>
      <c r="ZV56" s="149"/>
      <c r="ZW56" s="149"/>
      <c r="ZX56" s="149"/>
      <c r="ZY56" s="149"/>
      <c r="ZZ56" s="149"/>
      <c r="AAA56" s="149"/>
      <c r="AAB56" s="149"/>
      <c r="AAC56" s="149"/>
      <c r="AAD56" s="149"/>
      <c r="AAE56" s="149"/>
      <c r="AAF56" s="149"/>
      <c r="AAG56" s="149"/>
      <c r="AAH56" s="149"/>
      <c r="AAI56" s="149"/>
      <c r="AAJ56" s="149"/>
      <c r="AAK56" s="149"/>
      <c r="AAL56" s="149"/>
      <c r="AAM56" s="149"/>
      <c r="AAN56" s="149"/>
      <c r="AAO56" s="149"/>
      <c r="AAP56" s="149"/>
      <c r="AAQ56" s="149"/>
      <c r="AAR56" s="149"/>
      <c r="AAS56" s="149"/>
      <c r="AAT56" s="149"/>
      <c r="AAU56" s="149"/>
      <c r="AAV56" s="149"/>
      <c r="AAW56" s="149"/>
      <c r="AAX56" s="149"/>
      <c r="AAY56" s="149"/>
      <c r="AAZ56" s="149"/>
      <c r="ABA56" s="149"/>
      <c r="ABB56" s="149"/>
      <c r="ABC56" s="149"/>
      <c r="ABD56" s="149"/>
      <c r="ABE56" s="149"/>
      <c r="ABF56" s="149"/>
      <c r="ABG56" s="149"/>
      <c r="ABH56" s="149"/>
      <c r="ABI56" s="149"/>
      <c r="ABJ56" s="149"/>
      <c r="ABK56" s="149"/>
      <c r="ABL56" s="149"/>
      <c r="ABM56" s="149"/>
      <c r="ABN56" s="149"/>
      <c r="ABO56" s="149"/>
      <c r="ABP56" s="149"/>
      <c r="ABQ56" s="149"/>
      <c r="ABR56" s="149"/>
      <c r="ABS56" s="149"/>
      <c r="ABT56" s="149"/>
      <c r="ABU56" s="149"/>
      <c r="ABV56" s="149"/>
      <c r="ABW56" s="149"/>
      <c r="ABX56" s="149"/>
      <c r="ABY56" s="149"/>
      <c r="ABZ56" s="149"/>
      <c r="ACA56" s="149"/>
      <c r="ACB56" s="149"/>
      <c r="ACC56" s="149"/>
      <c r="ACD56" s="149"/>
      <c r="ACE56" s="149"/>
      <c r="ACF56" s="149"/>
      <c r="ACG56" s="149"/>
      <c r="ACH56" s="149"/>
      <c r="ACI56" s="149"/>
      <c r="ACJ56" s="149"/>
      <c r="ACK56" s="149"/>
      <c r="ACL56" s="149"/>
      <c r="ACM56" s="149"/>
      <c r="ACN56" s="149"/>
      <c r="ACO56" s="149"/>
      <c r="ACP56" s="149"/>
      <c r="ACQ56" s="149"/>
      <c r="ACR56" s="149"/>
      <c r="ACS56" s="149"/>
    </row>
    <row r="57" spans="1:773" s="152" customFormat="1" x14ac:dyDescent="0.3">
      <c r="A57" s="149"/>
      <c r="B57" s="150"/>
      <c r="C57" s="151"/>
      <c r="D57" s="151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9"/>
      <c r="CF57" s="149"/>
      <c r="CG57" s="149"/>
      <c r="CH57" s="149"/>
      <c r="CI57" s="149"/>
      <c r="CJ57" s="149"/>
      <c r="CK57" s="149"/>
      <c r="CL57" s="149"/>
      <c r="CM57" s="149"/>
      <c r="CN57" s="149"/>
      <c r="CO57" s="149"/>
      <c r="CP57" s="149"/>
      <c r="CQ57" s="149"/>
      <c r="CR57" s="149"/>
      <c r="CS57" s="149"/>
      <c r="CT57" s="149"/>
      <c r="CU57" s="149"/>
      <c r="CV57" s="149"/>
      <c r="CW57" s="149"/>
      <c r="CX57" s="149"/>
      <c r="CY57" s="149"/>
      <c r="CZ57" s="149"/>
      <c r="DA57" s="149"/>
      <c r="DB57" s="149"/>
      <c r="DC57" s="149"/>
      <c r="DD57" s="149"/>
      <c r="DE57" s="149"/>
      <c r="DF57" s="149"/>
      <c r="DG57" s="149"/>
      <c r="DH57" s="149"/>
      <c r="DI57" s="149"/>
      <c r="DJ57" s="149"/>
      <c r="DK57" s="149"/>
      <c r="DL57" s="149"/>
      <c r="DM57" s="149"/>
      <c r="DN57" s="149"/>
      <c r="DO57" s="149"/>
      <c r="DP57" s="149"/>
      <c r="DQ57" s="149"/>
      <c r="DR57" s="149"/>
      <c r="DS57" s="149"/>
      <c r="DT57" s="149"/>
      <c r="DU57" s="149"/>
      <c r="DV57" s="149"/>
      <c r="DW57" s="149"/>
      <c r="DX57" s="149"/>
      <c r="DY57" s="149"/>
      <c r="DZ57" s="149"/>
      <c r="EA57" s="149"/>
      <c r="EB57" s="149"/>
      <c r="EC57" s="149"/>
      <c r="ED57" s="149"/>
      <c r="EE57" s="149"/>
      <c r="EF57" s="149"/>
      <c r="EG57" s="149"/>
      <c r="EH57" s="149"/>
      <c r="EI57" s="149"/>
      <c r="EJ57" s="149"/>
      <c r="EK57" s="149"/>
      <c r="EL57" s="149"/>
      <c r="EM57" s="149"/>
      <c r="EN57" s="149"/>
      <c r="EO57" s="149"/>
      <c r="EP57" s="149"/>
      <c r="EQ57" s="149"/>
      <c r="ER57" s="149"/>
      <c r="ES57" s="149"/>
      <c r="ET57" s="149"/>
      <c r="EU57" s="149"/>
      <c r="EV57" s="149"/>
      <c r="EW57" s="149"/>
      <c r="EX57" s="149"/>
      <c r="EY57" s="149"/>
      <c r="EZ57" s="149"/>
      <c r="FA57" s="149"/>
      <c r="FB57" s="149"/>
      <c r="FC57" s="149"/>
      <c r="FD57" s="149"/>
      <c r="FE57" s="149"/>
      <c r="FF57" s="149"/>
      <c r="FG57" s="149"/>
      <c r="FH57" s="149"/>
      <c r="FI57" s="149"/>
      <c r="FJ57" s="149"/>
      <c r="FK57" s="149"/>
      <c r="FL57" s="149"/>
      <c r="FM57" s="149"/>
      <c r="FN57" s="149"/>
      <c r="FO57" s="149"/>
      <c r="FP57" s="149"/>
      <c r="FQ57" s="149"/>
      <c r="FR57" s="149"/>
      <c r="FS57" s="149"/>
      <c r="FT57" s="149"/>
      <c r="FU57" s="149"/>
      <c r="FV57" s="149"/>
      <c r="FW57" s="149"/>
      <c r="FX57" s="149"/>
      <c r="FY57" s="149"/>
      <c r="FZ57" s="149"/>
      <c r="GA57" s="149"/>
      <c r="GB57" s="149"/>
      <c r="GC57" s="149"/>
      <c r="GD57" s="149"/>
      <c r="GE57" s="149"/>
      <c r="GF57" s="149"/>
      <c r="GG57" s="149"/>
      <c r="GH57" s="149"/>
      <c r="GI57" s="149"/>
      <c r="GJ57" s="149"/>
      <c r="GK57" s="149"/>
      <c r="GL57" s="149"/>
      <c r="GM57" s="149"/>
      <c r="GN57" s="149"/>
      <c r="GO57" s="149"/>
      <c r="GP57" s="149"/>
      <c r="GQ57" s="149"/>
      <c r="GR57" s="149"/>
      <c r="GS57" s="149"/>
      <c r="GT57" s="149"/>
      <c r="GU57" s="149"/>
      <c r="GV57" s="149"/>
      <c r="GW57" s="149"/>
      <c r="GX57" s="149"/>
      <c r="GY57" s="149"/>
      <c r="GZ57" s="149"/>
      <c r="HA57" s="149"/>
      <c r="HB57" s="149"/>
      <c r="HC57" s="149"/>
      <c r="HD57" s="149"/>
      <c r="HE57" s="149"/>
      <c r="HF57" s="149"/>
      <c r="HG57" s="149"/>
      <c r="HH57" s="149"/>
      <c r="HI57" s="149"/>
      <c r="HJ57" s="149"/>
      <c r="HK57" s="149"/>
      <c r="HL57" s="149"/>
      <c r="HM57" s="149"/>
      <c r="HN57" s="149"/>
      <c r="HO57" s="149"/>
      <c r="HP57" s="149"/>
      <c r="HQ57" s="149"/>
      <c r="HR57" s="149"/>
      <c r="HS57" s="149"/>
      <c r="HT57" s="149"/>
      <c r="HU57" s="149"/>
      <c r="HV57" s="149"/>
      <c r="HW57" s="149"/>
      <c r="HX57" s="149"/>
      <c r="HY57" s="149"/>
      <c r="HZ57" s="149"/>
      <c r="IA57" s="149"/>
      <c r="IB57" s="149"/>
      <c r="IC57" s="149"/>
      <c r="ID57" s="149"/>
      <c r="IE57" s="149"/>
      <c r="IF57" s="149"/>
      <c r="IG57" s="149"/>
      <c r="IH57" s="149"/>
      <c r="II57" s="149"/>
      <c r="IJ57" s="149"/>
      <c r="IK57" s="149"/>
      <c r="IL57" s="149"/>
      <c r="IM57" s="149"/>
      <c r="IN57" s="149"/>
      <c r="IO57" s="149"/>
      <c r="IP57" s="149"/>
      <c r="IQ57" s="149"/>
      <c r="IR57" s="149"/>
      <c r="IS57" s="149"/>
      <c r="IT57" s="149"/>
      <c r="IU57" s="149"/>
      <c r="IV57" s="149"/>
      <c r="IW57" s="149"/>
      <c r="IX57" s="149"/>
      <c r="IY57" s="149"/>
      <c r="IZ57" s="149"/>
      <c r="JA57" s="149"/>
      <c r="JB57" s="149"/>
      <c r="JC57" s="149"/>
      <c r="JD57" s="149"/>
      <c r="JE57" s="149"/>
      <c r="JF57" s="149"/>
      <c r="JG57" s="149"/>
      <c r="JH57" s="149"/>
      <c r="JI57" s="149"/>
      <c r="JJ57" s="149"/>
      <c r="JK57" s="149"/>
      <c r="JL57" s="149"/>
      <c r="JM57" s="149"/>
      <c r="JN57" s="149"/>
      <c r="JO57" s="149"/>
      <c r="JP57" s="149"/>
      <c r="JQ57" s="149"/>
      <c r="JR57" s="149"/>
      <c r="JS57" s="149"/>
      <c r="JT57" s="149"/>
      <c r="JU57" s="149"/>
      <c r="JV57" s="149"/>
      <c r="JW57" s="149"/>
      <c r="JX57" s="149"/>
      <c r="JY57" s="149"/>
      <c r="JZ57" s="149"/>
      <c r="KA57" s="149"/>
      <c r="KB57" s="149"/>
      <c r="KC57" s="149"/>
      <c r="KD57" s="149"/>
      <c r="KE57" s="149"/>
      <c r="KF57" s="149"/>
      <c r="KG57" s="149"/>
      <c r="KH57" s="149"/>
      <c r="KI57" s="149"/>
      <c r="KJ57" s="149"/>
      <c r="KK57" s="149"/>
      <c r="KL57" s="149"/>
      <c r="KM57" s="149"/>
      <c r="KN57" s="149"/>
      <c r="KO57" s="149"/>
      <c r="KP57" s="149"/>
      <c r="KQ57" s="149"/>
      <c r="KR57" s="149"/>
      <c r="KS57" s="149"/>
      <c r="KT57" s="149"/>
      <c r="KU57" s="149"/>
      <c r="KV57" s="149"/>
      <c r="KW57" s="149"/>
      <c r="KX57" s="149"/>
      <c r="KY57" s="149"/>
      <c r="KZ57" s="149"/>
      <c r="LA57" s="149"/>
      <c r="LB57" s="149"/>
      <c r="LC57" s="149"/>
      <c r="LD57" s="149"/>
      <c r="LE57" s="149"/>
      <c r="LF57" s="149"/>
      <c r="LG57" s="149"/>
      <c r="LH57" s="149"/>
      <c r="LI57" s="149"/>
      <c r="LJ57" s="149"/>
      <c r="LK57" s="149"/>
      <c r="LL57" s="149"/>
      <c r="LM57" s="149"/>
      <c r="LN57" s="149"/>
      <c r="LO57" s="149"/>
      <c r="LP57" s="149"/>
      <c r="LQ57" s="149"/>
      <c r="LR57" s="149"/>
      <c r="LS57" s="149"/>
      <c r="LT57" s="149"/>
      <c r="LU57" s="149"/>
      <c r="LV57" s="149"/>
      <c r="LW57" s="149"/>
      <c r="LX57" s="149"/>
      <c r="LY57" s="149"/>
      <c r="LZ57" s="149"/>
      <c r="MA57" s="149"/>
      <c r="MB57" s="149"/>
      <c r="MC57" s="149"/>
      <c r="MD57" s="149"/>
      <c r="ME57" s="149"/>
      <c r="MF57" s="149"/>
      <c r="MG57" s="149"/>
      <c r="MH57" s="149"/>
      <c r="MI57" s="149"/>
      <c r="MJ57" s="149"/>
      <c r="MK57" s="149"/>
      <c r="ML57" s="149"/>
      <c r="MM57" s="149"/>
      <c r="MN57" s="149"/>
      <c r="MO57" s="149"/>
      <c r="MP57" s="149"/>
      <c r="MQ57" s="149"/>
      <c r="MR57" s="149"/>
      <c r="MS57" s="149"/>
      <c r="MT57" s="149"/>
      <c r="MU57" s="149"/>
      <c r="MV57" s="149"/>
      <c r="MW57" s="149"/>
      <c r="MX57" s="149"/>
      <c r="MY57" s="149"/>
      <c r="MZ57" s="149"/>
      <c r="NA57" s="149"/>
      <c r="NB57" s="149"/>
      <c r="NC57" s="149"/>
      <c r="ND57" s="149"/>
      <c r="NE57" s="149"/>
      <c r="NF57" s="149"/>
      <c r="NG57" s="149"/>
      <c r="NH57" s="149"/>
      <c r="NI57" s="149"/>
      <c r="NJ57" s="149"/>
      <c r="NK57" s="149"/>
      <c r="NL57" s="149"/>
      <c r="NM57" s="149"/>
      <c r="NN57" s="149"/>
      <c r="NO57" s="149"/>
      <c r="NP57" s="149"/>
      <c r="NQ57" s="149"/>
      <c r="NR57" s="149"/>
      <c r="NS57" s="149"/>
      <c r="NT57" s="149"/>
      <c r="NU57" s="149"/>
      <c r="NV57" s="149"/>
      <c r="NW57" s="149"/>
      <c r="NX57" s="149"/>
      <c r="NY57" s="149"/>
      <c r="NZ57" s="149"/>
      <c r="OA57" s="149"/>
      <c r="OB57" s="149"/>
      <c r="OC57" s="149"/>
      <c r="OD57" s="149"/>
      <c r="OE57" s="149"/>
      <c r="OF57" s="149"/>
      <c r="OG57" s="149"/>
      <c r="OH57" s="149"/>
      <c r="OI57" s="149"/>
      <c r="OJ57" s="149"/>
      <c r="OK57" s="149"/>
      <c r="OL57" s="149"/>
      <c r="OM57" s="149"/>
      <c r="ON57" s="149"/>
      <c r="OO57" s="149"/>
      <c r="OP57" s="149"/>
      <c r="OQ57" s="149"/>
      <c r="OR57" s="149"/>
      <c r="OS57" s="149"/>
      <c r="OT57" s="149"/>
      <c r="OU57" s="149"/>
      <c r="OV57" s="149"/>
      <c r="OW57" s="149"/>
      <c r="OX57" s="149"/>
      <c r="OY57" s="149"/>
      <c r="OZ57" s="149"/>
      <c r="PA57" s="149"/>
      <c r="PB57" s="149"/>
      <c r="PC57" s="149"/>
      <c r="PD57" s="149"/>
      <c r="PE57" s="149"/>
      <c r="PF57" s="149"/>
      <c r="PG57" s="149"/>
      <c r="PH57" s="149"/>
      <c r="PI57" s="149"/>
      <c r="PJ57" s="149"/>
      <c r="PK57" s="149"/>
      <c r="PL57" s="149"/>
      <c r="PM57" s="149"/>
      <c r="PN57" s="149"/>
      <c r="PO57" s="149"/>
      <c r="PP57" s="149"/>
      <c r="PQ57" s="149"/>
      <c r="PR57" s="149"/>
      <c r="PS57" s="149"/>
      <c r="PT57" s="149"/>
      <c r="PU57" s="149"/>
      <c r="PV57" s="149"/>
      <c r="PW57" s="149"/>
      <c r="PX57" s="149"/>
      <c r="PY57" s="149"/>
      <c r="PZ57" s="149"/>
      <c r="QA57" s="149"/>
      <c r="QB57" s="149"/>
      <c r="QC57" s="149"/>
      <c r="QD57" s="149"/>
      <c r="QE57" s="149"/>
      <c r="QF57" s="149"/>
      <c r="QG57" s="149"/>
      <c r="QH57" s="149"/>
      <c r="QI57" s="149"/>
      <c r="QJ57" s="149"/>
      <c r="QK57" s="149"/>
      <c r="QL57" s="149"/>
      <c r="QM57" s="149"/>
      <c r="QN57" s="149"/>
      <c r="QO57" s="149"/>
      <c r="QP57" s="149"/>
      <c r="QQ57" s="149"/>
      <c r="QR57" s="149"/>
      <c r="QS57" s="149"/>
      <c r="QT57" s="149"/>
      <c r="QU57" s="149"/>
      <c r="QV57" s="149"/>
      <c r="QW57" s="149"/>
      <c r="QX57" s="149"/>
      <c r="QY57" s="149"/>
      <c r="QZ57" s="149"/>
      <c r="RA57" s="149"/>
      <c r="RB57" s="149"/>
      <c r="RC57" s="149"/>
      <c r="RD57" s="149"/>
      <c r="RE57" s="149"/>
      <c r="RF57" s="149"/>
      <c r="RG57" s="149"/>
      <c r="RH57" s="149"/>
      <c r="RI57" s="149"/>
      <c r="RJ57" s="149"/>
      <c r="RK57" s="149"/>
      <c r="RL57" s="149"/>
      <c r="RM57" s="149"/>
      <c r="RN57" s="149"/>
      <c r="RO57" s="149"/>
      <c r="RP57" s="149"/>
      <c r="RQ57" s="149"/>
      <c r="RR57" s="149"/>
      <c r="RS57" s="149"/>
      <c r="RT57" s="149"/>
      <c r="RU57" s="149"/>
      <c r="RV57" s="149"/>
      <c r="RW57" s="149"/>
      <c r="RX57" s="149"/>
      <c r="RY57" s="149"/>
      <c r="RZ57" s="149"/>
      <c r="SA57" s="149"/>
      <c r="SB57" s="149"/>
      <c r="SC57" s="149"/>
      <c r="SD57" s="149"/>
      <c r="SE57" s="149"/>
      <c r="SF57" s="149"/>
      <c r="SG57" s="149"/>
      <c r="SH57" s="149"/>
      <c r="SI57" s="149"/>
      <c r="SJ57" s="149"/>
      <c r="SK57" s="149"/>
      <c r="SL57" s="149"/>
      <c r="SM57" s="149"/>
      <c r="SN57" s="149"/>
      <c r="SO57" s="149"/>
      <c r="SP57" s="149"/>
      <c r="SQ57" s="149"/>
      <c r="SR57" s="149"/>
      <c r="SS57" s="149"/>
      <c r="ST57" s="149"/>
      <c r="SU57" s="149"/>
      <c r="SV57" s="149"/>
      <c r="SW57" s="149"/>
      <c r="SX57" s="149"/>
      <c r="SY57" s="149"/>
      <c r="SZ57" s="149"/>
      <c r="TA57" s="149"/>
      <c r="TB57" s="149"/>
      <c r="TC57" s="149"/>
      <c r="TD57" s="149"/>
      <c r="TE57" s="149"/>
      <c r="TF57" s="149"/>
      <c r="TG57" s="149"/>
      <c r="TH57" s="149"/>
      <c r="TI57" s="149"/>
      <c r="TJ57" s="149"/>
      <c r="TK57" s="149"/>
      <c r="TL57" s="149"/>
      <c r="TM57" s="149"/>
      <c r="TN57" s="149"/>
      <c r="TO57" s="149"/>
      <c r="TP57" s="149"/>
      <c r="TQ57" s="149"/>
      <c r="TR57" s="149"/>
      <c r="TS57" s="149"/>
      <c r="TT57" s="149"/>
      <c r="TU57" s="149"/>
      <c r="TV57" s="149"/>
      <c r="TW57" s="149"/>
      <c r="TX57" s="149"/>
      <c r="TY57" s="149"/>
      <c r="TZ57" s="149"/>
      <c r="UA57" s="149"/>
      <c r="UB57" s="149"/>
      <c r="UC57" s="149"/>
      <c r="UD57" s="149"/>
      <c r="UE57" s="149"/>
      <c r="UF57" s="149"/>
      <c r="UG57" s="149"/>
      <c r="UH57" s="149"/>
      <c r="UI57" s="149"/>
      <c r="UJ57" s="149"/>
      <c r="UK57" s="149"/>
      <c r="UL57" s="149"/>
      <c r="UM57" s="149"/>
      <c r="UN57" s="149"/>
      <c r="UO57" s="149"/>
      <c r="UP57" s="149"/>
      <c r="UQ57" s="149"/>
      <c r="UR57" s="149"/>
      <c r="US57" s="149"/>
      <c r="UT57" s="149"/>
      <c r="UU57" s="149"/>
      <c r="UV57" s="149"/>
      <c r="UW57" s="149"/>
      <c r="UX57" s="149"/>
      <c r="UY57" s="149"/>
      <c r="UZ57" s="149"/>
      <c r="VA57" s="149"/>
      <c r="VB57" s="149"/>
      <c r="VC57" s="149"/>
      <c r="VD57" s="149"/>
      <c r="VE57" s="149"/>
      <c r="VF57" s="149"/>
      <c r="VG57" s="149"/>
      <c r="VH57" s="149"/>
      <c r="VI57" s="149"/>
      <c r="VJ57" s="149"/>
      <c r="VK57" s="149"/>
      <c r="VL57" s="149"/>
      <c r="VM57" s="149"/>
      <c r="VN57" s="149"/>
      <c r="VO57" s="149"/>
      <c r="VP57" s="149"/>
      <c r="VQ57" s="149"/>
      <c r="VR57" s="149"/>
      <c r="VS57" s="149"/>
      <c r="VT57" s="149"/>
      <c r="VU57" s="149"/>
      <c r="VV57" s="149"/>
      <c r="VW57" s="149"/>
      <c r="VX57" s="149"/>
      <c r="VY57" s="149"/>
      <c r="VZ57" s="149"/>
      <c r="WA57" s="149"/>
      <c r="WB57" s="149"/>
      <c r="WC57" s="149"/>
      <c r="WD57" s="149"/>
      <c r="WE57" s="149"/>
      <c r="WF57" s="149"/>
      <c r="WG57" s="149"/>
      <c r="WH57" s="149"/>
      <c r="WI57" s="149"/>
      <c r="WJ57" s="149"/>
      <c r="WK57" s="149"/>
      <c r="WL57" s="149"/>
      <c r="WM57" s="149"/>
      <c r="WN57" s="149"/>
      <c r="WO57" s="149"/>
      <c r="WP57" s="149"/>
      <c r="WQ57" s="149"/>
      <c r="WR57" s="149"/>
      <c r="WS57" s="149"/>
      <c r="WT57" s="149"/>
      <c r="WU57" s="149"/>
      <c r="WV57" s="149"/>
      <c r="WW57" s="149"/>
      <c r="WX57" s="149"/>
      <c r="WY57" s="149"/>
      <c r="WZ57" s="149"/>
      <c r="XA57" s="149"/>
      <c r="XB57" s="149"/>
      <c r="XC57" s="149"/>
      <c r="XD57" s="149"/>
      <c r="XE57" s="149"/>
      <c r="XF57" s="149"/>
      <c r="XG57" s="149"/>
      <c r="XH57" s="149"/>
      <c r="XI57" s="149"/>
      <c r="XJ57" s="149"/>
      <c r="XK57" s="149"/>
      <c r="XL57" s="149"/>
      <c r="XM57" s="149"/>
      <c r="XN57" s="149"/>
      <c r="XO57" s="149"/>
      <c r="XP57" s="149"/>
      <c r="XQ57" s="149"/>
      <c r="XR57" s="149"/>
      <c r="XS57" s="149"/>
      <c r="XT57" s="149"/>
      <c r="XU57" s="149"/>
      <c r="XV57" s="149"/>
      <c r="XW57" s="149"/>
      <c r="XX57" s="149"/>
      <c r="XY57" s="149"/>
      <c r="XZ57" s="149"/>
      <c r="YA57" s="149"/>
      <c r="YB57" s="149"/>
      <c r="YC57" s="149"/>
      <c r="YD57" s="149"/>
      <c r="YE57" s="149"/>
      <c r="YF57" s="149"/>
      <c r="YG57" s="149"/>
      <c r="YH57" s="149"/>
      <c r="YI57" s="149"/>
      <c r="YJ57" s="149"/>
      <c r="YK57" s="149"/>
      <c r="YL57" s="149"/>
      <c r="YM57" s="149"/>
      <c r="YN57" s="149"/>
      <c r="YO57" s="149"/>
      <c r="YP57" s="149"/>
      <c r="YQ57" s="149"/>
      <c r="YR57" s="149"/>
      <c r="YS57" s="149"/>
      <c r="YT57" s="149"/>
      <c r="YU57" s="149"/>
      <c r="YV57" s="149"/>
      <c r="YW57" s="149"/>
      <c r="YX57" s="149"/>
      <c r="YY57" s="149"/>
      <c r="YZ57" s="149"/>
      <c r="ZA57" s="149"/>
      <c r="ZB57" s="149"/>
      <c r="ZC57" s="149"/>
      <c r="ZD57" s="149"/>
      <c r="ZE57" s="149"/>
      <c r="ZF57" s="149"/>
      <c r="ZG57" s="149"/>
      <c r="ZH57" s="149"/>
      <c r="ZI57" s="149"/>
      <c r="ZJ57" s="149"/>
      <c r="ZK57" s="149"/>
      <c r="ZL57" s="149"/>
      <c r="ZM57" s="149"/>
      <c r="ZN57" s="149"/>
      <c r="ZO57" s="149"/>
      <c r="ZP57" s="149"/>
      <c r="ZQ57" s="149"/>
      <c r="ZR57" s="149"/>
      <c r="ZS57" s="149"/>
      <c r="ZT57" s="149"/>
      <c r="ZU57" s="149"/>
      <c r="ZV57" s="149"/>
      <c r="ZW57" s="149"/>
      <c r="ZX57" s="149"/>
      <c r="ZY57" s="149"/>
      <c r="ZZ57" s="149"/>
      <c r="AAA57" s="149"/>
      <c r="AAB57" s="149"/>
      <c r="AAC57" s="149"/>
      <c r="AAD57" s="149"/>
      <c r="AAE57" s="149"/>
      <c r="AAF57" s="149"/>
      <c r="AAG57" s="149"/>
      <c r="AAH57" s="149"/>
      <c r="AAI57" s="149"/>
      <c r="AAJ57" s="149"/>
      <c r="AAK57" s="149"/>
      <c r="AAL57" s="149"/>
      <c r="AAM57" s="149"/>
      <c r="AAN57" s="149"/>
      <c r="AAO57" s="149"/>
      <c r="AAP57" s="149"/>
      <c r="AAQ57" s="149"/>
      <c r="AAR57" s="149"/>
      <c r="AAS57" s="149"/>
      <c r="AAT57" s="149"/>
      <c r="AAU57" s="149"/>
      <c r="AAV57" s="149"/>
      <c r="AAW57" s="149"/>
      <c r="AAX57" s="149"/>
      <c r="AAY57" s="149"/>
      <c r="AAZ57" s="149"/>
      <c r="ABA57" s="149"/>
      <c r="ABB57" s="149"/>
      <c r="ABC57" s="149"/>
      <c r="ABD57" s="149"/>
      <c r="ABE57" s="149"/>
      <c r="ABF57" s="149"/>
      <c r="ABG57" s="149"/>
      <c r="ABH57" s="149"/>
      <c r="ABI57" s="149"/>
      <c r="ABJ57" s="149"/>
      <c r="ABK57" s="149"/>
      <c r="ABL57" s="149"/>
      <c r="ABM57" s="149"/>
      <c r="ABN57" s="149"/>
      <c r="ABO57" s="149"/>
      <c r="ABP57" s="149"/>
      <c r="ABQ57" s="149"/>
      <c r="ABR57" s="149"/>
      <c r="ABS57" s="149"/>
      <c r="ABT57" s="149"/>
      <c r="ABU57" s="149"/>
      <c r="ABV57" s="149"/>
      <c r="ABW57" s="149"/>
      <c r="ABX57" s="149"/>
      <c r="ABY57" s="149"/>
      <c r="ABZ57" s="149"/>
      <c r="ACA57" s="149"/>
      <c r="ACB57" s="149"/>
      <c r="ACC57" s="149"/>
      <c r="ACD57" s="149"/>
      <c r="ACE57" s="149"/>
      <c r="ACF57" s="149"/>
      <c r="ACG57" s="149"/>
      <c r="ACH57" s="149"/>
      <c r="ACI57" s="149"/>
      <c r="ACJ57" s="149"/>
      <c r="ACK57" s="149"/>
      <c r="ACL57" s="149"/>
      <c r="ACM57" s="149"/>
      <c r="ACN57" s="149"/>
      <c r="ACO57" s="149"/>
      <c r="ACP57" s="149"/>
      <c r="ACQ57" s="149"/>
      <c r="ACR57" s="149"/>
      <c r="ACS57" s="149"/>
    </row>
    <row r="58" spans="1:773" s="152" customFormat="1" x14ac:dyDescent="0.3">
      <c r="A58" s="149"/>
      <c r="B58" s="150"/>
      <c r="C58" s="151"/>
      <c r="D58" s="151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9"/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9"/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9"/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9"/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  <c r="EC58" s="149"/>
      <c r="ED58" s="149"/>
      <c r="EE58" s="149"/>
      <c r="EF58" s="149"/>
      <c r="EG58" s="149"/>
      <c r="EH58" s="149"/>
      <c r="EI58" s="149"/>
      <c r="EJ58" s="149"/>
      <c r="EK58" s="149"/>
      <c r="EL58" s="149"/>
      <c r="EM58" s="149"/>
      <c r="EN58" s="149"/>
      <c r="EO58" s="149"/>
      <c r="EP58" s="149"/>
      <c r="EQ58" s="149"/>
      <c r="ER58" s="149"/>
      <c r="ES58" s="149"/>
      <c r="ET58" s="149"/>
      <c r="EU58" s="149"/>
      <c r="EV58" s="149"/>
      <c r="EW58" s="149"/>
      <c r="EX58" s="149"/>
      <c r="EY58" s="149"/>
      <c r="EZ58" s="149"/>
      <c r="FA58" s="149"/>
      <c r="FB58" s="149"/>
      <c r="FC58" s="149"/>
      <c r="FD58" s="149"/>
      <c r="FE58" s="149"/>
      <c r="FF58" s="149"/>
      <c r="FG58" s="149"/>
      <c r="FH58" s="149"/>
      <c r="FI58" s="149"/>
      <c r="FJ58" s="149"/>
      <c r="FK58" s="149"/>
      <c r="FL58" s="149"/>
      <c r="FM58" s="149"/>
      <c r="FN58" s="149"/>
      <c r="FO58" s="149"/>
      <c r="FP58" s="149"/>
      <c r="FQ58" s="149"/>
      <c r="FR58" s="149"/>
      <c r="FS58" s="149"/>
      <c r="FT58" s="149"/>
      <c r="FU58" s="149"/>
      <c r="FV58" s="149"/>
      <c r="FW58" s="149"/>
      <c r="FX58" s="149"/>
      <c r="FY58" s="149"/>
      <c r="FZ58" s="149"/>
      <c r="GA58" s="149"/>
      <c r="GB58" s="149"/>
      <c r="GC58" s="149"/>
      <c r="GD58" s="149"/>
      <c r="GE58" s="149"/>
      <c r="GF58" s="149"/>
      <c r="GG58" s="149"/>
      <c r="GH58" s="149"/>
      <c r="GI58" s="149"/>
      <c r="GJ58" s="149"/>
      <c r="GK58" s="149"/>
      <c r="GL58" s="149"/>
      <c r="GM58" s="149"/>
      <c r="GN58" s="149"/>
      <c r="GO58" s="149"/>
      <c r="GP58" s="149"/>
      <c r="GQ58" s="149"/>
      <c r="GR58" s="149"/>
      <c r="GS58" s="149"/>
      <c r="GT58" s="149"/>
      <c r="GU58" s="149"/>
      <c r="GV58" s="149"/>
      <c r="GW58" s="149"/>
      <c r="GX58" s="149"/>
      <c r="GY58" s="149"/>
      <c r="GZ58" s="149"/>
      <c r="HA58" s="149"/>
      <c r="HB58" s="149"/>
      <c r="HC58" s="149"/>
      <c r="HD58" s="149"/>
      <c r="HE58" s="149"/>
      <c r="HF58" s="149"/>
      <c r="HG58" s="149"/>
      <c r="HH58" s="149"/>
      <c r="HI58" s="149"/>
      <c r="HJ58" s="149"/>
      <c r="HK58" s="149"/>
      <c r="HL58" s="149"/>
      <c r="HM58" s="149"/>
      <c r="HN58" s="149"/>
      <c r="HO58" s="149"/>
      <c r="HP58" s="149"/>
      <c r="HQ58" s="149"/>
      <c r="HR58" s="149"/>
      <c r="HS58" s="149"/>
      <c r="HT58" s="149"/>
      <c r="HU58" s="149"/>
      <c r="HV58" s="149"/>
      <c r="HW58" s="149"/>
      <c r="HX58" s="149"/>
      <c r="HY58" s="149"/>
      <c r="HZ58" s="149"/>
      <c r="IA58" s="149"/>
      <c r="IB58" s="149"/>
      <c r="IC58" s="149"/>
      <c r="ID58" s="149"/>
      <c r="IE58" s="149"/>
      <c r="IF58" s="149"/>
      <c r="IG58" s="149"/>
      <c r="IH58" s="149"/>
      <c r="II58" s="149"/>
      <c r="IJ58" s="149"/>
      <c r="IK58" s="149"/>
      <c r="IL58" s="149"/>
      <c r="IM58" s="149"/>
      <c r="IN58" s="149"/>
      <c r="IO58" s="149"/>
      <c r="IP58" s="149"/>
      <c r="IQ58" s="149"/>
      <c r="IR58" s="149"/>
      <c r="IS58" s="149"/>
      <c r="IT58" s="149"/>
      <c r="IU58" s="149"/>
      <c r="IV58" s="149"/>
      <c r="IW58" s="149"/>
      <c r="IX58" s="149"/>
      <c r="IY58" s="149"/>
      <c r="IZ58" s="149"/>
      <c r="JA58" s="149"/>
      <c r="JB58" s="149"/>
      <c r="JC58" s="149"/>
      <c r="JD58" s="149"/>
      <c r="JE58" s="149"/>
      <c r="JF58" s="149"/>
      <c r="JG58" s="149"/>
      <c r="JH58" s="149"/>
      <c r="JI58" s="149"/>
      <c r="JJ58" s="149"/>
      <c r="JK58" s="149"/>
      <c r="JL58" s="149"/>
      <c r="JM58" s="149"/>
      <c r="JN58" s="149"/>
      <c r="JO58" s="149"/>
      <c r="JP58" s="149"/>
      <c r="JQ58" s="149"/>
      <c r="JR58" s="149"/>
      <c r="JS58" s="149"/>
      <c r="JT58" s="149"/>
      <c r="JU58" s="149"/>
      <c r="JV58" s="149"/>
      <c r="JW58" s="149"/>
      <c r="JX58" s="149"/>
      <c r="JY58" s="149"/>
      <c r="JZ58" s="149"/>
      <c r="KA58" s="149"/>
      <c r="KB58" s="149"/>
      <c r="KC58" s="149"/>
      <c r="KD58" s="149"/>
      <c r="KE58" s="149"/>
      <c r="KF58" s="149"/>
      <c r="KG58" s="149"/>
      <c r="KH58" s="149"/>
      <c r="KI58" s="149"/>
      <c r="KJ58" s="149"/>
      <c r="KK58" s="149"/>
      <c r="KL58" s="149"/>
      <c r="KM58" s="149"/>
      <c r="KN58" s="149"/>
      <c r="KO58" s="149"/>
      <c r="KP58" s="149"/>
      <c r="KQ58" s="149"/>
      <c r="KR58" s="149"/>
      <c r="KS58" s="149"/>
      <c r="KT58" s="149"/>
      <c r="KU58" s="149"/>
      <c r="KV58" s="149"/>
      <c r="KW58" s="149"/>
      <c r="KX58" s="149"/>
      <c r="KY58" s="149"/>
      <c r="KZ58" s="149"/>
      <c r="LA58" s="149"/>
      <c r="LB58" s="149"/>
      <c r="LC58" s="149"/>
      <c r="LD58" s="149"/>
      <c r="LE58" s="149"/>
      <c r="LF58" s="149"/>
      <c r="LG58" s="149"/>
      <c r="LH58" s="149"/>
      <c r="LI58" s="149"/>
      <c r="LJ58" s="149"/>
      <c r="LK58" s="149"/>
      <c r="LL58" s="149"/>
      <c r="LM58" s="149"/>
      <c r="LN58" s="149"/>
      <c r="LO58" s="149"/>
      <c r="LP58" s="149"/>
      <c r="LQ58" s="149"/>
      <c r="LR58" s="149"/>
      <c r="LS58" s="149"/>
      <c r="LT58" s="149"/>
      <c r="LU58" s="149"/>
      <c r="LV58" s="149"/>
      <c r="LW58" s="149"/>
      <c r="LX58" s="149"/>
      <c r="LY58" s="149"/>
      <c r="LZ58" s="149"/>
      <c r="MA58" s="149"/>
      <c r="MB58" s="149"/>
      <c r="MC58" s="149"/>
      <c r="MD58" s="149"/>
      <c r="ME58" s="149"/>
      <c r="MF58" s="149"/>
      <c r="MG58" s="149"/>
      <c r="MH58" s="149"/>
      <c r="MI58" s="149"/>
      <c r="MJ58" s="149"/>
      <c r="MK58" s="149"/>
      <c r="ML58" s="149"/>
      <c r="MM58" s="149"/>
      <c r="MN58" s="149"/>
      <c r="MO58" s="149"/>
      <c r="MP58" s="149"/>
      <c r="MQ58" s="149"/>
      <c r="MR58" s="149"/>
      <c r="MS58" s="149"/>
      <c r="MT58" s="149"/>
      <c r="MU58" s="149"/>
      <c r="MV58" s="149"/>
      <c r="MW58" s="149"/>
      <c r="MX58" s="149"/>
      <c r="MY58" s="149"/>
      <c r="MZ58" s="149"/>
      <c r="NA58" s="149"/>
      <c r="NB58" s="149"/>
      <c r="NC58" s="149"/>
      <c r="ND58" s="149"/>
      <c r="NE58" s="149"/>
      <c r="NF58" s="149"/>
      <c r="NG58" s="149"/>
      <c r="NH58" s="149"/>
      <c r="NI58" s="149"/>
      <c r="NJ58" s="149"/>
      <c r="NK58" s="149"/>
      <c r="NL58" s="149"/>
      <c r="NM58" s="149"/>
      <c r="NN58" s="149"/>
      <c r="NO58" s="149"/>
      <c r="NP58" s="149"/>
      <c r="NQ58" s="149"/>
      <c r="NR58" s="149"/>
      <c r="NS58" s="149"/>
      <c r="NT58" s="149"/>
      <c r="NU58" s="149"/>
      <c r="NV58" s="149"/>
      <c r="NW58" s="149"/>
      <c r="NX58" s="149"/>
      <c r="NY58" s="149"/>
      <c r="NZ58" s="149"/>
      <c r="OA58" s="149"/>
      <c r="OB58" s="149"/>
      <c r="OC58" s="149"/>
      <c r="OD58" s="149"/>
      <c r="OE58" s="149"/>
      <c r="OF58" s="149"/>
      <c r="OG58" s="149"/>
      <c r="OH58" s="149"/>
      <c r="OI58" s="149"/>
      <c r="OJ58" s="149"/>
      <c r="OK58" s="149"/>
      <c r="OL58" s="149"/>
      <c r="OM58" s="149"/>
      <c r="ON58" s="149"/>
      <c r="OO58" s="149"/>
      <c r="OP58" s="149"/>
      <c r="OQ58" s="149"/>
      <c r="OR58" s="149"/>
      <c r="OS58" s="149"/>
      <c r="OT58" s="149"/>
      <c r="OU58" s="149"/>
      <c r="OV58" s="149"/>
      <c r="OW58" s="149"/>
      <c r="OX58" s="149"/>
      <c r="OY58" s="149"/>
      <c r="OZ58" s="149"/>
      <c r="PA58" s="149"/>
      <c r="PB58" s="149"/>
      <c r="PC58" s="149"/>
      <c r="PD58" s="149"/>
      <c r="PE58" s="149"/>
      <c r="PF58" s="149"/>
      <c r="PG58" s="149"/>
      <c r="PH58" s="149"/>
      <c r="PI58" s="149"/>
      <c r="PJ58" s="149"/>
      <c r="PK58" s="149"/>
      <c r="PL58" s="149"/>
      <c r="PM58" s="149"/>
      <c r="PN58" s="149"/>
      <c r="PO58" s="149"/>
      <c r="PP58" s="149"/>
      <c r="PQ58" s="149"/>
      <c r="PR58" s="149"/>
      <c r="PS58" s="149"/>
      <c r="PT58" s="149"/>
      <c r="PU58" s="149"/>
      <c r="PV58" s="149"/>
      <c r="PW58" s="149"/>
      <c r="PX58" s="149"/>
      <c r="PY58" s="149"/>
      <c r="PZ58" s="149"/>
      <c r="QA58" s="149"/>
      <c r="QB58" s="149"/>
      <c r="QC58" s="149"/>
      <c r="QD58" s="149"/>
      <c r="QE58" s="149"/>
      <c r="QF58" s="149"/>
      <c r="QG58" s="149"/>
      <c r="QH58" s="149"/>
      <c r="QI58" s="149"/>
      <c r="QJ58" s="149"/>
      <c r="QK58" s="149"/>
      <c r="QL58" s="149"/>
      <c r="QM58" s="149"/>
      <c r="QN58" s="149"/>
      <c r="QO58" s="149"/>
      <c r="QP58" s="149"/>
      <c r="QQ58" s="149"/>
      <c r="QR58" s="149"/>
      <c r="QS58" s="149"/>
      <c r="QT58" s="149"/>
      <c r="QU58" s="149"/>
      <c r="QV58" s="149"/>
      <c r="QW58" s="149"/>
      <c r="QX58" s="149"/>
      <c r="QY58" s="149"/>
      <c r="QZ58" s="149"/>
      <c r="RA58" s="149"/>
      <c r="RB58" s="149"/>
      <c r="RC58" s="149"/>
      <c r="RD58" s="149"/>
      <c r="RE58" s="149"/>
      <c r="RF58" s="149"/>
      <c r="RG58" s="149"/>
      <c r="RH58" s="149"/>
      <c r="RI58" s="149"/>
      <c r="RJ58" s="149"/>
      <c r="RK58" s="149"/>
      <c r="RL58" s="149"/>
      <c r="RM58" s="149"/>
      <c r="RN58" s="149"/>
      <c r="RO58" s="149"/>
      <c r="RP58" s="149"/>
      <c r="RQ58" s="149"/>
      <c r="RR58" s="149"/>
      <c r="RS58" s="149"/>
      <c r="RT58" s="149"/>
      <c r="RU58" s="149"/>
      <c r="RV58" s="149"/>
      <c r="RW58" s="149"/>
      <c r="RX58" s="149"/>
      <c r="RY58" s="149"/>
      <c r="RZ58" s="149"/>
      <c r="SA58" s="149"/>
      <c r="SB58" s="149"/>
      <c r="SC58" s="149"/>
      <c r="SD58" s="149"/>
      <c r="SE58" s="149"/>
      <c r="SF58" s="149"/>
      <c r="SG58" s="149"/>
      <c r="SH58" s="149"/>
      <c r="SI58" s="149"/>
      <c r="SJ58" s="149"/>
      <c r="SK58" s="149"/>
      <c r="SL58" s="149"/>
      <c r="SM58" s="149"/>
      <c r="SN58" s="149"/>
      <c r="SO58" s="149"/>
      <c r="SP58" s="149"/>
      <c r="SQ58" s="149"/>
      <c r="SR58" s="149"/>
      <c r="SS58" s="149"/>
      <c r="ST58" s="149"/>
      <c r="SU58" s="149"/>
      <c r="SV58" s="149"/>
      <c r="SW58" s="149"/>
      <c r="SX58" s="149"/>
      <c r="SY58" s="149"/>
      <c r="SZ58" s="149"/>
      <c r="TA58" s="149"/>
      <c r="TB58" s="149"/>
      <c r="TC58" s="149"/>
      <c r="TD58" s="149"/>
      <c r="TE58" s="149"/>
      <c r="TF58" s="149"/>
      <c r="TG58" s="149"/>
      <c r="TH58" s="149"/>
      <c r="TI58" s="149"/>
      <c r="TJ58" s="149"/>
      <c r="TK58" s="149"/>
      <c r="TL58" s="149"/>
      <c r="TM58" s="149"/>
      <c r="TN58" s="149"/>
      <c r="TO58" s="149"/>
      <c r="TP58" s="149"/>
      <c r="TQ58" s="149"/>
      <c r="TR58" s="149"/>
      <c r="TS58" s="149"/>
      <c r="TT58" s="149"/>
      <c r="TU58" s="149"/>
      <c r="TV58" s="149"/>
      <c r="TW58" s="149"/>
      <c r="TX58" s="149"/>
      <c r="TY58" s="149"/>
      <c r="TZ58" s="149"/>
      <c r="UA58" s="149"/>
      <c r="UB58" s="149"/>
      <c r="UC58" s="149"/>
      <c r="UD58" s="149"/>
      <c r="UE58" s="149"/>
      <c r="UF58" s="149"/>
      <c r="UG58" s="149"/>
      <c r="UH58" s="149"/>
      <c r="UI58" s="149"/>
      <c r="UJ58" s="149"/>
      <c r="UK58" s="149"/>
      <c r="UL58" s="149"/>
      <c r="UM58" s="149"/>
      <c r="UN58" s="149"/>
      <c r="UO58" s="149"/>
      <c r="UP58" s="149"/>
      <c r="UQ58" s="149"/>
      <c r="UR58" s="149"/>
      <c r="US58" s="149"/>
      <c r="UT58" s="149"/>
      <c r="UU58" s="149"/>
      <c r="UV58" s="149"/>
      <c r="UW58" s="149"/>
      <c r="UX58" s="149"/>
      <c r="UY58" s="149"/>
      <c r="UZ58" s="149"/>
      <c r="VA58" s="149"/>
      <c r="VB58" s="149"/>
      <c r="VC58" s="149"/>
      <c r="VD58" s="149"/>
      <c r="VE58" s="149"/>
      <c r="VF58" s="149"/>
      <c r="VG58" s="149"/>
      <c r="VH58" s="149"/>
      <c r="VI58" s="149"/>
      <c r="VJ58" s="149"/>
      <c r="VK58" s="149"/>
      <c r="VL58" s="149"/>
      <c r="VM58" s="149"/>
      <c r="VN58" s="149"/>
      <c r="VO58" s="149"/>
      <c r="VP58" s="149"/>
      <c r="VQ58" s="149"/>
      <c r="VR58" s="149"/>
      <c r="VS58" s="149"/>
      <c r="VT58" s="149"/>
      <c r="VU58" s="149"/>
      <c r="VV58" s="149"/>
      <c r="VW58" s="149"/>
      <c r="VX58" s="149"/>
      <c r="VY58" s="149"/>
      <c r="VZ58" s="149"/>
      <c r="WA58" s="149"/>
      <c r="WB58" s="149"/>
      <c r="WC58" s="149"/>
      <c r="WD58" s="149"/>
      <c r="WE58" s="149"/>
      <c r="WF58" s="149"/>
      <c r="WG58" s="149"/>
      <c r="WH58" s="149"/>
      <c r="WI58" s="149"/>
      <c r="WJ58" s="149"/>
      <c r="WK58" s="149"/>
      <c r="WL58" s="149"/>
      <c r="WM58" s="149"/>
      <c r="WN58" s="149"/>
      <c r="WO58" s="149"/>
      <c r="WP58" s="149"/>
      <c r="WQ58" s="149"/>
      <c r="WR58" s="149"/>
      <c r="WS58" s="149"/>
      <c r="WT58" s="149"/>
      <c r="WU58" s="149"/>
      <c r="WV58" s="149"/>
      <c r="WW58" s="149"/>
      <c r="WX58" s="149"/>
      <c r="WY58" s="149"/>
      <c r="WZ58" s="149"/>
      <c r="XA58" s="149"/>
      <c r="XB58" s="149"/>
      <c r="XC58" s="149"/>
      <c r="XD58" s="149"/>
      <c r="XE58" s="149"/>
      <c r="XF58" s="149"/>
      <c r="XG58" s="149"/>
      <c r="XH58" s="149"/>
      <c r="XI58" s="149"/>
      <c r="XJ58" s="149"/>
      <c r="XK58" s="149"/>
      <c r="XL58" s="149"/>
      <c r="XM58" s="149"/>
      <c r="XN58" s="149"/>
      <c r="XO58" s="149"/>
      <c r="XP58" s="149"/>
      <c r="XQ58" s="149"/>
      <c r="XR58" s="149"/>
      <c r="XS58" s="149"/>
      <c r="XT58" s="149"/>
      <c r="XU58" s="149"/>
      <c r="XV58" s="149"/>
      <c r="XW58" s="149"/>
      <c r="XX58" s="149"/>
      <c r="XY58" s="149"/>
      <c r="XZ58" s="149"/>
      <c r="YA58" s="149"/>
      <c r="YB58" s="149"/>
      <c r="YC58" s="149"/>
      <c r="YD58" s="149"/>
      <c r="YE58" s="149"/>
      <c r="YF58" s="149"/>
      <c r="YG58" s="149"/>
      <c r="YH58" s="149"/>
      <c r="YI58" s="149"/>
      <c r="YJ58" s="149"/>
      <c r="YK58" s="149"/>
      <c r="YL58" s="149"/>
      <c r="YM58" s="149"/>
      <c r="YN58" s="149"/>
      <c r="YO58" s="149"/>
      <c r="YP58" s="149"/>
      <c r="YQ58" s="149"/>
      <c r="YR58" s="149"/>
      <c r="YS58" s="149"/>
      <c r="YT58" s="149"/>
      <c r="YU58" s="149"/>
      <c r="YV58" s="149"/>
      <c r="YW58" s="149"/>
      <c r="YX58" s="149"/>
      <c r="YY58" s="149"/>
      <c r="YZ58" s="149"/>
      <c r="ZA58" s="149"/>
      <c r="ZB58" s="149"/>
      <c r="ZC58" s="149"/>
      <c r="ZD58" s="149"/>
      <c r="ZE58" s="149"/>
      <c r="ZF58" s="149"/>
      <c r="ZG58" s="149"/>
      <c r="ZH58" s="149"/>
      <c r="ZI58" s="149"/>
      <c r="ZJ58" s="149"/>
      <c r="ZK58" s="149"/>
      <c r="ZL58" s="149"/>
      <c r="ZM58" s="149"/>
      <c r="ZN58" s="149"/>
      <c r="ZO58" s="149"/>
      <c r="ZP58" s="149"/>
      <c r="ZQ58" s="149"/>
      <c r="ZR58" s="149"/>
      <c r="ZS58" s="149"/>
      <c r="ZT58" s="149"/>
      <c r="ZU58" s="149"/>
      <c r="ZV58" s="149"/>
      <c r="ZW58" s="149"/>
      <c r="ZX58" s="149"/>
      <c r="ZY58" s="149"/>
      <c r="ZZ58" s="149"/>
      <c r="AAA58" s="149"/>
      <c r="AAB58" s="149"/>
      <c r="AAC58" s="149"/>
      <c r="AAD58" s="149"/>
      <c r="AAE58" s="149"/>
      <c r="AAF58" s="149"/>
      <c r="AAG58" s="149"/>
      <c r="AAH58" s="149"/>
      <c r="AAI58" s="149"/>
      <c r="AAJ58" s="149"/>
      <c r="AAK58" s="149"/>
      <c r="AAL58" s="149"/>
      <c r="AAM58" s="149"/>
      <c r="AAN58" s="149"/>
      <c r="AAO58" s="149"/>
      <c r="AAP58" s="149"/>
      <c r="AAQ58" s="149"/>
      <c r="AAR58" s="149"/>
      <c r="AAS58" s="149"/>
      <c r="AAT58" s="149"/>
      <c r="AAU58" s="149"/>
      <c r="AAV58" s="149"/>
      <c r="AAW58" s="149"/>
      <c r="AAX58" s="149"/>
      <c r="AAY58" s="149"/>
      <c r="AAZ58" s="149"/>
      <c r="ABA58" s="149"/>
      <c r="ABB58" s="149"/>
      <c r="ABC58" s="149"/>
      <c r="ABD58" s="149"/>
      <c r="ABE58" s="149"/>
      <c r="ABF58" s="149"/>
      <c r="ABG58" s="149"/>
      <c r="ABH58" s="149"/>
      <c r="ABI58" s="149"/>
      <c r="ABJ58" s="149"/>
      <c r="ABK58" s="149"/>
      <c r="ABL58" s="149"/>
      <c r="ABM58" s="149"/>
      <c r="ABN58" s="149"/>
      <c r="ABO58" s="149"/>
      <c r="ABP58" s="149"/>
      <c r="ABQ58" s="149"/>
      <c r="ABR58" s="149"/>
      <c r="ABS58" s="149"/>
      <c r="ABT58" s="149"/>
      <c r="ABU58" s="149"/>
      <c r="ABV58" s="149"/>
      <c r="ABW58" s="149"/>
      <c r="ABX58" s="149"/>
      <c r="ABY58" s="149"/>
      <c r="ABZ58" s="149"/>
      <c r="ACA58" s="149"/>
      <c r="ACB58" s="149"/>
      <c r="ACC58" s="149"/>
      <c r="ACD58" s="149"/>
      <c r="ACE58" s="149"/>
      <c r="ACF58" s="149"/>
      <c r="ACG58" s="149"/>
      <c r="ACH58" s="149"/>
      <c r="ACI58" s="149"/>
      <c r="ACJ58" s="149"/>
      <c r="ACK58" s="149"/>
      <c r="ACL58" s="149"/>
      <c r="ACM58" s="149"/>
      <c r="ACN58" s="149"/>
      <c r="ACO58" s="149"/>
      <c r="ACP58" s="149"/>
      <c r="ACQ58" s="149"/>
      <c r="ACR58" s="149"/>
      <c r="ACS58" s="149"/>
    </row>
    <row r="59" spans="1:773" s="152" customFormat="1" x14ac:dyDescent="0.3">
      <c r="A59" s="149"/>
      <c r="B59" s="150"/>
      <c r="C59" s="151"/>
      <c r="D59" s="151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9"/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9"/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9"/>
      <c r="DF59" s="149"/>
      <c r="DG59" s="149"/>
      <c r="DH59" s="149"/>
      <c r="DI59" s="149"/>
      <c r="DJ59" s="149"/>
      <c r="DK59" s="149"/>
      <c r="DL59" s="149"/>
      <c r="DM59" s="149"/>
      <c r="DN59" s="149"/>
      <c r="DO59" s="149"/>
      <c r="DP59" s="149"/>
      <c r="DQ59" s="149"/>
      <c r="DR59" s="149"/>
      <c r="DS59" s="149"/>
      <c r="DT59" s="149"/>
      <c r="DU59" s="149"/>
      <c r="DV59" s="149"/>
      <c r="DW59" s="149"/>
      <c r="DX59" s="149"/>
      <c r="DY59" s="149"/>
      <c r="DZ59" s="149"/>
      <c r="EA59" s="149"/>
      <c r="EB59" s="149"/>
      <c r="EC59" s="149"/>
      <c r="ED59" s="149"/>
      <c r="EE59" s="149"/>
      <c r="EF59" s="149"/>
      <c r="EG59" s="149"/>
      <c r="EH59" s="149"/>
      <c r="EI59" s="149"/>
      <c r="EJ59" s="149"/>
      <c r="EK59" s="149"/>
      <c r="EL59" s="149"/>
      <c r="EM59" s="149"/>
      <c r="EN59" s="149"/>
      <c r="EO59" s="149"/>
      <c r="EP59" s="149"/>
      <c r="EQ59" s="149"/>
      <c r="ER59" s="149"/>
      <c r="ES59" s="149"/>
      <c r="ET59" s="149"/>
      <c r="EU59" s="149"/>
      <c r="EV59" s="149"/>
      <c r="EW59" s="149"/>
      <c r="EX59" s="149"/>
      <c r="EY59" s="149"/>
      <c r="EZ59" s="149"/>
      <c r="FA59" s="149"/>
      <c r="FB59" s="149"/>
      <c r="FC59" s="149"/>
      <c r="FD59" s="149"/>
      <c r="FE59" s="149"/>
      <c r="FF59" s="149"/>
      <c r="FG59" s="149"/>
      <c r="FH59" s="149"/>
      <c r="FI59" s="149"/>
      <c r="FJ59" s="149"/>
      <c r="FK59" s="149"/>
      <c r="FL59" s="149"/>
      <c r="FM59" s="149"/>
      <c r="FN59" s="149"/>
      <c r="FO59" s="149"/>
      <c r="FP59" s="149"/>
      <c r="FQ59" s="149"/>
      <c r="FR59" s="149"/>
      <c r="FS59" s="149"/>
      <c r="FT59" s="149"/>
      <c r="FU59" s="149"/>
      <c r="FV59" s="149"/>
      <c r="FW59" s="149"/>
      <c r="FX59" s="149"/>
      <c r="FY59" s="149"/>
      <c r="FZ59" s="149"/>
      <c r="GA59" s="149"/>
      <c r="GB59" s="149"/>
      <c r="GC59" s="149"/>
      <c r="GD59" s="149"/>
      <c r="GE59" s="149"/>
      <c r="GF59" s="149"/>
      <c r="GG59" s="149"/>
      <c r="GH59" s="149"/>
      <c r="GI59" s="149"/>
      <c r="GJ59" s="149"/>
      <c r="GK59" s="149"/>
      <c r="GL59" s="149"/>
      <c r="GM59" s="149"/>
      <c r="GN59" s="149"/>
      <c r="GO59" s="149"/>
      <c r="GP59" s="149"/>
      <c r="GQ59" s="149"/>
      <c r="GR59" s="149"/>
      <c r="GS59" s="149"/>
      <c r="GT59" s="149"/>
      <c r="GU59" s="149"/>
      <c r="GV59" s="149"/>
      <c r="GW59" s="149"/>
      <c r="GX59" s="149"/>
      <c r="GY59" s="149"/>
      <c r="GZ59" s="149"/>
      <c r="HA59" s="149"/>
      <c r="HB59" s="149"/>
      <c r="HC59" s="149"/>
      <c r="HD59" s="149"/>
      <c r="HE59" s="149"/>
      <c r="HF59" s="149"/>
      <c r="HG59" s="149"/>
      <c r="HH59" s="149"/>
      <c r="HI59" s="149"/>
      <c r="HJ59" s="149"/>
      <c r="HK59" s="149"/>
      <c r="HL59" s="149"/>
      <c r="HM59" s="149"/>
      <c r="HN59" s="149"/>
      <c r="HO59" s="149"/>
      <c r="HP59" s="149"/>
      <c r="HQ59" s="149"/>
      <c r="HR59" s="149"/>
      <c r="HS59" s="149"/>
      <c r="HT59" s="149"/>
      <c r="HU59" s="149"/>
      <c r="HV59" s="149"/>
      <c r="HW59" s="149"/>
      <c r="HX59" s="149"/>
      <c r="HY59" s="149"/>
      <c r="HZ59" s="149"/>
      <c r="IA59" s="149"/>
      <c r="IB59" s="149"/>
      <c r="IC59" s="149"/>
      <c r="ID59" s="149"/>
      <c r="IE59" s="149"/>
      <c r="IF59" s="149"/>
      <c r="IG59" s="149"/>
      <c r="IH59" s="149"/>
      <c r="II59" s="149"/>
      <c r="IJ59" s="149"/>
      <c r="IK59" s="149"/>
      <c r="IL59" s="149"/>
      <c r="IM59" s="149"/>
      <c r="IN59" s="149"/>
      <c r="IO59" s="149"/>
      <c r="IP59" s="149"/>
      <c r="IQ59" s="149"/>
      <c r="IR59" s="149"/>
      <c r="IS59" s="149"/>
      <c r="IT59" s="149"/>
      <c r="IU59" s="149"/>
      <c r="IV59" s="149"/>
      <c r="IW59" s="149"/>
      <c r="IX59" s="149"/>
      <c r="IY59" s="149"/>
      <c r="IZ59" s="149"/>
      <c r="JA59" s="149"/>
      <c r="JB59" s="149"/>
      <c r="JC59" s="149"/>
      <c r="JD59" s="149"/>
      <c r="JE59" s="149"/>
      <c r="JF59" s="149"/>
      <c r="JG59" s="149"/>
      <c r="JH59" s="149"/>
      <c r="JI59" s="149"/>
      <c r="JJ59" s="149"/>
      <c r="JK59" s="149"/>
      <c r="JL59" s="149"/>
      <c r="JM59" s="149"/>
      <c r="JN59" s="149"/>
      <c r="JO59" s="149"/>
      <c r="JP59" s="149"/>
      <c r="JQ59" s="149"/>
      <c r="JR59" s="149"/>
      <c r="JS59" s="149"/>
      <c r="JT59" s="149"/>
      <c r="JU59" s="149"/>
      <c r="JV59" s="149"/>
      <c r="JW59" s="149"/>
      <c r="JX59" s="149"/>
      <c r="JY59" s="149"/>
      <c r="JZ59" s="149"/>
      <c r="KA59" s="149"/>
      <c r="KB59" s="149"/>
      <c r="KC59" s="149"/>
      <c r="KD59" s="149"/>
      <c r="KE59" s="149"/>
      <c r="KF59" s="149"/>
      <c r="KG59" s="149"/>
      <c r="KH59" s="149"/>
      <c r="KI59" s="149"/>
      <c r="KJ59" s="149"/>
      <c r="KK59" s="149"/>
      <c r="KL59" s="149"/>
      <c r="KM59" s="149"/>
      <c r="KN59" s="149"/>
      <c r="KO59" s="149"/>
      <c r="KP59" s="149"/>
      <c r="KQ59" s="149"/>
      <c r="KR59" s="149"/>
      <c r="KS59" s="149"/>
      <c r="KT59" s="149"/>
      <c r="KU59" s="149"/>
      <c r="KV59" s="149"/>
      <c r="KW59" s="149"/>
      <c r="KX59" s="149"/>
      <c r="KY59" s="149"/>
      <c r="KZ59" s="149"/>
      <c r="LA59" s="149"/>
      <c r="LB59" s="149"/>
      <c r="LC59" s="149"/>
      <c r="LD59" s="149"/>
      <c r="LE59" s="149"/>
      <c r="LF59" s="149"/>
      <c r="LG59" s="149"/>
      <c r="LH59" s="149"/>
      <c r="LI59" s="149"/>
      <c r="LJ59" s="149"/>
      <c r="LK59" s="149"/>
      <c r="LL59" s="149"/>
      <c r="LM59" s="149"/>
      <c r="LN59" s="149"/>
      <c r="LO59" s="149"/>
      <c r="LP59" s="149"/>
      <c r="LQ59" s="149"/>
      <c r="LR59" s="149"/>
      <c r="LS59" s="149"/>
      <c r="LT59" s="149"/>
      <c r="LU59" s="149"/>
      <c r="LV59" s="149"/>
      <c r="LW59" s="149"/>
      <c r="LX59" s="149"/>
      <c r="LY59" s="149"/>
      <c r="LZ59" s="149"/>
      <c r="MA59" s="149"/>
      <c r="MB59" s="149"/>
      <c r="MC59" s="149"/>
      <c r="MD59" s="149"/>
      <c r="ME59" s="149"/>
      <c r="MF59" s="149"/>
      <c r="MG59" s="149"/>
      <c r="MH59" s="149"/>
      <c r="MI59" s="149"/>
      <c r="MJ59" s="149"/>
      <c r="MK59" s="149"/>
      <c r="ML59" s="149"/>
      <c r="MM59" s="149"/>
      <c r="MN59" s="149"/>
      <c r="MO59" s="149"/>
      <c r="MP59" s="149"/>
      <c r="MQ59" s="149"/>
      <c r="MR59" s="149"/>
      <c r="MS59" s="149"/>
      <c r="MT59" s="149"/>
      <c r="MU59" s="149"/>
      <c r="MV59" s="149"/>
      <c r="MW59" s="149"/>
      <c r="MX59" s="149"/>
      <c r="MY59" s="149"/>
      <c r="MZ59" s="149"/>
      <c r="NA59" s="149"/>
      <c r="NB59" s="149"/>
      <c r="NC59" s="149"/>
      <c r="ND59" s="149"/>
      <c r="NE59" s="149"/>
      <c r="NF59" s="149"/>
      <c r="NG59" s="149"/>
      <c r="NH59" s="149"/>
      <c r="NI59" s="149"/>
      <c r="NJ59" s="149"/>
      <c r="NK59" s="149"/>
      <c r="NL59" s="149"/>
      <c r="NM59" s="149"/>
      <c r="NN59" s="149"/>
      <c r="NO59" s="149"/>
      <c r="NP59" s="149"/>
      <c r="NQ59" s="149"/>
      <c r="NR59" s="149"/>
      <c r="NS59" s="149"/>
      <c r="NT59" s="149"/>
      <c r="NU59" s="149"/>
      <c r="NV59" s="149"/>
      <c r="NW59" s="149"/>
      <c r="NX59" s="149"/>
      <c r="NY59" s="149"/>
      <c r="NZ59" s="149"/>
      <c r="OA59" s="149"/>
      <c r="OB59" s="149"/>
      <c r="OC59" s="149"/>
      <c r="OD59" s="149"/>
      <c r="OE59" s="149"/>
      <c r="OF59" s="149"/>
      <c r="OG59" s="149"/>
      <c r="OH59" s="149"/>
      <c r="OI59" s="149"/>
      <c r="OJ59" s="149"/>
      <c r="OK59" s="149"/>
      <c r="OL59" s="149"/>
      <c r="OM59" s="149"/>
      <c r="ON59" s="149"/>
      <c r="OO59" s="149"/>
      <c r="OP59" s="149"/>
      <c r="OQ59" s="149"/>
      <c r="OR59" s="149"/>
      <c r="OS59" s="149"/>
      <c r="OT59" s="149"/>
      <c r="OU59" s="149"/>
      <c r="OV59" s="149"/>
      <c r="OW59" s="149"/>
      <c r="OX59" s="149"/>
      <c r="OY59" s="149"/>
      <c r="OZ59" s="149"/>
      <c r="PA59" s="149"/>
      <c r="PB59" s="149"/>
      <c r="PC59" s="149"/>
      <c r="PD59" s="149"/>
      <c r="PE59" s="149"/>
      <c r="PF59" s="149"/>
      <c r="PG59" s="149"/>
      <c r="PH59" s="149"/>
      <c r="PI59" s="149"/>
      <c r="PJ59" s="149"/>
      <c r="PK59" s="149"/>
      <c r="PL59" s="149"/>
      <c r="PM59" s="149"/>
      <c r="PN59" s="149"/>
      <c r="PO59" s="149"/>
      <c r="PP59" s="149"/>
      <c r="PQ59" s="149"/>
      <c r="PR59" s="149"/>
      <c r="PS59" s="149"/>
      <c r="PT59" s="149"/>
      <c r="PU59" s="149"/>
      <c r="PV59" s="149"/>
      <c r="PW59" s="149"/>
      <c r="PX59" s="149"/>
      <c r="PY59" s="149"/>
      <c r="PZ59" s="149"/>
      <c r="QA59" s="149"/>
      <c r="QB59" s="149"/>
      <c r="QC59" s="149"/>
      <c r="QD59" s="149"/>
      <c r="QE59" s="149"/>
      <c r="QF59" s="149"/>
      <c r="QG59" s="149"/>
      <c r="QH59" s="149"/>
      <c r="QI59" s="149"/>
      <c r="QJ59" s="149"/>
      <c r="QK59" s="149"/>
      <c r="QL59" s="149"/>
      <c r="QM59" s="149"/>
      <c r="QN59" s="149"/>
      <c r="QO59" s="149"/>
      <c r="QP59" s="149"/>
      <c r="QQ59" s="149"/>
      <c r="QR59" s="149"/>
      <c r="QS59" s="149"/>
      <c r="QT59" s="149"/>
      <c r="QU59" s="149"/>
      <c r="QV59" s="149"/>
      <c r="QW59" s="149"/>
      <c r="QX59" s="149"/>
      <c r="QY59" s="149"/>
      <c r="QZ59" s="149"/>
      <c r="RA59" s="149"/>
      <c r="RB59" s="149"/>
      <c r="RC59" s="149"/>
      <c r="RD59" s="149"/>
      <c r="RE59" s="149"/>
      <c r="RF59" s="149"/>
      <c r="RG59" s="149"/>
      <c r="RH59" s="149"/>
      <c r="RI59" s="149"/>
      <c r="RJ59" s="149"/>
      <c r="RK59" s="149"/>
      <c r="RL59" s="149"/>
      <c r="RM59" s="149"/>
      <c r="RN59" s="149"/>
      <c r="RO59" s="149"/>
      <c r="RP59" s="149"/>
      <c r="RQ59" s="149"/>
      <c r="RR59" s="149"/>
      <c r="RS59" s="149"/>
      <c r="RT59" s="149"/>
      <c r="RU59" s="149"/>
      <c r="RV59" s="149"/>
      <c r="RW59" s="149"/>
      <c r="RX59" s="149"/>
      <c r="RY59" s="149"/>
      <c r="RZ59" s="149"/>
      <c r="SA59" s="149"/>
      <c r="SB59" s="149"/>
      <c r="SC59" s="149"/>
      <c r="SD59" s="149"/>
      <c r="SE59" s="149"/>
      <c r="SF59" s="149"/>
      <c r="SG59" s="149"/>
      <c r="SH59" s="149"/>
      <c r="SI59" s="149"/>
      <c r="SJ59" s="149"/>
      <c r="SK59" s="149"/>
      <c r="SL59" s="149"/>
      <c r="SM59" s="149"/>
      <c r="SN59" s="149"/>
      <c r="SO59" s="149"/>
      <c r="SP59" s="149"/>
      <c r="SQ59" s="149"/>
      <c r="SR59" s="149"/>
      <c r="SS59" s="149"/>
      <c r="ST59" s="149"/>
      <c r="SU59" s="149"/>
      <c r="SV59" s="149"/>
      <c r="SW59" s="149"/>
      <c r="SX59" s="149"/>
      <c r="SY59" s="149"/>
      <c r="SZ59" s="149"/>
      <c r="TA59" s="149"/>
      <c r="TB59" s="149"/>
      <c r="TC59" s="149"/>
      <c r="TD59" s="149"/>
      <c r="TE59" s="149"/>
      <c r="TF59" s="149"/>
      <c r="TG59" s="149"/>
      <c r="TH59" s="149"/>
      <c r="TI59" s="149"/>
      <c r="TJ59" s="149"/>
      <c r="TK59" s="149"/>
      <c r="TL59" s="149"/>
      <c r="TM59" s="149"/>
      <c r="TN59" s="149"/>
      <c r="TO59" s="149"/>
      <c r="TP59" s="149"/>
      <c r="TQ59" s="149"/>
      <c r="TR59" s="149"/>
      <c r="TS59" s="149"/>
      <c r="TT59" s="149"/>
      <c r="TU59" s="149"/>
      <c r="TV59" s="149"/>
      <c r="TW59" s="149"/>
      <c r="TX59" s="149"/>
      <c r="TY59" s="149"/>
      <c r="TZ59" s="149"/>
      <c r="UA59" s="149"/>
      <c r="UB59" s="149"/>
      <c r="UC59" s="149"/>
      <c r="UD59" s="149"/>
      <c r="UE59" s="149"/>
      <c r="UF59" s="149"/>
      <c r="UG59" s="149"/>
      <c r="UH59" s="149"/>
      <c r="UI59" s="149"/>
      <c r="UJ59" s="149"/>
      <c r="UK59" s="149"/>
      <c r="UL59" s="149"/>
      <c r="UM59" s="149"/>
      <c r="UN59" s="149"/>
      <c r="UO59" s="149"/>
      <c r="UP59" s="149"/>
      <c r="UQ59" s="149"/>
      <c r="UR59" s="149"/>
      <c r="US59" s="149"/>
      <c r="UT59" s="149"/>
      <c r="UU59" s="149"/>
      <c r="UV59" s="149"/>
      <c r="UW59" s="149"/>
      <c r="UX59" s="149"/>
      <c r="UY59" s="149"/>
      <c r="UZ59" s="149"/>
      <c r="VA59" s="149"/>
      <c r="VB59" s="149"/>
      <c r="VC59" s="149"/>
      <c r="VD59" s="149"/>
      <c r="VE59" s="149"/>
      <c r="VF59" s="149"/>
      <c r="VG59" s="149"/>
      <c r="VH59" s="149"/>
      <c r="VI59" s="149"/>
      <c r="VJ59" s="149"/>
      <c r="VK59" s="149"/>
      <c r="VL59" s="149"/>
      <c r="VM59" s="149"/>
      <c r="VN59" s="149"/>
      <c r="VO59" s="149"/>
      <c r="VP59" s="149"/>
      <c r="VQ59" s="149"/>
      <c r="VR59" s="149"/>
      <c r="VS59" s="149"/>
      <c r="VT59" s="149"/>
      <c r="VU59" s="149"/>
      <c r="VV59" s="149"/>
      <c r="VW59" s="149"/>
      <c r="VX59" s="149"/>
      <c r="VY59" s="149"/>
      <c r="VZ59" s="149"/>
      <c r="WA59" s="149"/>
      <c r="WB59" s="149"/>
      <c r="WC59" s="149"/>
      <c r="WD59" s="149"/>
      <c r="WE59" s="149"/>
      <c r="WF59" s="149"/>
      <c r="WG59" s="149"/>
      <c r="WH59" s="149"/>
      <c r="WI59" s="149"/>
      <c r="WJ59" s="149"/>
      <c r="WK59" s="149"/>
      <c r="WL59" s="149"/>
      <c r="WM59" s="149"/>
      <c r="WN59" s="149"/>
      <c r="WO59" s="149"/>
      <c r="WP59" s="149"/>
      <c r="WQ59" s="149"/>
      <c r="WR59" s="149"/>
      <c r="WS59" s="149"/>
      <c r="WT59" s="149"/>
      <c r="WU59" s="149"/>
      <c r="WV59" s="149"/>
      <c r="WW59" s="149"/>
      <c r="WX59" s="149"/>
      <c r="WY59" s="149"/>
      <c r="WZ59" s="149"/>
      <c r="XA59" s="149"/>
      <c r="XB59" s="149"/>
      <c r="XC59" s="149"/>
      <c r="XD59" s="149"/>
      <c r="XE59" s="149"/>
      <c r="XF59" s="149"/>
      <c r="XG59" s="149"/>
      <c r="XH59" s="149"/>
      <c r="XI59" s="149"/>
      <c r="XJ59" s="149"/>
      <c r="XK59" s="149"/>
      <c r="XL59" s="149"/>
      <c r="XM59" s="149"/>
      <c r="XN59" s="149"/>
      <c r="XO59" s="149"/>
      <c r="XP59" s="149"/>
      <c r="XQ59" s="149"/>
      <c r="XR59" s="149"/>
      <c r="XS59" s="149"/>
      <c r="XT59" s="149"/>
      <c r="XU59" s="149"/>
      <c r="XV59" s="149"/>
      <c r="XW59" s="149"/>
      <c r="XX59" s="149"/>
      <c r="XY59" s="149"/>
      <c r="XZ59" s="149"/>
      <c r="YA59" s="149"/>
      <c r="YB59" s="149"/>
      <c r="YC59" s="149"/>
      <c r="YD59" s="149"/>
      <c r="YE59" s="149"/>
      <c r="YF59" s="149"/>
      <c r="YG59" s="149"/>
      <c r="YH59" s="149"/>
      <c r="YI59" s="149"/>
      <c r="YJ59" s="149"/>
      <c r="YK59" s="149"/>
      <c r="YL59" s="149"/>
      <c r="YM59" s="149"/>
      <c r="YN59" s="149"/>
      <c r="YO59" s="149"/>
      <c r="YP59" s="149"/>
      <c r="YQ59" s="149"/>
      <c r="YR59" s="149"/>
      <c r="YS59" s="149"/>
      <c r="YT59" s="149"/>
      <c r="YU59" s="149"/>
      <c r="YV59" s="149"/>
      <c r="YW59" s="149"/>
      <c r="YX59" s="149"/>
      <c r="YY59" s="149"/>
      <c r="YZ59" s="149"/>
      <c r="ZA59" s="149"/>
      <c r="ZB59" s="149"/>
      <c r="ZC59" s="149"/>
      <c r="ZD59" s="149"/>
      <c r="ZE59" s="149"/>
      <c r="ZF59" s="149"/>
      <c r="ZG59" s="149"/>
      <c r="ZH59" s="149"/>
      <c r="ZI59" s="149"/>
      <c r="ZJ59" s="149"/>
      <c r="ZK59" s="149"/>
      <c r="ZL59" s="149"/>
      <c r="ZM59" s="149"/>
      <c r="ZN59" s="149"/>
      <c r="ZO59" s="149"/>
      <c r="ZP59" s="149"/>
      <c r="ZQ59" s="149"/>
      <c r="ZR59" s="149"/>
      <c r="ZS59" s="149"/>
      <c r="ZT59" s="149"/>
      <c r="ZU59" s="149"/>
      <c r="ZV59" s="149"/>
      <c r="ZW59" s="149"/>
      <c r="ZX59" s="149"/>
      <c r="ZY59" s="149"/>
      <c r="ZZ59" s="149"/>
      <c r="AAA59" s="149"/>
      <c r="AAB59" s="149"/>
      <c r="AAC59" s="149"/>
      <c r="AAD59" s="149"/>
      <c r="AAE59" s="149"/>
      <c r="AAF59" s="149"/>
      <c r="AAG59" s="149"/>
      <c r="AAH59" s="149"/>
      <c r="AAI59" s="149"/>
      <c r="AAJ59" s="149"/>
      <c r="AAK59" s="149"/>
      <c r="AAL59" s="149"/>
      <c r="AAM59" s="149"/>
      <c r="AAN59" s="149"/>
      <c r="AAO59" s="149"/>
      <c r="AAP59" s="149"/>
      <c r="AAQ59" s="149"/>
      <c r="AAR59" s="149"/>
      <c r="AAS59" s="149"/>
      <c r="AAT59" s="149"/>
      <c r="AAU59" s="149"/>
      <c r="AAV59" s="149"/>
      <c r="AAW59" s="149"/>
      <c r="AAX59" s="149"/>
      <c r="AAY59" s="149"/>
      <c r="AAZ59" s="149"/>
      <c r="ABA59" s="149"/>
      <c r="ABB59" s="149"/>
      <c r="ABC59" s="149"/>
      <c r="ABD59" s="149"/>
      <c r="ABE59" s="149"/>
      <c r="ABF59" s="149"/>
      <c r="ABG59" s="149"/>
      <c r="ABH59" s="149"/>
      <c r="ABI59" s="149"/>
      <c r="ABJ59" s="149"/>
      <c r="ABK59" s="149"/>
      <c r="ABL59" s="149"/>
      <c r="ABM59" s="149"/>
      <c r="ABN59" s="149"/>
      <c r="ABO59" s="149"/>
      <c r="ABP59" s="149"/>
      <c r="ABQ59" s="149"/>
      <c r="ABR59" s="149"/>
      <c r="ABS59" s="149"/>
      <c r="ABT59" s="149"/>
      <c r="ABU59" s="149"/>
      <c r="ABV59" s="149"/>
      <c r="ABW59" s="149"/>
      <c r="ABX59" s="149"/>
      <c r="ABY59" s="149"/>
      <c r="ABZ59" s="149"/>
      <c r="ACA59" s="149"/>
      <c r="ACB59" s="149"/>
      <c r="ACC59" s="149"/>
      <c r="ACD59" s="149"/>
      <c r="ACE59" s="149"/>
      <c r="ACF59" s="149"/>
      <c r="ACG59" s="149"/>
      <c r="ACH59" s="149"/>
      <c r="ACI59" s="149"/>
      <c r="ACJ59" s="149"/>
      <c r="ACK59" s="149"/>
      <c r="ACL59" s="149"/>
      <c r="ACM59" s="149"/>
      <c r="ACN59" s="149"/>
      <c r="ACO59" s="149"/>
      <c r="ACP59" s="149"/>
      <c r="ACQ59" s="149"/>
      <c r="ACR59" s="149"/>
      <c r="ACS59" s="149"/>
    </row>
    <row r="60" spans="1:773" s="152" customFormat="1" x14ac:dyDescent="0.3">
      <c r="A60" s="149"/>
      <c r="B60" s="150"/>
      <c r="C60" s="151"/>
      <c r="D60" s="151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9"/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9"/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9"/>
      <c r="DF60" s="149"/>
      <c r="DG60" s="149"/>
      <c r="DH60" s="149"/>
      <c r="DI60" s="149"/>
      <c r="DJ60" s="149"/>
      <c r="DK60" s="149"/>
      <c r="DL60" s="149"/>
      <c r="DM60" s="149"/>
      <c r="DN60" s="149"/>
      <c r="DO60" s="149"/>
      <c r="DP60" s="149"/>
      <c r="DQ60" s="149"/>
      <c r="DR60" s="149"/>
      <c r="DS60" s="149"/>
      <c r="DT60" s="149"/>
      <c r="DU60" s="149"/>
      <c r="DV60" s="149"/>
      <c r="DW60" s="149"/>
      <c r="DX60" s="149"/>
      <c r="DY60" s="149"/>
      <c r="DZ60" s="149"/>
      <c r="EA60" s="149"/>
      <c r="EB60" s="149"/>
      <c r="EC60" s="149"/>
      <c r="ED60" s="149"/>
      <c r="EE60" s="149"/>
      <c r="EF60" s="149"/>
      <c r="EG60" s="149"/>
      <c r="EH60" s="149"/>
      <c r="EI60" s="149"/>
      <c r="EJ60" s="149"/>
      <c r="EK60" s="149"/>
      <c r="EL60" s="149"/>
      <c r="EM60" s="149"/>
      <c r="EN60" s="149"/>
      <c r="EO60" s="149"/>
      <c r="EP60" s="149"/>
      <c r="EQ60" s="149"/>
      <c r="ER60" s="149"/>
      <c r="ES60" s="149"/>
      <c r="ET60" s="149"/>
      <c r="EU60" s="149"/>
      <c r="EV60" s="149"/>
      <c r="EW60" s="149"/>
      <c r="EX60" s="149"/>
      <c r="EY60" s="149"/>
      <c r="EZ60" s="149"/>
      <c r="FA60" s="149"/>
      <c r="FB60" s="149"/>
      <c r="FC60" s="149"/>
      <c r="FD60" s="149"/>
      <c r="FE60" s="149"/>
      <c r="FF60" s="149"/>
      <c r="FG60" s="149"/>
      <c r="FH60" s="149"/>
      <c r="FI60" s="149"/>
      <c r="FJ60" s="149"/>
      <c r="FK60" s="149"/>
      <c r="FL60" s="149"/>
      <c r="FM60" s="149"/>
      <c r="FN60" s="149"/>
      <c r="FO60" s="149"/>
      <c r="FP60" s="149"/>
      <c r="FQ60" s="149"/>
      <c r="FR60" s="149"/>
      <c r="FS60" s="149"/>
      <c r="FT60" s="149"/>
      <c r="FU60" s="149"/>
      <c r="FV60" s="149"/>
      <c r="FW60" s="149"/>
      <c r="FX60" s="149"/>
      <c r="FY60" s="149"/>
      <c r="FZ60" s="149"/>
      <c r="GA60" s="149"/>
      <c r="GB60" s="149"/>
      <c r="GC60" s="149"/>
      <c r="GD60" s="149"/>
      <c r="GE60" s="149"/>
      <c r="GF60" s="149"/>
      <c r="GG60" s="149"/>
      <c r="GH60" s="149"/>
      <c r="GI60" s="149"/>
      <c r="GJ60" s="149"/>
      <c r="GK60" s="149"/>
      <c r="GL60" s="149"/>
      <c r="GM60" s="149"/>
      <c r="GN60" s="149"/>
      <c r="GO60" s="149"/>
      <c r="GP60" s="149"/>
      <c r="GQ60" s="149"/>
      <c r="GR60" s="149"/>
      <c r="GS60" s="149"/>
      <c r="GT60" s="149"/>
      <c r="GU60" s="149"/>
      <c r="GV60" s="149"/>
      <c r="GW60" s="149"/>
      <c r="GX60" s="149"/>
      <c r="GY60" s="149"/>
      <c r="GZ60" s="149"/>
      <c r="HA60" s="149"/>
      <c r="HB60" s="149"/>
      <c r="HC60" s="149"/>
      <c r="HD60" s="149"/>
      <c r="HE60" s="149"/>
      <c r="HF60" s="149"/>
      <c r="HG60" s="149"/>
      <c r="HH60" s="149"/>
      <c r="HI60" s="149"/>
      <c r="HJ60" s="149"/>
      <c r="HK60" s="149"/>
      <c r="HL60" s="149"/>
      <c r="HM60" s="149"/>
      <c r="HN60" s="149"/>
      <c r="HO60" s="149"/>
      <c r="HP60" s="149"/>
      <c r="HQ60" s="149"/>
      <c r="HR60" s="149"/>
      <c r="HS60" s="149"/>
      <c r="HT60" s="149"/>
      <c r="HU60" s="149"/>
      <c r="HV60" s="149"/>
      <c r="HW60" s="149"/>
      <c r="HX60" s="149"/>
      <c r="HY60" s="149"/>
      <c r="HZ60" s="149"/>
      <c r="IA60" s="149"/>
      <c r="IB60" s="149"/>
      <c r="IC60" s="149"/>
      <c r="ID60" s="149"/>
      <c r="IE60" s="149"/>
      <c r="IF60" s="149"/>
      <c r="IG60" s="149"/>
      <c r="IH60" s="149"/>
      <c r="II60" s="149"/>
      <c r="IJ60" s="149"/>
      <c r="IK60" s="149"/>
      <c r="IL60" s="149"/>
      <c r="IM60" s="149"/>
      <c r="IN60" s="149"/>
      <c r="IO60" s="149"/>
      <c r="IP60" s="149"/>
      <c r="IQ60" s="149"/>
      <c r="IR60" s="149"/>
      <c r="IS60" s="149"/>
      <c r="IT60" s="149"/>
      <c r="IU60" s="149"/>
      <c r="IV60" s="149"/>
      <c r="IW60" s="149"/>
      <c r="IX60" s="149"/>
      <c r="IY60" s="149"/>
      <c r="IZ60" s="149"/>
      <c r="JA60" s="149"/>
      <c r="JB60" s="149"/>
      <c r="JC60" s="149"/>
      <c r="JD60" s="149"/>
      <c r="JE60" s="149"/>
      <c r="JF60" s="149"/>
      <c r="JG60" s="149"/>
      <c r="JH60" s="149"/>
      <c r="JI60" s="149"/>
      <c r="JJ60" s="149"/>
      <c r="JK60" s="149"/>
      <c r="JL60" s="149"/>
      <c r="JM60" s="149"/>
      <c r="JN60" s="149"/>
      <c r="JO60" s="149"/>
      <c r="JP60" s="149"/>
      <c r="JQ60" s="149"/>
      <c r="JR60" s="149"/>
      <c r="JS60" s="149"/>
      <c r="JT60" s="149"/>
      <c r="JU60" s="149"/>
      <c r="JV60" s="149"/>
      <c r="JW60" s="149"/>
      <c r="JX60" s="149"/>
      <c r="JY60" s="149"/>
      <c r="JZ60" s="149"/>
      <c r="KA60" s="149"/>
      <c r="KB60" s="149"/>
      <c r="KC60" s="149"/>
      <c r="KD60" s="149"/>
      <c r="KE60" s="149"/>
      <c r="KF60" s="149"/>
      <c r="KG60" s="149"/>
      <c r="KH60" s="149"/>
      <c r="KI60" s="149"/>
      <c r="KJ60" s="149"/>
      <c r="KK60" s="149"/>
      <c r="KL60" s="149"/>
      <c r="KM60" s="149"/>
      <c r="KN60" s="149"/>
      <c r="KO60" s="149"/>
      <c r="KP60" s="149"/>
      <c r="KQ60" s="149"/>
      <c r="KR60" s="149"/>
      <c r="KS60" s="149"/>
      <c r="KT60" s="149"/>
      <c r="KU60" s="149"/>
      <c r="KV60" s="149"/>
      <c r="KW60" s="149"/>
      <c r="KX60" s="149"/>
      <c r="KY60" s="149"/>
      <c r="KZ60" s="149"/>
      <c r="LA60" s="149"/>
      <c r="LB60" s="149"/>
      <c r="LC60" s="149"/>
      <c r="LD60" s="149"/>
      <c r="LE60" s="149"/>
      <c r="LF60" s="149"/>
      <c r="LG60" s="149"/>
      <c r="LH60" s="149"/>
      <c r="LI60" s="149"/>
      <c r="LJ60" s="149"/>
      <c r="LK60" s="149"/>
      <c r="LL60" s="149"/>
      <c r="LM60" s="149"/>
      <c r="LN60" s="149"/>
      <c r="LO60" s="149"/>
      <c r="LP60" s="149"/>
      <c r="LQ60" s="149"/>
      <c r="LR60" s="149"/>
      <c r="LS60" s="149"/>
      <c r="LT60" s="149"/>
      <c r="LU60" s="149"/>
      <c r="LV60" s="149"/>
      <c r="LW60" s="149"/>
      <c r="LX60" s="149"/>
      <c r="LY60" s="149"/>
      <c r="LZ60" s="149"/>
      <c r="MA60" s="149"/>
      <c r="MB60" s="149"/>
      <c r="MC60" s="149"/>
      <c r="MD60" s="149"/>
      <c r="ME60" s="149"/>
      <c r="MF60" s="149"/>
      <c r="MG60" s="149"/>
      <c r="MH60" s="149"/>
      <c r="MI60" s="149"/>
      <c r="MJ60" s="149"/>
      <c r="MK60" s="149"/>
      <c r="ML60" s="149"/>
      <c r="MM60" s="149"/>
      <c r="MN60" s="149"/>
      <c r="MO60" s="149"/>
      <c r="MP60" s="149"/>
      <c r="MQ60" s="149"/>
      <c r="MR60" s="149"/>
      <c r="MS60" s="149"/>
      <c r="MT60" s="149"/>
      <c r="MU60" s="149"/>
      <c r="MV60" s="149"/>
      <c r="MW60" s="149"/>
      <c r="MX60" s="149"/>
      <c r="MY60" s="149"/>
      <c r="MZ60" s="149"/>
      <c r="NA60" s="149"/>
      <c r="NB60" s="149"/>
      <c r="NC60" s="149"/>
      <c r="ND60" s="149"/>
      <c r="NE60" s="149"/>
      <c r="NF60" s="149"/>
      <c r="NG60" s="149"/>
      <c r="NH60" s="149"/>
      <c r="NI60" s="149"/>
      <c r="NJ60" s="149"/>
      <c r="NK60" s="149"/>
      <c r="NL60" s="149"/>
      <c r="NM60" s="149"/>
      <c r="NN60" s="149"/>
      <c r="NO60" s="149"/>
      <c r="NP60" s="149"/>
      <c r="NQ60" s="149"/>
      <c r="NR60" s="149"/>
      <c r="NS60" s="149"/>
      <c r="NT60" s="149"/>
      <c r="NU60" s="149"/>
      <c r="NV60" s="149"/>
      <c r="NW60" s="149"/>
      <c r="NX60" s="149"/>
      <c r="NY60" s="149"/>
      <c r="NZ60" s="149"/>
      <c r="OA60" s="149"/>
      <c r="OB60" s="149"/>
      <c r="OC60" s="149"/>
      <c r="OD60" s="149"/>
      <c r="OE60" s="149"/>
      <c r="OF60" s="149"/>
      <c r="OG60" s="149"/>
      <c r="OH60" s="149"/>
      <c r="OI60" s="149"/>
      <c r="OJ60" s="149"/>
      <c r="OK60" s="149"/>
      <c r="OL60" s="149"/>
      <c r="OM60" s="149"/>
      <c r="ON60" s="149"/>
      <c r="OO60" s="149"/>
      <c r="OP60" s="149"/>
      <c r="OQ60" s="149"/>
      <c r="OR60" s="149"/>
      <c r="OS60" s="149"/>
      <c r="OT60" s="149"/>
      <c r="OU60" s="149"/>
      <c r="OV60" s="149"/>
      <c r="OW60" s="149"/>
      <c r="OX60" s="149"/>
      <c r="OY60" s="149"/>
      <c r="OZ60" s="149"/>
      <c r="PA60" s="149"/>
      <c r="PB60" s="149"/>
      <c r="PC60" s="149"/>
      <c r="PD60" s="149"/>
      <c r="PE60" s="149"/>
      <c r="PF60" s="149"/>
      <c r="PG60" s="149"/>
      <c r="PH60" s="149"/>
      <c r="PI60" s="149"/>
      <c r="PJ60" s="149"/>
      <c r="PK60" s="149"/>
      <c r="PL60" s="149"/>
      <c r="PM60" s="149"/>
      <c r="PN60" s="149"/>
      <c r="PO60" s="149"/>
      <c r="PP60" s="149"/>
      <c r="PQ60" s="149"/>
      <c r="PR60" s="149"/>
      <c r="PS60" s="149"/>
      <c r="PT60" s="149"/>
      <c r="PU60" s="149"/>
      <c r="PV60" s="149"/>
      <c r="PW60" s="149"/>
      <c r="PX60" s="149"/>
      <c r="PY60" s="149"/>
      <c r="PZ60" s="149"/>
      <c r="QA60" s="149"/>
      <c r="QB60" s="149"/>
      <c r="QC60" s="149"/>
      <c r="QD60" s="149"/>
      <c r="QE60" s="149"/>
      <c r="QF60" s="149"/>
      <c r="QG60" s="149"/>
      <c r="QH60" s="149"/>
      <c r="QI60" s="149"/>
      <c r="QJ60" s="149"/>
      <c r="QK60" s="149"/>
      <c r="QL60" s="149"/>
      <c r="QM60" s="149"/>
      <c r="QN60" s="149"/>
      <c r="QO60" s="149"/>
      <c r="QP60" s="149"/>
      <c r="QQ60" s="149"/>
      <c r="QR60" s="149"/>
      <c r="QS60" s="149"/>
      <c r="QT60" s="149"/>
      <c r="QU60" s="149"/>
      <c r="QV60" s="149"/>
      <c r="QW60" s="149"/>
      <c r="QX60" s="149"/>
      <c r="QY60" s="149"/>
      <c r="QZ60" s="149"/>
      <c r="RA60" s="149"/>
      <c r="RB60" s="149"/>
      <c r="RC60" s="149"/>
      <c r="RD60" s="149"/>
      <c r="RE60" s="149"/>
      <c r="RF60" s="149"/>
      <c r="RG60" s="149"/>
      <c r="RH60" s="149"/>
      <c r="RI60" s="149"/>
      <c r="RJ60" s="149"/>
      <c r="RK60" s="149"/>
      <c r="RL60" s="149"/>
      <c r="RM60" s="149"/>
      <c r="RN60" s="149"/>
      <c r="RO60" s="149"/>
      <c r="RP60" s="149"/>
      <c r="RQ60" s="149"/>
      <c r="RR60" s="149"/>
      <c r="RS60" s="149"/>
      <c r="RT60" s="149"/>
      <c r="RU60" s="149"/>
      <c r="RV60" s="149"/>
      <c r="RW60" s="149"/>
      <c r="RX60" s="149"/>
      <c r="RY60" s="149"/>
      <c r="RZ60" s="149"/>
      <c r="SA60" s="149"/>
      <c r="SB60" s="149"/>
      <c r="SC60" s="149"/>
      <c r="SD60" s="149"/>
      <c r="SE60" s="149"/>
      <c r="SF60" s="149"/>
      <c r="SG60" s="149"/>
      <c r="SH60" s="149"/>
      <c r="SI60" s="149"/>
      <c r="SJ60" s="149"/>
      <c r="SK60" s="149"/>
      <c r="SL60" s="149"/>
      <c r="SM60" s="149"/>
      <c r="SN60" s="149"/>
      <c r="SO60" s="149"/>
      <c r="SP60" s="149"/>
      <c r="SQ60" s="149"/>
      <c r="SR60" s="149"/>
      <c r="SS60" s="149"/>
      <c r="ST60" s="149"/>
      <c r="SU60" s="149"/>
      <c r="SV60" s="149"/>
      <c r="SW60" s="149"/>
      <c r="SX60" s="149"/>
      <c r="SY60" s="149"/>
      <c r="SZ60" s="149"/>
      <c r="TA60" s="149"/>
      <c r="TB60" s="149"/>
      <c r="TC60" s="149"/>
      <c r="TD60" s="149"/>
      <c r="TE60" s="149"/>
      <c r="TF60" s="149"/>
      <c r="TG60" s="149"/>
      <c r="TH60" s="149"/>
      <c r="TI60" s="149"/>
      <c r="TJ60" s="149"/>
      <c r="TK60" s="149"/>
      <c r="TL60" s="149"/>
      <c r="TM60" s="149"/>
      <c r="TN60" s="149"/>
      <c r="TO60" s="149"/>
      <c r="TP60" s="149"/>
      <c r="TQ60" s="149"/>
      <c r="TR60" s="149"/>
      <c r="TS60" s="149"/>
      <c r="TT60" s="149"/>
      <c r="TU60" s="149"/>
      <c r="TV60" s="149"/>
      <c r="TW60" s="149"/>
      <c r="TX60" s="149"/>
      <c r="TY60" s="149"/>
      <c r="TZ60" s="149"/>
      <c r="UA60" s="149"/>
      <c r="UB60" s="149"/>
      <c r="UC60" s="149"/>
      <c r="UD60" s="149"/>
      <c r="UE60" s="149"/>
      <c r="UF60" s="149"/>
      <c r="UG60" s="149"/>
      <c r="UH60" s="149"/>
      <c r="UI60" s="149"/>
      <c r="UJ60" s="149"/>
      <c r="UK60" s="149"/>
      <c r="UL60" s="149"/>
      <c r="UM60" s="149"/>
      <c r="UN60" s="149"/>
      <c r="UO60" s="149"/>
      <c r="UP60" s="149"/>
      <c r="UQ60" s="149"/>
      <c r="UR60" s="149"/>
      <c r="US60" s="149"/>
      <c r="UT60" s="149"/>
      <c r="UU60" s="149"/>
      <c r="UV60" s="149"/>
      <c r="UW60" s="149"/>
      <c r="UX60" s="149"/>
      <c r="UY60" s="149"/>
      <c r="UZ60" s="149"/>
      <c r="VA60" s="149"/>
      <c r="VB60" s="149"/>
      <c r="VC60" s="149"/>
      <c r="VD60" s="149"/>
      <c r="VE60" s="149"/>
      <c r="VF60" s="149"/>
      <c r="VG60" s="149"/>
      <c r="VH60" s="149"/>
      <c r="VI60" s="149"/>
      <c r="VJ60" s="149"/>
      <c r="VK60" s="149"/>
      <c r="VL60" s="149"/>
      <c r="VM60" s="149"/>
      <c r="VN60" s="149"/>
      <c r="VO60" s="149"/>
      <c r="VP60" s="149"/>
      <c r="VQ60" s="149"/>
      <c r="VR60" s="149"/>
      <c r="VS60" s="149"/>
      <c r="VT60" s="149"/>
      <c r="VU60" s="149"/>
      <c r="VV60" s="149"/>
      <c r="VW60" s="149"/>
      <c r="VX60" s="149"/>
      <c r="VY60" s="149"/>
      <c r="VZ60" s="149"/>
      <c r="WA60" s="149"/>
      <c r="WB60" s="149"/>
      <c r="WC60" s="149"/>
      <c r="WD60" s="149"/>
      <c r="WE60" s="149"/>
      <c r="WF60" s="149"/>
      <c r="WG60" s="149"/>
      <c r="WH60" s="149"/>
      <c r="WI60" s="149"/>
      <c r="WJ60" s="149"/>
      <c r="WK60" s="149"/>
      <c r="WL60" s="149"/>
      <c r="WM60" s="149"/>
      <c r="WN60" s="149"/>
      <c r="WO60" s="149"/>
      <c r="WP60" s="149"/>
      <c r="WQ60" s="149"/>
      <c r="WR60" s="149"/>
      <c r="WS60" s="149"/>
      <c r="WT60" s="149"/>
      <c r="WU60" s="149"/>
      <c r="WV60" s="149"/>
      <c r="WW60" s="149"/>
      <c r="WX60" s="149"/>
      <c r="WY60" s="149"/>
      <c r="WZ60" s="149"/>
      <c r="XA60" s="149"/>
      <c r="XB60" s="149"/>
      <c r="XC60" s="149"/>
      <c r="XD60" s="149"/>
      <c r="XE60" s="149"/>
      <c r="XF60" s="149"/>
      <c r="XG60" s="149"/>
      <c r="XH60" s="149"/>
      <c r="XI60" s="149"/>
      <c r="XJ60" s="149"/>
      <c r="XK60" s="149"/>
      <c r="XL60" s="149"/>
      <c r="XM60" s="149"/>
      <c r="XN60" s="149"/>
      <c r="XO60" s="149"/>
      <c r="XP60" s="149"/>
      <c r="XQ60" s="149"/>
      <c r="XR60" s="149"/>
      <c r="XS60" s="149"/>
      <c r="XT60" s="149"/>
      <c r="XU60" s="149"/>
      <c r="XV60" s="149"/>
      <c r="XW60" s="149"/>
      <c r="XX60" s="149"/>
      <c r="XY60" s="149"/>
      <c r="XZ60" s="149"/>
      <c r="YA60" s="149"/>
      <c r="YB60" s="149"/>
      <c r="YC60" s="149"/>
      <c r="YD60" s="149"/>
      <c r="YE60" s="149"/>
      <c r="YF60" s="149"/>
      <c r="YG60" s="149"/>
      <c r="YH60" s="149"/>
      <c r="YI60" s="149"/>
      <c r="YJ60" s="149"/>
      <c r="YK60" s="149"/>
      <c r="YL60" s="149"/>
      <c r="YM60" s="149"/>
      <c r="YN60" s="149"/>
      <c r="YO60" s="149"/>
      <c r="YP60" s="149"/>
      <c r="YQ60" s="149"/>
      <c r="YR60" s="149"/>
      <c r="YS60" s="149"/>
      <c r="YT60" s="149"/>
      <c r="YU60" s="149"/>
      <c r="YV60" s="149"/>
      <c r="YW60" s="149"/>
      <c r="YX60" s="149"/>
      <c r="YY60" s="149"/>
      <c r="YZ60" s="149"/>
      <c r="ZA60" s="149"/>
      <c r="ZB60" s="149"/>
      <c r="ZC60" s="149"/>
      <c r="ZD60" s="149"/>
      <c r="ZE60" s="149"/>
      <c r="ZF60" s="149"/>
      <c r="ZG60" s="149"/>
      <c r="ZH60" s="149"/>
      <c r="ZI60" s="149"/>
      <c r="ZJ60" s="149"/>
      <c r="ZK60" s="149"/>
      <c r="ZL60" s="149"/>
      <c r="ZM60" s="149"/>
      <c r="ZN60" s="149"/>
      <c r="ZO60" s="149"/>
      <c r="ZP60" s="149"/>
      <c r="ZQ60" s="149"/>
      <c r="ZR60" s="149"/>
      <c r="ZS60" s="149"/>
      <c r="ZT60" s="149"/>
      <c r="ZU60" s="149"/>
      <c r="ZV60" s="149"/>
      <c r="ZW60" s="149"/>
      <c r="ZX60" s="149"/>
      <c r="ZY60" s="149"/>
      <c r="ZZ60" s="149"/>
      <c r="AAA60" s="149"/>
      <c r="AAB60" s="149"/>
      <c r="AAC60" s="149"/>
      <c r="AAD60" s="149"/>
      <c r="AAE60" s="149"/>
      <c r="AAF60" s="149"/>
      <c r="AAG60" s="149"/>
      <c r="AAH60" s="149"/>
      <c r="AAI60" s="149"/>
      <c r="AAJ60" s="149"/>
      <c r="AAK60" s="149"/>
      <c r="AAL60" s="149"/>
      <c r="AAM60" s="149"/>
      <c r="AAN60" s="149"/>
      <c r="AAO60" s="149"/>
      <c r="AAP60" s="149"/>
      <c r="AAQ60" s="149"/>
      <c r="AAR60" s="149"/>
      <c r="AAS60" s="149"/>
      <c r="AAT60" s="149"/>
      <c r="AAU60" s="149"/>
      <c r="AAV60" s="149"/>
      <c r="AAW60" s="149"/>
      <c r="AAX60" s="149"/>
      <c r="AAY60" s="149"/>
      <c r="AAZ60" s="149"/>
      <c r="ABA60" s="149"/>
      <c r="ABB60" s="149"/>
      <c r="ABC60" s="149"/>
      <c r="ABD60" s="149"/>
      <c r="ABE60" s="149"/>
      <c r="ABF60" s="149"/>
      <c r="ABG60" s="149"/>
      <c r="ABH60" s="149"/>
      <c r="ABI60" s="149"/>
      <c r="ABJ60" s="149"/>
      <c r="ABK60" s="149"/>
      <c r="ABL60" s="149"/>
      <c r="ABM60" s="149"/>
      <c r="ABN60" s="149"/>
      <c r="ABO60" s="149"/>
      <c r="ABP60" s="149"/>
      <c r="ABQ60" s="149"/>
      <c r="ABR60" s="149"/>
      <c r="ABS60" s="149"/>
      <c r="ABT60" s="149"/>
      <c r="ABU60" s="149"/>
      <c r="ABV60" s="149"/>
      <c r="ABW60" s="149"/>
      <c r="ABX60" s="149"/>
      <c r="ABY60" s="149"/>
      <c r="ABZ60" s="149"/>
      <c r="ACA60" s="149"/>
      <c r="ACB60" s="149"/>
      <c r="ACC60" s="149"/>
      <c r="ACD60" s="149"/>
      <c r="ACE60" s="149"/>
      <c r="ACF60" s="149"/>
      <c r="ACG60" s="149"/>
      <c r="ACH60" s="149"/>
      <c r="ACI60" s="149"/>
      <c r="ACJ60" s="149"/>
      <c r="ACK60" s="149"/>
      <c r="ACL60" s="149"/>
      <c r="ACM60" s="149"/>
      <c r="ACN60" s="149"/>
      <c r="ACO60" s="149"/>
      <c r="ACP60" s="149"/>
      <c r="ACQ60" s="149"/>
      <c r="ACR60" s="149"/>
      <c r="ACS60" s="149"/>
    </row>
    <row r="61" spans="1:773" s="152" customFormat="1" x14ac:dyDescent="0.3">
      <c r="A61" s="149"/>
      <c r="B61" s="150"/>
      <c r="C61" s="151"/>
      <c r="D61" s="151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9"/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9"/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9"/>
      <c r="DF61" s="149"/>
      <c r="DG61" s="149"/>
      <c r="DH61" s="149"/>
      <c r="DI61" s="149"/>
      <c r="DJ61" s="149"/>
      <c r="DK61" s="149"/>
      <c r="DL61" s="149"/>
      <c r="DM61" s="149"/>
      <c r="DN61" s="149"/>
      <c r="DO61" s="149"/>
      <c r="DP61" s="149"/>
      <c r="DQ61" s="149"/>
      <c r="DR61" s="149"/>
      <c r="DS61" s="149"/>
      <c r="DT61" s="149"/>
      <c r="DU61" s="149"/>
      <c r="DV61" s="149"/>
      <c r="DW61" s="149"/>
      <c r="DX61" s="149"/>
      <c r="DY61" s="149"/>
      <c r="DZ61" s="149"/>
      <c r="EA61" s="149"/>
      <c r="EB61" s="149"/>
      <c r="EC61" s="149"/>
      <c r="ED61" s="149"/>
      <c r="EE61" s="149"/>
      <c r="EF61" s="149"/>
      <c r="EG61" s="149"/>
      <c r="EH61" s="149"/>
      <c r="EI61" s="149"/>
      <c r="EJ61" s="149"/>
      <c r="EK61" s="149"/>
      <c r="EL61" s="149"/>
      <c r="EM61" s="149"/>
      <c r="EN61" s="149"/>
      <c r="EO61" s="149"/>
      <c r="EP61" s="149"/>
      <c r="EQ61" s="149"/>
      <c r="ER61" s="149"/>
      <c r="ES61" s="149"/>
      <c r="ET61" s="149"/>
      <c r="EU61" s="149"/>
      <c r="EV61" s="149"/>
      <c r="EW61" s="149"/>
      <c r="EX61" s="149"/>
      <c r="EY61" s="149"/>
      <c r="EZ61" s="149"/>
      <c r="FA61" s="149"/>
      <c r="FB61" s="149"/>
      <c r="FC61" s="149"/>
      <c r="FD61" s="149"/>
      <c r="FE61" s="149"/>
      <c r="FF61" s="149"/>
      <c r="FG61" s="149"/>
      <c r="FH61" s="149"/>
      <c r="FI61" s="149"/>
      <c r="FJ61" s="149"/>
      <c r="FK61" s="149"/>
      <c r="FL61" s="149"/>
      <c r="FM61" s="149"/>
      <c r="FN61" s="149"/>
      <c r="FO61" s="149"/>
      <c r="FP61" s="149"/>
      <c r="FQ61" s="149"/>
      <c r="FR61" s="149"/>
      <c r="FS61" s="149"/>
      <c r="FT61" s="149"/>
      <c r="FU61" s="149"/>
      <c r="FV61" s="149"/>
      <c r="FW61" s="149"/>
      <c r="FX61" s="149"/>
      <c r="FY61" s="149"/>
      <c r="FZ61" s="149"/>
      <c r="GA61" s="149"/>
      <c r="GB61" s="149"/>
      <c r="GC61" s="149"/>
      <c r="GD61" s="149"/>
      <c r="GE61" s="149"/>
      <c r="GF61" s="149"/>
      <c r="GG61" s="149"/>
      <c r="GH61" s="149"/>
      <c r="GI61" s="149"/>
      <c r="GJ61" s="149"/>
      <c r="GK61" s="149"/>
      <c r="GL61" s="149"/>
      <c r="GM61" s="149"/>
      <c r="GN61" s="149"/>
      <c r="GO61" s="149"/>
      <c r="GP61" s="149"/>
      <c r="GQ61" s="149"/>
      <c r="GR61" s="149"/>
      <c r="GS61" s="149"/>
      <c r="GT61" s="149"/>
      <c r="GU61" s="149"/>
      <c r="GV61" s="149"/>
      <c r="GW61" s="149"/>
      <c r="GX61" s="149"/>
      <c r="GY61" s="149"/>
      <c r="GZ61" s="149"/>
      <c r="HA61" s="149"/>
      <c r="HB61" s="149"/>
      <c r="HC61" s="149"/>
      <c r="HD61" s="149"/>
      <c r="HE61" s="149"/>
      <c r="HF61" s="149"/>
      <c r="HG61" s="149"/>
      <c r="HH61" s="149"/>
      <c r="HI61" s="149"/>
      <c r="HJ61" s="149"/>
      <c r="HK61" s="149"/>
      <c r="HL61" s="149"/>
      <c r="HM61" s="149"/>
      <c r="HN61" s="149"/>
      <c r="HO61" s="149"/>
      <c r="HP61" s="149"/>
      <c r="HQ61" s="149"/>
      <c r="HR61" s="149"/>
      <c r="HS61" s="149"/>
      <c r="HT61" s="149"/>
      <c r="HU61" s="149"/>
      <c r="HV61" s="149"/>
      <c r="HW61" s="149"/>
      <c r="HX61" s="149"/>
      <c r="HY61" s="149"/>
      <c r="HZ61" s="149"/>
      <c r="IA61" s="149"/>
      <c r="IB61" s="149"/>
      <c r="IC61" s="149"/>
      <c r="ID61" s="149"/>
      <c r="IE61" s="149"/>
      <c r="IF61" s="149"/>
      <c r="IG61" s="149"/>
      <c r="IH61" s="149"/>
      <c r="II61" s="149"/>
      <c r="IJ61" s="149"/>
      <c r="IK61" s="149"/>
      <c r="IL61" s="149"/>
      <c r="IM61" s="149"/>
      <c r="IN61" s="149"/>
      <c r="IO61" s="149"/>
      <c r="IP61" s="149"/>
      <c r="IQ61" s="149"/>
      <c r="IR61" s="149"/>
      <c r="IS61" s="149"/>
      <c r="IT61" s="149"/>
      <c r="IU61" s="149"/>
      <c r="IV61" s="149"/>
      <c r="IW61" s="149"/>
      <c r="IX61" s="149"/>
      <c r="IY61" s="149"/>
      <c r="IZ61" s="149"/>
      <c r="JA61" s="149"/>
      <c r="JB61" s="149"/>
      <c r="JC61" s="149"/>
      <c r="JD61" s="149"/>
      <c r="JE61" s="149"/>
      <c r="JF61" s="149"/>
      <c r="JG61" s="149"/>
      <c r="JH61" s="149"/>
      <c r="JI61" s="149"/>
      <c r="JJ61" s="149"/>
      <c r="JK61" s="149"/>
      <c r="JL61" s="149"/>
      <c r="JM61" s="149"/>
      <c r="JN61" s="149"/>
      <c r="JO61" s="149"/>
      <c r="JP61" s="149"/>
      <c r="JQ61" s="149"/>
      <c r="JR61" s="149"/>
      <c r="JS61" s="149"/>
      <c r="JT61" s="149"/>
      <c r="JU61" s="149"/>
      <c r="JV61" s="149"/>
      <c r="JW61" s="149"/>
      <c r="JX61" s="149"/>
      <c r="JY61" s="149"/>
      <c r="JZ61" s="149"/>
      <c r="KA61" s="149"/>
      <c r="KB61" s="149"/>
      <c r="KC61" s="149"/>
      <c r="KD61" s="149"/>
      <c r="KE61" s="149"/>
      <c r="KF61" s="149"/>
      <c r="KG61" s="149"/>
      <c r="KH61" s="149"/>
      <c r="KI61" s="149"/>
      <c r="KJ61" s="149"/>
      <c r="KK61" s="149"/>
      <c r="KL61" s="149"/>
      <c r="KM61" s="149"/>
      <c r="KN61" s="149"/>
      <c r="KO61" s="149"/>
      <c r="KP61" s="149"/>
      <c r="KQ61" s="149"/>
      <c r="KR61" s="149"/>
      <c r="KS61" s="149"/>
      <c r="KT61" s="149"/>
      <c r="KU61" s="149"/>
      <c r="KV61" s="149"/>
      <c r="KW61" s="149"/>
      <c r="KX61" s="149"/>
      <c r="KY61" s="149"/>
      <c r="KZ61" s="149"/>
      <c r="LA61" s="149"/>
      <c r="LB61" s="149"/>
      <c r="LC61" s="149"/>
      <c r="LD61" s="149"/>
      <c r="LE61" s="149"/>
      <c r="LF61" s="149"/>
      <c r="LG61" s="149"/>
      <c r="LH61" s="149"/>
      <c r="LI61" s="149"/>
      <c r="LJ61" s="149"/>
      <c r="LK61" s="149"/>
      <c r="LL61" s="149"/>
      <c r="LM61" s="149"/>
      <c r="LN61" s="149"/>
      <c r="LO61" s="149"/>
      <c r="LP61" s="149"/>
      <c r="LQ61" s="149"/>
      <c r="LR61" s="149"/>
      <c r="LS61" s="149"/>
      <c r="LT61" s="149"/>
      <c r="LU61" s="149"/>
      <c r="LV61" s="149"/>
      <c r="LW61" s="149"/>
      <c r="LX61" s="149"/>
      <c r="LY61" s="149"/>
      <c r="LZ61" s="149"/>
      <c r="MA61" s="149"/>
      <c r="MB61" s="149"/>
      <c r="MC61" s="149"/>
      <c r="MD61" s="149"/>
      <c r="ME61" s="149"/>
      <c r="MF61" s="149"/>
      <c r="MG61" s="149"/>
      <c r="MH61" s="149"/>
      <c r="MI61" s="149"/>
      <c r="MJ61" s="149"/>
      <c r="MK61" s="149"/>
      <c r="ML61" s="149"/>
      <c r="MM61" s="149"/>
      <c r="MN61" s="149"/>
      <c r="MO61" s="149"/>
      <c r="MP61" s="149"/>
      <c r="MQ61" s="149"/>
      <c r="MR61" s="149"/>
      <c r="MS61" s="149"/>
      <c r="MT61" s="149"/>
      <c r="MU61" s="149"/>
      <c r="MV61" s="149"/>
      <c r="MW61" s="149"/>
      <c r="MX61" s="149"/>
      <c r="MY61" s="149"/>
      <c r="MZ61" s="149"/>
      <c r="NA61" s="149"/>
      <c r="NB61" s="149"/>
      <c r="NC61" s="149"/>
      <c r="ND61" s="149"/>
      <c r="NE61" s="149"/>
      <c r="NF61" s="149"/>
      <c r="NG61" s="149"/>
      <c r="NH61" s="149"/>
      <c r="NI61" s="149"/>
      <c r="NJ61" s="149"/>
      <c r="NK61" s="149"/>
      <c r="NL61" s="149"/>
      <c r="NM61" s="149"/>
      <c r="NN61" s="149"/>
      <c r="NO61" s="149"/>
      <c r="NP61" s="149"/>
      <c r="NQ61" s="149"/>
      <c r="NR61" s="149"/>
      <c r="NS61" s="149"/>
      <c r="NT61" s="149"/>
      <c r="NU61" s="149"/>
      <c r="NV61" s="149"/>
      <c r="NW61" s="149"/>
      <c r="NX61" s="149"/>
      <c r="NY61" s="149"/>
      <c r="NZ61" s="149"/>
      <c r="OA61" s="149"/>
      <c r="OB61" s="149"/>
      <c r="OC61" s="149"/>
      <c r="OD61" s="149"/>
      <c r="OE61" s="149"/>
      <c r="OF61" s="149"/>
      <c r="OG61" s="149"/>
      <c r="OH61" s="149"/>
      <c r="OI61" s="149"/>
      <c r="OJ61" s="149"/>
      <c r="OK61" s="149"/>
      <c r="OL61" s="149"/>
      <c r="OM61" s="149"/>
      <c r="ON61" s="149"/>
      <c r="OO61" s="149"/>
      <c r="OP61" s="149"/>
      <c r="OQ61" s="149"/>
      <c r="OR61" s="149"/>
      <c r="OS61" s="149"/>
      <c r="OT61" s="149"/>
      <c r="OU61" s="149"/>
      <c r="OV61" s="149"/>
      <c r="OW61" s="149"/>
      <c r="OX61" s="149"/>
      <c r="OY61" s="149"/>
      <c r="OZ61" s="149"/>
      <c r="PA61" s="149"/>
      <c r="PB61" s="149"/>
      <c r="PC61" s="149"/>
      <c r="PD61" s="149"/>
      <c r="PE61" s="149"/>
      <c r="PF61" s="149"/>
      <c r="PG61" s="149"/>
      <c r="PH61" s="149"/>
      <c r="PI61" s="149"/>
      <c r="PJ61" s="149"/>
      <c r="PK61" s="149"/>
      <c r="PL61" s="149"/>
      <c r="PM61" s="149"/>
      <c r="PN61" s="149"/>
      <c r="PO61" s="149"/>
      <c r="PP61" s="149"/>
      <c r="PQ61" s="149"/>
      <c r="PR61" s="149"/>
      <c r="PS61" s="149"/>
      <c r="PT61" s="149"/>
      <c r="PU61" s="149"/>
      <c r="PV61" s="149"/>
      <c r="PW61" s="149"/>
      <c r="PX61" s="149"/>
      <c r="PY61" s="149"/>
      <c r="PZ61" s="149"/>
      <c r="QA61" s="149"/>
      <c r="QB61" s="149"/>
      <c r="QC61" s="149"/>
      <c r="QD61" s="149"/>
      <c r="QE61" s="149"/>
      <c r="QF61" s="149"/>
      <c r="QG61" s="149"/>
      <c r="QH61" s="149"/>
      <c r="QI61" s="149"/>
      <c r="QJ61" s="149"/>
      <c r="QK61" s="149"/>
      <c r="QL61" s="149"/>
      <c r="QM61" s="149"/>
      <c r="QN61" s="149"/>
      <c r="QO61" s="149"/>
      <c r="QP61" s="149"/>
      <c r="QQ61" s="149"/>
      <c r="QR61" s="149"/>
      <c r="QS61" s="149"/>
      <c r="QT61" s="149"/>
      <c r="QU61" s="149"/>
      <c r="QV61" s="149"/>
      <c r="QW61" s="149"/>
      <c r="QX61" s="149"/>
      <c r="QY61" s="149"/>
      <c r="QZ61" s="149"/>
      <c r="RA61" s="149"/>
      <c r="RB61" s="149"/>
      <c r="RC61" s="149"/>
      <c r="RD61" s="149"/>
      <c r="RE61" s="149"/>
      <c r="RF61" s="149"/>
      <c r="RG61" s="149"/>
      <c r="RH61" s="149"/>
      <c r="RI61" s="149"/>
      <c r="RJ61" s="149"/>
      <c r="RK61" s="149"/>
      <c r="RL61" s="149"/>
      <c r="RM61" s="149"/>
      <c r="RN61" s="149"/>
      <c r="RO61" s="149"/>
      <c r="RP61" s="149"/>
      <c r="RQ61" s="149"/>
      <c r="RR61" s="149"/>
      <c r="RS61" s="149"/>
      <c r="RT61" s="149"/>
      <c r="RU61" s="149"/>
      <c r="RV61" s="149"/>
      <c r="RW61" s="149"/>
      <c r="RX61" s="149"/>
      <c r="RY61" s="149"/>
      <c r="RZ61" s="149"/>
      <c r="SA61" s="149"/>
      <c r="SB61" s="149"/>
      <c r="SC61" s="149"/>
      <c r="SD61" s="149"/>
      <c r="SE61" s="149"/>
      <c r="SF61" s="149"/>
      <c r="SG61" s="149"/>
      <c r="SH61" s="149"/>
      <c r="SI61" s="149"/>
      <c r="SJ61" s="149"/>
      <c r="SK61" s="149"/>
      <c r="SL61" s="149"/>
      <c r="SM61" s="149"/>
      <c r="SN61" s="149"/>
      <c r="SO61" s="149"/>
      <c r="SP61" s="149"/>
      <c r="SQ61" s="149"/>
      <c r="SR61" s="149"/>
      <c r="SS61" s="149"/>
      <c r="ST61" s="149"/>
      <c r="SU61" s="149"/>
      <c r="SV61" s="149"/>
      <c r="SW61" s="149"/>
      <c r="SX61" s="149"/>
      <c r="SY61" s="149"/>
      <c r="SZ61" s="149"/>
      <c r="TA61" s="149"/>
      <c r="TB61" s="149"/>
      <c r="TC61" s="149"/>
      <c r="TD61" s="149"/>
      <c r="TE61" s="149"/>
      <c r="TF61" s="149"/>
      <c r="TG61" s="149"/>
      <c r="TH61" s="149"/>
      <c r="TI61" s="149"/>
      <c r="TJ61" s="149"/>
      <c r="TK61" s="149"/>
      <c r="TL61" s="149"/>
      <c r="TM61" s="149"/>
      <c r="TN61" s="149"/>
      <c r="TO61" s="149"/>
      <c r="TP61" s="149"/>
      <c r="TQ61" s="149"/>
      <c r="TR61" s="149"/>
      <c r="TS61" s="149"/>
      <c r="TT61" s="149"/>
      <c r="TU61" s="149"/>
      <c r="TV61" s="149"/>
      <c r="TW61" s="149"/>
      <c r="TX61" s="149"/>
      <c r="TY61" s="149"/>
      <c r="TZ61" s="149"/>
      <c r="UA61" s="149"/>
      <c r="UB61" s="149"/>
      <c r="UC61" s="149"/>
      <c r="UD61" s="149"/>
      <c r="UE61" s="149"/>
      <c r="UF61" s="149"/>
      <c r="UG61" s="149"/>
      <c r="UH61" s="149"/>
      <c r="UI61" s="149"/>
      <c r="UJ61" s="149"/>
      <c r="UK61" s="149"/>
      <c r="UL61" s="149"/>
      <c r="UM61" s="149"/>
      <c r="UN61" s="149"/>
      <c r="UO61" s="149"/>
      <c r="UP61" s="149"/>
      <c r="UQ61" s="149"/>
      <c r="UR61" s="149"/>
      <c r="US61" s="149"/>
      <c r="UT61" s="149"/>
      <c r="UU61" s="149"/>
      <c r="UV61" s="149"/>
      <c r="UW61" s="149"/>
      <c r="UX61" s="149"/>
      <c r="UY61" s="149"/>
      <c r="UZ61" s="149"/>
      <c r="VA61" s="149"/>
      <c r="VB61" s="149"/>
      <c r="VC61" s="149"/>
      <c r="VD61" s="149"/>
      <c r="VE61" s="149"/>
      <c r="VF61" s="149"/>
      <c r="VG61" s="149"/>
      <c r="VH61" s="149"/>
      <c r="VI61" s="149"/>
      <c r="VJ61" s="149"/>
      <c r="VK61" s="149"/>
      <c r="VL61" s="149"/>
      <c r="VM61" s="149"/>
      <c r="VN61" s="149"/>
      <c r="VO61" s="149"/>
      <c r="VP61" s="149"/>
      <c r="VQ61" s="149"/>
      <c r="VR61" s="149"/>
      <c r="VS61" s="149"/>
      <c r="VT61" s="149"/>
      <c r="VU61" s="149"/>
      <c r="VV61" s="149"/>
      <c r="VW61" s="149"/>
      <c r="VX61" s="149"/>
      <c r="VY61" s="149"/>
      <c r="VZ61" s="149"/>
      <c r="WA61" s="149"/>
      <c r="WB61" s="149"/>
      <c r="WC61" s="149"/>
      <c r="WD61" s="149"/>
      <c r="WE61" s="149"/>
      <c r="WF61" s="149"/>
      <c r="WG61" s="149"/>
      <c r="WH61" s="149"/>
      <c r="WI61" s="149"/>
      <c r="WJ61" s="149"/>
      <c r="WK61" s="149"/>
      <c r="WL61" s="149"/>
      <c r="WM61" s="149"/>
      <c r="WN61" s="149"/>
      <c r="WO61" s="149"/>
      <c r="WP61" s="149"/>
      <c r="WQ61" s="149"/>
      <c r="WR61" s="149"/>
      <c r="WS61" s="149"/>
      <c r="WT61" s="149"/>
      <c r="WU61" s="149"/>
      <c r="WV61" s="149"/>
      <c r="WW61" s="149"/>
      <c r="WX61" s="149"/>
      <c r="WY61" s="149"/>
      <c r="WZ61" s="149"/>
      <c r="XA61" s="149"/>
      <c r="XB61" s="149"/>
      <c r="XC61" s="149"/>
      <c r="XD61" s="149"/>
      <c r="XE61" s="149"/>
      <c r="XF61" s="149"/>
      <c r="XG61" s="149"/>
      <c r="XH61" s="149"/>
      <c r="XI61" s="149"/>
      <c r="XJ61" s="149"/>
      <c r="XK61" s="149"/>
      <c r="XL61" s="149"/>
      <c r="XM61" s="149"/>
      <c r="XN61" s="149"/>
      <c r="XO61" s="149"/>
      <c r="XP61" s="149"/>
      <c r="XQ61" s="149"/>
      <c r="XR61" s="149"/>
      <c r="XS61" s="149"/>
      <c r="XT61" s="149"/>
      <c r="XU61" s="149"/>
      <c r="XV61" s="149"/>
      <c r="XW61" s="149"/>
      <c r="XX61" s="149"/>
      <c r="XY61" s="149"/>
      <c r="XZ61" s="149"/>
      <c r="YA61" s="149"/>
      <c r="YB61" s="149"/>
      <c r="YC61" s="149"/>
      <c r="YD61" s="149"/>
      <c r="YE61" s="149"/>
      <c r="YF61" s="149"/>
      <c r="YG61" s="149"/>
      <c r="YH61" s="149"/>
      <c r="YI61" s="149"/>
      <c r="YJ61" s="149"/>
      <c r="YK61" s="149"/>
      <c r="YL61" s="149"/>
      <c r="YM61" s="149"/>
      <c r="YN61" s="149"/>
      <c r="YO61" s="149"/>
      <c r="YP61" s="149"/>
      <c r="YQ61" s="149"/>
      <c r="YR61" s="149"/>
      <c r="YS61" s="149"/>
      <c r="YT61" s="149"/>
      <c r="YU61" s="149"/>
      <c r="YV61" s="149"/>
      <c r="YW61" s="149"/>
      <c r="YX61" s="149"/>
      <c r="YY61" s="149"/>
      <c r="YZ61" s="149"/>
      <c r="ZA61" s="149"/>
      <c r="ZB61" s="149"/>
      <c r="ZC61" s="149"/>
      <c r="ZD61" s="149"/>
      <c r="ZE61" s="149"/>
      <c r="ZF61" s="149"/>
      <c r="ZG61" s="149"/>
      <c r="ZH61" s="149"/>
      <c r="ZI61" s="149"/>
      <c r="ZJ61" s="149"/>
      <c r="ZK61" s="149"/>
      <c r="ZL61" s="149"/>
      <c r="ZM61" s="149"/>
      <c r="ZN61" s="149"/>
      <c r="ZO61" s="149"/>
      <c r="ZP61" s="149"/>
      <c r="ZQ61" s="149"/>
      <c r="ZR61" s="149"/>
      <c r="ZS61" s="149"/>
      <c r="ZT61" s="149"/>
      <c r="ZU61" s="149"/>
      <c r="ZV61" s="149"/>
      <c r="ZW61" s="149"/>
      <c r="ZX61" s="149"/>
      <c r="ZY61" s="149"/>
      <c r="ZZ61" s="149"/>
      <c r="AAA61" s="149"/>
      <c r="AAB61" s="149"/>
      <c r="AAC61" s="149"/>
      <c r="AAD61" s="149"/>
      <c r="AAE61" s="149"/>
      <c r="AAF61" s="149"/>
      <c r="AAG61" s="149"/>
      <c r="AAH61" s="149"/>
      <c r="AAI61" s="149"/>
      <c r="AAJ61" s="149"/>
      <c r="AAK61" s="149"/>
      <c r="AAL61" s="149"/>
      <c r="AAM61" s="149"/>
      <c r="AAN61" s="149"/>
      <c r="AAO61" s="149"/>
      <c r="AAP61" s="149"/>
      <c r="AAQ61" s="149"/>
      <c r="AAR61" s="149"/>
      <c r="AAS61" s="149"/>
      <c r="AAT61" s="149"/>
      <c r="AAU61" s="149"/>
      <c r="AAV61" s="149"/>
      <c r="AAW61" s="149"/>
      <c r="AAX61" s="149"/>
      <c r="AAY61" s="149"/>
      <c r="AAZ61" s="149"/>
      <c r="ABA61" s="149"/>
      <c r="ABB61" s="149"/>
      <c r="ABC61" s="149"/>
      <c r="ABD61" s="149"/>
      <c r="ABE61" s="149"/>
      <c r="ABF61" s="149"/>
      <c r="ABG61" s="149"/>
      <c r="ABH61" s="149"/>
      <c r="ABI61" s="149"/>
      <c r="ABJ61" s="149"/>
      <c r="ABK61" s="149"/>
      <c r="ABL61" s="149"/>
      <c r="ABM61" s="149"/>
      <c r="ABN61" s="149"/>
      <c r="ABO61" s="149"/>
      <c r="ABP61" s="149"/>
      <c r="ABQ61" s="149"/>
      <c r="ABR61" s="149"/>
      <c r="ABS61" s="149"/>
      <c r="ABT61" s="149"/>
      <c r="ABU61" s="149"/>
      <c r="ABV61" s="149"/>
      <c r="ABW61" s="149"/>
      <c r="ABX61" s="149"/>
      <c r="ABY61" s="149"/>
      <c r="ABZ61" s="149"/>
      <c r="ACA61" s="149"/>
      <c r="ACB61" s="149"/>
      <c r="ACC61" s="149"/>
      <c r="ACD61" s="149"/>
      <c r="ACE61" s="149"/>
      <c r="ACF61" s="149"/>
      <c r="ACG61" s="149"/>
      <c r="ACH61" s="149"/>
      <c r="ACI61" s="149"/>
      <c r="ACJ61" s="149"/>
      <c r="ACK61" s="149"/>
      <c r="ACL61" s="149"/>
      <c r="ACM61" s="149"/>
      <c r="ACN61" s="149"/>
      <c r="ACO61" s="149"/>
      <c r="ACP61" s="149"/>
      <c r="ACQ61" s="149"/>
      <c r="ACR61" s="149"/>
      <c r="ACS61" s="149"/>
    </row>
    <row r="62" spans="1:773" s="152" customFormat="1" x14ac:dyDescent="0.3">
      <c r="A62" s="149"/>
      <c r="B62" s="150"/>
      <c r="C62" s="151"/>
      <c r="D62" s="151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  <c r="CL62" s="149"/>
      <c r="CM62" s="149"/>
      <c r="CN62" s="149"/>
      <c r="CO62" s="149"/>
      <c r="CP62" s="149"/>
      <c r="CQ62" s="149"/>
      <c r="CR62" s="149"/>
      <c r="CS62" s="149"/>
      <c r="CT62" s="149"/>
      <c r="CU62" s="149"/>
      <c r="CV62" s="149"/>
      <c r="CW62" s="149"/>
      <c r="CX62" s="149"/>
      <c r="CY62" s="149"/>
      <c r="CZ62" s="149"/>
      <c r="DA62" s="149"/>
      <c r="DB62" s="149"/>
      <c r="DC62" s="149"/>
      <c r="DD62" s="149"/>
      <c r="DE62" s="149"/>
      <c r="DF62" s="149"/>
      <c r="DG62" s="149"/>
      <c r="DH62" s="149"/>
      <c r="DI62" s="149"/>
      <c r="DJ62" s="149"/>
      <c r="DK62" s="149"/>
      <c r="DL62" s="149"/>
      <c r="DM62" s="149"/>
      <c r="DN62" s="149"/>
      <c r="DO62" s="149"/>
      <c r="DP62" s="149"/>
      <c r="DQ62" s="149"/>
      <c r="DR62" s="149"/>
      <c r="DS62" s="149"/>
      <c r="DT62" s="149"/>
      <c r="DU62" s="149"/>
      <c r="DV62" s="149"/>
      <c r="DW62" s="149"/>
      <c r="DX62" s="149"/>
      <c r="DY62" s="149"/>
      <c r="DZ62" s="149"/>
      <c r="EA62" s="149"/>
      <c r="EB62" s="149"/>
      <c r="EC62" s="149"/>
      <c r="ED62" s="149"/>
      <c r="EE62" s="149"/>
      <c r="EF62" s="149"/>
      <c r="EG62" s="149"/>
      <c r="EH62" s="149"/>
      <c r="EI62" s="149"/>
      <c r="EJ62" s="149"/>
      <c r="EK62" s="149"/>
      <c r="EL62" s="149"/>
      <c r="EM62" s="149"/>
      <c r="EN62" s="149"/>
      <c r="EO62" s="149"/>
      <c r="EP62" s="149"/>
      <c r="EQ62" s="149"/>
      <c r="ER62" s="149"/>
      <c r="ES62" s="149"/>
      <c r="ET62" s="149"/>
      <c r="EU62" s="149"/>
      <c r="EV62" s="149"/>
      <c r="EW62" s="149"/>
      <c r="EX62" s="149"/>
      <c r="EY62" s="149"/>
      <c r="EZ62" s="149"/>
      <c r="FA62" s="149"/>
      <c r="FB62" s="149"/>
      <c r="FC62" s="149"/>
      <c r="FD62" s="149"/>
      <c r="FE62" s="149"/>
      <c r="FF62" s="149"/>
      <c r="FG62" s="149"/>
      <c r="FH62" s="149"/>
      <c r="FI62" s="149"/>
      <c r="FJ62" s="149"/>
      <c r="FK62" s="149"/>
      <c r="FL62" s="149"/>
      <c r="FM62" s="149"/>
      <c r="FN62" s="149"/>
      <c r="FO62" s="149"/>
      <c r="FP62" s="149"/>
      <c r="FQ62" s="149"/>
      <c r="FR62" s="149"/>
      <c r="FS62" s="149"/>
      <c r="FT62" s="149"/>
      <c r="FU62" s="149"/>
      <c r="FV62" s="149"/>
      <c r="FW62" s="149"/>
      <c r="FX62" s="149"/>
      <c r="FY62" s="149"/>
      <c r="FZ62" s="149"/>
      <c r="GA62" s="149"/>
      <c r="GB62" s="149"/>
      <c r="GC62" s="149"/>
      <c r="GD62" s="149"/>
      <c r="GE62" s="149"/>
      <c r="GF62" s="149"/>
      <c r="GG62" s="149"/>
      <c r="GH62" s="149"/>
      <c r="GI62" s="149"/>
      <c r="GJ62" s="149"/>
      <c r="GK62" s="149"/>
      <c r="GL62" s="149"/>
      <c r="GM62" s="149"/>
      <c r="GN62" s="149"/>
      <c r="GO62" s="149"/>
      <c r="GP62" s="149"/>
      <c r="GQ62" s="149"/>
      <c r="GR62" s="149"/>
      <c r="GS62" s="149"/>
      <c r="GT62" s="149"/>
      <c r="GU62" s="149"/>
      <c r="GV62" s="149"/>
      <c r="GW62" s="149"/>
      <c r="GX62" s="149"/>
      <c r="GY62" s="149"/>
      <c r="GZ62" s="149"/>
      <c r="HA62" s="149"/>
      <c r="HB62" s="149"/>
      <c r="HC62" s="149"/>
      <c r="HD62" s="149"/>
      <c r="HE62" s="149"/>
      <c r="HF62" s="149"/>
      <c r="HG62" s="149"/>
      <c r="HH62" s="149"/>
      <c r="HI62" s="149"/>
      <c r="HJ62" s="149"/>
      <c r="HK62" s="149"/>
      <c r="HL62" s="149"/>
      <c r="HM62" s="149"/>
      <c r="HN62" s="149"/>
      <c r="HO62" s="149"/>
      <c r="HP62" s="149"/>
      <c r="HQ62" s="149"/>
      <c r="HR62" s="149"/>
      <c r="HS62" s="149"/>
      <c r="HT62" s="149"/>
      <c r="HU62" s="149"/>
      <c r="HV62" s="149"/>
      <c r="HW62" s="149"/>
      <c r="HX62" s="149"/>
      <c r="HY62" s="149"/>
      <c r="HZ62" s="149"/>
      <c r="IA62" s="149"/>
      <c r="IB62" s="149"/>
      <c r="IC62" s="149"/>
      <c r="ID62" s="149"/>
      <c r="IE62" s="149"/>
      <c r="IF62" s="149"/>
      <c r="IG62" s="149"/>
      <c r="IH62" s="149"/>
      <c r="II62" s="149"/>
      <c r="IJ62" s="149"/>
      <c r="IK62" s="149"/>
      <c r="IL62" s="149"/>
      <c r="IM62" s="149"/>
      <c r="IN62" s="149"/>
      <c r="IO62" s="149"/>
      <c r="IP62" s="149"/>
      <c r="IQ62" s="149"/>
      <c r="IR62" s="149"/>
      <c r="IS62" s="149"/>
      <c r="IT62" s="149"/>
      <c r="IU62" s="149"/>
      <c r="IV62" s="149"/>
      <c r="IW62" s="149"/>
      <c r="IX62" s="149"/>
      <c r="IY62" s="149"/>
      <c r="IZ62" s="149"/>
      <c r="JA62" s="149"/>
      <c r="JB62" s="149"/>
      <c r="JC62" s="149"/>
      <c r="JD62" s="149"/>
      <c r="JE62" s="149"/>
      <c r="JF62" s="149"/>
      <c r="JG62" s="149"/>
      <c r="JH62" s="149"/>
      <c r="JI62" s="149"/>
      <c r="JJ62" s="149"/>
      <c r="JK62" s="149"/>
      <c r="JL62" s="149"/>
      <c r="JM62" s="149"/>
      <c r="JN62" s="149"/>
      <c r="JO62" s="149"/>
      <c r="JP62" s="149"/>
      <c r="JQ62" s="149"/>
      <c r="JR62" s="149"/>
      <c r="JS62" s="149"/>
      <c r="JT62" s="149"/>
      <c r="JU62" s="149"/>
      <c r="JV62" s="149"/>
      <c r="JW62" s="149"/>
      <c r="JX62" s="149"/>
      <c r="JY62" s="149"/>
      <c r="JZ62" s="149"/>
      <c r="KA62" s="149"/>
      <c r="KB62" s="149"/>
      <c r="KC62" s="149"/>
      <c r="KD62" s="149"/>
      <c r="KE62" s="149"/>
      <c r="KF62" s="149"/>
      <c r="KG62" s="149"/>
      <c r="KH62" s="149"/>
      <c r="KI62" s="149"/>
      <c r="KJ62" s="149"/>
      <c r="KK62" s="149"/>
      <c r="KL62" s="149"/>
      <c r="KM62" s="149"/>
      <c r="KN62" s="149"/>
      <c r="KO62" s="149"/>
      <c r="KP62" s="149"/>
      <c r="KQ62" s="149"/>
      <c r="KR62" s="149"/>
      <c r="KS62" s="149"/>
      <c r="KT62" s="149"/>
      <c r="KU62" s="149"/>
      <c r="KV62" s="149"/>
      <c r="KW62" s="149"/>
      <c r="KX62" s="149"/>
      <c r="KY62" s="149"/>
      <c r="KZ62" s="149"/>
      <c r="LA62" s="149"/>
      <c r="LB62" s="149"/>
      <c r="LC62" s="149"/>
      <c r="LD62" s="149"/>
      <c r="LE62" s="149"/>
      <c r="LF62" s="149"/>
      <c r="LG62" s="149"/>
      <c r="LH62" s="149"/>
      <c r="LI62" s="149"/>
      <c r="LJ62" s="149"/>
      <c r="LK62" s="149"/>
      <c r="LL62" s="149"/>
      <c r="LM62" s="149"/>
      <c r="LN62" s="149"/>
      <c r="LO62" s="149"/>
      <c r="LP62" s="149"/>
      <c r="LQ62" s="149"/>
      <c r="LR62" s="149"/>
      <c r="LS62" s="149"/>
      <c r="LT62" s="149"/>
      <c r="LU62" s="149"/>
      <c r="LV62" s="149"/>
      <c r="LW62" s="149"/>
      <c r="LX62" s="149"/>
      <c r="LY62" s="149"/>
      <c r="LZ62" s="149"/>
      <c r="MA62" s="149"/>
      <c r="MB62" s="149"/>
      <c r="MC62" s="149"/>
      <c r="MD62" s="149"/>
      <c r="ME62" s="149"/>
      <c r="MF62" s="149"/>
      <c r="MG62" s="149"/>
      <c r="MH62" s="149"/>
      <c r="MI62" s="149"/>
      <c r="MJ62" s="149"/>
      <c r="MK62" s="149"/>
      <c r="ML62" s="149"/>
      <c r="MM62" s="149"/>
      <c r="MN62" s="149"/>
      <c r="MO62" s="149"/>
      <c r="MP62" s="149"/>
      <c r="MQ62" s="149"/>
      <c r="MR62" s="149"/>
      <c r="MS62" s="149"/>
      <c r="MT62" s="149"/>
      <c r="MU62" s="149"/>
      <c r="MV62" s="149"/>
      <c r="MW62" s="149"/>
      <c r="MX62" s="149"/>
      <c r="MY62" s="149"/>
      <c r="MZ62" s="149"/>
      <c r="NA62" s="149"/>
      <c r="NB62" s="149"/>
      <c r="NC62" s="149"/>
      <c r="ND62" s="149"/>
      <c r="NE62" s="149"/>
      <c r="NF62" s="149"/>
      <c r="NG62" s="149"/>
      <c r="NH62" s="149"/>
      <c r="NI62" s="149"/>
      <c r="NJ62" s="149"/>
      <c r="NK62" s="149"/>
      <c r="NL62" s="149"/>
      <c r="NM62" s="149"/>
      <c r="NN62" s="149"/>
      <c r="NO62" s="149"/>
      <c r="NP62" s="149"/>
      <c r="NQ62" s="149"/>
      <c r="NR62" s="149"/>
      <c r="NS62" s="149"/>
      <c r="NT62" s="149"/>
      <c r="NU62" s="149"/>
      <c r="NV62" s="149"/>
      <c r="NW62" s="149"/>
      <c r="NX62" s="149"/>
      <c r="NY62" s="149"/>
      <c r="NZ62" s="149"/>
      <c r="OA62" s="149"/>
      <c r="OB62" s="149"/>
      <c r="OC62" s="149"/>
      <c r="OD62" s="149"/>
      <c r="OE62" s="149"/>
      <c r="OF62" s="149"/>
      <c r="OG62" s="149"/>
      <c r="OH62" s="149"/>
      <c r="OI62" s="149"/>
      <c r="OJ62" s="149"/>
      <c r="OK62" s="149"/>
      <c r="OL62" s="149"/>
      <c r="OM62" s="149"/>
      <c r="ON62" s="149"/>
      <c r="OO62" s="149"/>
      <c r="OP62" s="149"/>
      <c r="OQ62" s="149"/>
      <c r="OR62" s="149"/>
      <c r="OS62" s="149"/>
      <c r="OT62" s="149"/>
      <c r="OU62" s="149"/>
      <c r="OV62" s="149"/>
      <c r="OW62" s="149"/>
      <c r="OX62" s="149"/>
      <c r="OY62" s="149"/>
      <c r="OZ62" s="149"/>
      <c r="PA62" s="149"/>
      <c r="PB62" s="149"/>
      <c r="PC62" s="149"/>
      <c r="PD62" s="149"/>
      <c r="PE62" s="149"/>
      <c r="PF62" s="149"/>
      <c r="PG62" s="149"/>
      <c r="PH62" s="149"/>
      <c r="PI62" s="149"/>
      <c r="PJ62" s="149"/>
      <c r="PK62" s="149"/>
      <c r="PL62" s="149"/>
      <c r="PM62" s="149"/>
      <c r="PN62" s="149"/>
      <c r="PO62" s="149"/>
      <c r="PP62" s="149"/>
      <c r="PQ62" s="149"/>
      <c r="PR62" s="149"/>
      <c r="PS62" s="149"/>
      <c r="PT62" s="149"/>
      <c r="PU62" s="149"/>
      <c r="PV62" s="149"/>
      <c r="PW62" s="149"/>
      <c r="PX62" s="149"/>
      <c r="PY62" s="149"/>
      <c r="PZ62" s="149"/>
      <c r="QA62" s="149"/>
      <c r="QB62" s="149"/>
      <c r="QC62" s="149"/>
      <c r="QD62" s="149"/>
      <c r="QE62" s="149"/>
      <c r="QF62" s="149"/>
      <c r="QG62" s="149"/>
      <c r="QH62" s="149"/>
      <c r="QI62" s="149"/>
      <c r="QJ62" s="149"/>
      <c r="QK62" s="149"/>
      <c r="QL62" s="149"/>
      <c r="QM62" s="149"/>
      <c r="QN62" s="149"/>
      <c r="QO62" s="149"/>
      <c r="QP62" s="149"/>
      <c r="QQ62" s="149"/>
      <c r="QR62" s="149"/>
      <c r="QS62" s="149"/>
      <c r="QT62" s="149"/>
      <c r="QU62" s="149"/>
      <c r="QV62" s="149"/>
      <c r="QW62" s="149"/>
      <c r="QX62" s="149"/>
      <c r="QY62" s="149"/>
      <c r="QZ62" s="149"/>
      <c r="RA62" s="149"/>
      <c r="RB62" s="149"/>
      <c r="RC62" s="149"/>
      <c r="RD62" s="149"/>
      <c r="RE62" s="149"/>
      <c r="RF62" s="149"/>
      <c r="RG62" s="149"/>
      <c r="RH62" s="149"/>
      <c r="RI62" s="149"/>
      <c r="RJ62" s="149"/>
      <c r="RK62" s="149"/>
      <c r="RL62" s="149"/>
      <c r="RM62" s="149"/>
      <c r="RN62" s="149"/>
      <c r="RO62" s="149"/>
      <c r="RP62" s="149"/>
      <c r="RQ62" s="149"/>
      <c r="RR62" s="149"/>
      <c r="RS62" s="149"/>
      <c r="RT62" s="149"/>
      <c r="RU62" s="149"/>
      <c r="RV62" s="149"/>
      <c r="RW62" s="149"/>
      <c r="RX62" s="149"/>
      <c r="RY62" s="149"/>
      <c r="RZ62" s="149"/>
      <c r="SA62" s="149"/>
      <c r="SB62" s="149"/>
      <c r="SC62" s="149"/>
      <c r="SD62" s="149"/>
      <c r="SE62" s="149"/>
      <c r="SF62" s="149"/>
      <c r="SG62" s="149"/>
      <c r="SH62" s="149"/>
      <c r="SI62" s="149"/>
      <c r="SJ62" s="149"/>
      <c r="SK62" s="149"/>
      <c r="SL62" s="149"/>
      <c r="SM62" s="149"/>
      <c r="SN62" s="149"/>
      <c r="SO62" s="149"/>
      <c r="SP62" s="149"/>
      <c r="SQ62" s="149"/>
      <c r="SR62" s="149"/>
      <c r="SS62" s="149"/>
      <c r="ST62" s="149"/>
      <c r="SU62" s="149"/>
      <c r="SV62" s="149"/>
      <c r="SW62" s="149"/>
      <c r="SX62" s="149"/>
      <c r="SY62" s="149"/>
      <c r="SZ62" s="149"/>
      <c r="TA62" s="149"/>
      <c r="TB62" s="149"/>
      <c r="TC62" s="149"/>
      <c r="TD62" s="149"/>
      <c r="TE62" s="149"/>
      <c r="TF62" s="149"/>
      <c r="TG62" s="149"/>
      <c r="TH62" s="149"/>
      <c r="TI62" s="149"/>
      <c r="TJ62" s="149"/>
      <c r="TK62" s="149"/>
      <c r="TL62" s="149"/>
      <c r="TM62" s="149"/>
      <c r="TN62" s="149"/>
      <c r="TO62" s="149"/>
      <c r="TP62" s="149"/>
      <c r="TQ62" s="149"/>
      <c r="TR62" s="149"/>
      <c r="TS62" s="149"/>
      <c r="TT62" s="149"/>
      <c r="TU62" s="149"/>
      <c r="TV62" s="149"/>
      <c r="TW62" s="149"/>
      <c r="TX62" s="149"/>
      <c r="TY62" s="149"/>
      <c r="TZ62" s="149"/>
      <c r="UA62" s="149"/>
      <c r="UB62" s="149"/>
      <c r="UC62" s="149"/>
      <c r="UD62" s="149"/>
      <c r="UE62" s="149"/>
      <c r="UF62" s="149"/>
      <c r="UG62" s="149"/>
      <c r="UH62" s="149"/>
      <c r="UI62" s="149"/>
      <c r="UJ62" s="149"/>
      <c r="UK62" s="149"/>
      <c r="UL62" s="149"/>
      <c r="UM62" s="149"/>
      <c r="UN62" s="149"/>
      <c r="UO62" s="149"/>
      <c r="UP62" s="149"/>
      <c r="UQ62" s="149"/>
      <c r="UR62" s="149"/>
      <c r="US62" s="149"/>
      <c r="UT62" s="149"/>
      <c r="UU62" s="149"/>
      <c r="UV62" s="149"/>
      <c r="UW62" s="149"/>
      <c r="UX62" s="149"/>
      <c r="UY62" s="149"/>
      <c r="UZ62" s="149"/>
      <c r="VA62" s="149"/>
      <c r="VB62" s="149"/>
      <c r="VC62" s="149"/>
      <c r="VD62" s="149"/>
      <c r="VE62" s="149"/>
      <c r="VF62" s="149"/>
      <c r="VG62" s="149"/>
      <c r="VH62" s="149"/>
      <c r="VI62" s="149"/>
      <c r="VJ62" s="149"/>
      <c r="VK62" s="149"/>
      <c r="VL62" s="149"/>
      <c r="VM62" s="149"/>
      <c r="VN62" s="149"/>
      <c r="VO62" s="149"/>
      <c r="VP62" s="149"/>
      <c r="VQ62" s="149"/>
      <c r="VR62" s="149"/>
      <c r="VS62" s="149"/>
      <c r="VT62" s="149"/>
      <c r="VU62" s="149"/>
      <c r="VV62" s="149"/>
      <c r="VW62" s="149"/>
      <c r="VX62" s="149"/>
      <c r="VY62" s="149"/>
      <c r="VZ62" s="149"/>
      <c r="WA62" s="149"/>
      <c r="WB62" s="149"/>
      <c r="WC62" s="149"/>
      <c r="WD62" s="149"/>
      <c r="WE62" s="149"/>
      <c r="WF62" s="149"/>
      <c r="WG62" s="149"/>
      <c r="WH62" s="149"/>
      <c r="WI62" s="149"/>
      <c r="WJ62" s="149"/>
      <c r="WK62" s="149"/>
      <c r="WL62" s="149"/>
      <c r="WM62" s="149"/>
      <c r="WN62" s="149"/>
      <c r="WO62" s="149"/>
      <c r="WP62" s="149"/>
      <c r="WQ62" s="149"/>
      <c r="WR62" s="149"/>
      <c r="WS62" s="149"/>
      <c r="WT62" s="149"/>
      <c r="WU62" s="149"/>
      <c r="WV62" s="149"/>
      <c r="WW62" s="149"/>
      <c r="WX62" s="149"/>
      <c r="WY62" s="149"/>
      <c r="WZ62" s="149"/>
      <c r="XA62" s="149"/>
      <c r="XB62" s="149"/>
      <c r="XC62" s="149"/>
      <c r="XD62" s="149"/>
      <c r="XE62" s="149"/>
      <c r="XF62" s="149"/>
      <c r="XG62" s="149"/>
      <c r="XH62" s="149"/>
      <c r="XI62" s="149"/>
      <c r="XJ62" s="149"/>
      <c r="XK62" s="149"/>
      <c r="XL62" s="149"/>
      <c r="XM62" s="149"/>
      <c r="XN62" s="149"/>
      <c r="XO62" s="149"/>
      <c r="XP62" s="149"/>
      <c r="XQ62" s="149"/>
      <c r="XR62" s="149"/>
      <c r="XS62" s="149"/>
      <c r="XT62" s="149"/>
      <c r="XU62" s="149"/>
      <c r="XV62" s="149"/>
      <c r="XW62" s="149"/>
      <c r="XX62" s="149"/>
      <c r="XY62" s="149"/>
      <c r="XZ62" s="149"/>
      <c r="YA62" s="149"/>
      <c r="YB62" s="149"/>
      <c r="YC62" s="149"/>
      <c r="YD62" s="149"/>
      <c r="YE62" s="149"/>
      <c r="YF62" s="149"/>
      <c r="YG62" s="149"/>
      <c r="YH62" s="149"/>
      <c r="YI62" s="149"/>
      <c r="YJ62" s="149"/>
      <c r="YK62" s="149"/>
      <c r="YL62" s="149"/>
      <c r="YM62" s="149"/>
      <c r="YN62" s="149"/>
      <c r="YO62" s="149"/>
      <c r="YP62" s="149"/>
      <c r="YQ62" s="149"/>
      <c r="YR62" s="149"/>
      <c r="YS62" s="149"/>
      <c r="YT62" s="149"/>
      <c r="YU62" s="149"/>
      <c r="YV62" s="149"/>
      <c r="YW62" s="149"/>
      <c r="YX62" s="149"/>
      <c r="YY62" s="149"/>
      <c r="YZ62" s="149"/>
      <c r="ZA62" s="149"/>
      <c r="ZB62" s="149"/>
      <c r="ZC62" s="149"/>
      <c r="ZD62" s="149"/>
      <c r="ZE62" s="149"/>
      <c r="ZF62" s="149"/>
      <c r="ZG62" s="149"/>
      <c r="ZH62" s="149"/>
      <c r="ZI62" s="149"/>
      <c r="ZJ62" s="149"/>
      <c r="ZK62" s="149"/>
      <c r="ZL62" s="149"/>
      <c r="ZM62" s="149"/>
      <c r="ZN62" s="149"/>
      <c r="ZO62" s="149"/>
      <c r="ZP62" s="149"/>
      <c r="ZQ62" s="149"/>
      <c r="ZR62" s="149"/>
      <c r="ZS62" s="149"/>
      <c r="ZT62" s="149"/>
      <c r="ZU62" s="149"/>
      <c r="ZV62" s="149"/>
      <c r="ZW62" s="149"/>
      <c r="ZX62" s="149"/>
      <c r="ZY62" s="149"/>
      <c r="ZZ62" s="149"/>
      <c r="AAA62" s="149"/>
      <c r="AAB62" s="149"/>
      <c r="AAC62" s="149"/>
      <c r="AAD62" s="149"/>
      <c r="AAE62" s="149"/>
      <c r="AAF62" s="149"/>
      <c r="AAG62" s="149"/>
      <c r="AAH62" s="149"/>
      <c r="AAI62" s="149"/>
      <c r="AAJ62" s="149"/>
      <c r="AAK62" s="149"/>
      <c r="AAL62" s="149"/>
      <c r="AAM62" s="149"/>
      <c r="AAN62" s="149"/>
      <c r="AAO62" s="149"/>
      <c r="AAP62" s="149"/>
      <c r="AAQ62" s="149"/>
      <c r="AAR62" s="149"/>
      <c r="AAS62" s="149"/>
      <c r="AAT62" s="149"/>
      <c r="AAU62" s="149"/>
      <c r="AAV62" s="149"/>
      <c r="AAW62" s="149"/>
      <c r="AAX62" s="149"/>
      <c r="AAY62" s="149"/>
      <c r="AAZ62" s="149"/>
      <c r="ABA62" s="149"/>
      <c r="ABB62" s="149"/>
      <c r="ABC62" s="149"/>
      <c r="ABD62" s="149"/>
      <c r="ABE62" s="149"/>
      <c r="ABF62" s="149"/>
      <c r="ABG62" s="149"/>
      <c r="ABH62" s="149"/>
      <c r="ABI62" s="149"/>
      <c r="ABJ62" s="149"/>
      <c r="ABK62" s="149"/>
      <c r="ABL62" s="149"/>
      <c r="ABM62" s="149"/>
      <c r="ABN62" s="149"/>
      <c r="ABO62" s="149"/>
      <c r="ABP62" s="149"/>
      <c r="ABQ62" s="149"/>
      <c r="ABR62" s="149"/>
      <c r="ABS62" s="149"/>
      <c r="ABT62" s="149"/>
      <c r="ABU62" s="149"/>
      <c r="ABV62" s="149"/>
      <c r="ABW62" s="149"/>
      <c r="ABX62" s="149"/>
      <c r="ABY62" s="149"/>
      <c r="ABZ62" s="149"/>
      <c r="ACA62" s="149"/>
      <c r="ACB62" s="149"/>
      <c r="ACC62" s="149"/>
      <c r="ACD62" s="149"/>
      <c r="ACE62" s="149"/>
      <c r="ACF62" s="149"/>
      <c r="ACG62" s="149"/>
      <c r="ACH62" s="149"/>
      <c r="ACI62" s="149"/>
      <c r="ACJ62" s="149"/>
      <c r="ACK62" s="149"/>
      <c r="ACL62" s="149"/>
      <c r="ACM62" s="149"/>
      <c r="ACN62" s="149"/>
      <c r="ACO62" s="149"/>
      <c r="ACP62" s="149"/>
      <c r="ACQ62" s="149"/>
      <c r="ACR62" s="149"/>
      <c r="ACS62" s="149"/>
    </row>
    <row r="63" spans="1:773" s="152" customFormat="1" x14ac:dyDescent="0.3">
      <c r="A63" s="149"/>
      <c r="B63" s="150"/>
      <c r="C63" s="151"/>
      <c r="D63" s="151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9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9"/>
      <c r="DF63" s="149"/>
      <c r="DG63" s="149"/>
      <c r="DH63" s="149"/>
      <c r="DI63" s="149"/>
      <c r="DJ63" s="149"/>
      <c r="DK63" s="149"/>
      <c r="DL63" s="149"/>
      <c r="DM63" s="149"/>
      <c r="DN63" s="149"/>
      <c r="DO63" s="149"/>
      <c r="DP63" s="149"/>
      <c r="DQ63" s="149"/>
      <c r="DR63" s="149"/>
      <c r="DS63" s="149"/>
      <c r="DT63" s="149"/>
      <c r="DU63" s="149"/>
      <c r="DV63" s="149"/>
      <c r="DW63" s="149"/>
      <c r="DX63" s="149"/>
      <c r="DY63" s="149"/>
      <c r="DZ63" s="149"/>
      <c r="EA63" s="149"/>
      <c r="EB63" s="149"/>
      <c r="EC63" s="149"/>
      <c r="ED63" s="149"/>
      <c r="EE63" s="149"/>
      <c r="EF63" s="149"/>
      <c r="EG63" s="149"/>
      <c r="EH63" s="149"/>
      <c r="EI63" s="149"/>
      <c r="EJ63" s="149"/>
      <c r="EK63" s="149"/>
      <c r="EL63" s="149"/>
      <c r="EM63" s="149"/>
      <c r="EN63" s="149"/>
      <c r="EO63" s="149"/>
      <c r="EP63" s="149"/>
      <c r="EQ63" s="149"/>
      <c r="ER63" s="149"/>
      <c r="ES63" s="149"/>
      <c r="ET63" s="149"/>
      <c r="EU63" s="149"/>
      <c r="EV63" s="149"/>
      <c r="EW63" s="149"/>
      <c r="EX63" s="149"/>
      <c r="EY63" s="149"/>
      <c r="EZ63" s="149"/>
      <c r="FA63" s="149"/>
      <c r="FB63" s="149"/>
      <c r="FC63" s="149"/>
      <c r="FD63" s="149"/>
      <c r="FE63" s="149"/>
      <c r="FF63" s="149"/>
      <c r="FG63" s="149"/>
      <c r="FH63" s="149"/>
      <c r="FI63" s="149"/>
      <c r="FJ63" s="149"/>
      <c r="FK63" s="149"/>
      <c r="FL63" s="149"/>
      <c r="FM63" s="149"/>
      <c r="FN63" s="149"/>
      <c r="FO63" s="149"/>
      <c r="FP63" s="149"/>
      <c r="FQ63" s="149"/>
      <c r="FR63" s="149"/>
      <c r="FS63" s="149"/>
      <c r="FT63" s="149"/>
      <c r="FU63" s="149"/>
      <c r="FV63" s="149"/>
      <c r="FW63" s="149"/>
      <c r="FX63" s="149"/>
      <c r="FY63" s="149"/>
      <c r="FZ63" s="149"/>
      <c r="GA63" s="149"/>
      <c r="GB63" s="149"/>
      <c r="GC63" s="149"/>
      <c r="GD63" s="149"/>
      <c r="GE63" s="149"/>
      <c r="GF63" s="149"/>
      <c r="GG63" s="149"/>
      <c r="GH63" s="149"/>
      <c r="GI63" s="149"/>
      <c r="GJ63" s="149"/>
      <c r="GK63" s="149"/>
      <c r="GL63" s="149"/>
      <c r="GM63" s="149"/>
      <c r="GN63" s="149"/>
      <c r="GO63" s="149"/>
      <c r="GP63" s="149"/>
      <c r="GQ63" s="149"/>
      <c r="GR63" s="149"/>
      <c r="GS63" s="149"/>
      <c r="GT63" s="149"/>
      <c r="GU63" s="149"/>
      <c r="GV63" s="149"/>
      <c r="GW63" s="149"/>
      <c r="GX63" s="149"/>
      <c r="GY63" s="149"/>
      <c r="GZ63" s="149"/>
      <c r="HA63" s="149"/>
      <c r="HB63" s="149"/>
      <c r="HC63" s="149"/>
      <c r="HD63" s="149"/>
      <c r="HE63" s="149"/>
      <c r="HF63" s="149"/>
      <c r="HG63" s="149"/>
      <c r="HH63" s="149"/>
      <c r="HI63" s="149"/>
      <c r="HJ63" s="149"/>
      <c r="HK63" s="149"/>
      <c r="HL63" s="149"/>
      <c r="HM63" s="149"/>
      <c r="HN63" s="149"/>
      <c r="HO63" s="149"/>
      <c r="HP63" s="149"/>
      <c r="HQ63" s="149"/>
      <c r="HR63" s="149"/>
      <c r="HS63" s="149"/>
      <c r="HT63" s="149"/>
      <c r="HU63" s="149"/>
      <c r="HV63" s="149"/>
      <c r="HW63" s="149"/>
      <c r="HX63" s="149"/>
      <c r="HY63" s="149"/>
      <c r="HZ63" s="149"/>
      <c r="IA63" s="149"/>
      <c r="IB63" s="149"/>
      <c r="IC63" s="149"/>
      <c r="ID63" s="149"/>
      <c r="IE63" s="149"/>
      <c r="IF63" s="149"/>
      <c r="IG63" s="149"/>
      <c r="IH63" s="149"/>
      <c r="II63" s="149"/>
      <c r="IJ63" s="149"/>
      <c r="IK63" s="149"/>
      <c r="IL63" s="149"/>
      <c r="IM63" s="149"/>
      <c r="IN63" s="149"/>
      <c r="IO63" s="149"/>
      <c r="IP63" s="149"/>
      <c r="IQ63" s="149"/>
      <c r="IR63" s="149"/>
      <c r="IS63" s="149"/>
      <c r="IT63" s="149"/>
      <c r="IU63" s="149"/>
      <c r="IV63" s="149"/>
      <c r="IW63" s="149"/>
      <c r="IX63" s="149"/>
      <c r="IY63" s="149"/>
      <c r="IZ63" s="149"/>
      <c r="JA63" s="149"/>
      <c r="JB63" s="149"/>
      <c r="JC63" s="149"/>
      <c r="JD63" s="149"/>
      <c r="JE63" s="149"/>
      <c r="JF63" s="149"/>
      <c r="JG63" s="149"/>
      <c r="JH63" s="149"/>
      <c r="JI63" s="149"/>
      <c r="JJ63" s="149"/>
      <c r="JK63" s="149"/>
      <c r="JL63" s="149"/>
      <c r="JM63" s="149"/>
      <c r="JN63" s="149"/>
      <c r="JO63" s="149"/>
      <c r="JP63" s="149"/>
      <c r="JQ63" s="149"/>
      <c r="JR63" s="149"/>
      <c r="JS63" s="149"/>
      <c r="JT63" s="149"/>
      <c r="JU63" s="149"/>
      <c r="JV63" s="149"/>
      <c r="JW63" s="149"/>
      <c r="JX63" s="149"/>
      <c r="JY63" s="149"/>
      <c r="JZ63" s="149"/>
      <c r="KA63" s="149"/>
      <c r="KB63" s="149"/>
      <c r="KC63" s="149"/>
      <c r="KD63" s="149"/>
      <c r="KE63" s="149"/>
      <c r="KF63" s="149"/>
      <c r="KG63" s="149"/>
      <c r="KH63" s="149"/>
      <c r="KI63" s="149"/>
      <c r="KJ63" s="149"/>
      <c r="KK63" s="149"/>
      <c r="KL63" s="149"/>
      <c r="KM63" s="149"/>
      <c r="KN63" s="149"/>
      <c r="KO63" s="149"/>
      <c r="KP63" s="149"/>
      <c r="KQ63" s="149"/>
      <c r="KR63" s="149"/>
      <c r="KS63" s="149"/>
      <c r="KT63" s="149"/>
      <c r="KU63" s="149"/>
      <c r="KV63" s="149"/>
      <c r="KW63" s="149"/>
      <c r="KX63" s="149"/>
      <c r="KY63" s="149"/>
      <c r="KZ63" s="149"/>
      <c r="LA63" s="149"/>
      <c r="LB63" s="149"/>
      <c r="LC63" s="149"/>
      <c r="LD63" s="149"/>
      <c r="LE63" s="149"/>
      <c r="LF63" s="149"/>
      <c r="LG63" s="149"/>
      <c r="LH63" s="149"/>
      <c r="LI63" s="149"/>
      <c r="LJ63" s="149"/>
      <c r="LK63" s="149"/>
      <c r="LL63" s="149"/>
      <c r="LM63" s="149"/>
      <c r="LN63" s="149"/>
      <c r="LO63" s="149"/>
      <c r="LP63" s="149"/>
      <c r="LQ63" s="149"/>
      <c r="LR63" s="149"/>
      <c r="LS63" s="149"/>
      <c r="LT63" s="149"/>
      <c r="LU63" s="149"/>
      <c r="LV63" s="149"/>
      <c r="LW63" s="149"/>
      <c r="LX63" s="149"/>
      <c r="LY63" s="149"/>
      <c r="LZ63" s="149"/>
      <c r="MA63" s="149"/>
      <c r="MB63" s="149"/>
      <c r="MC63" s="149"/>
      <c r="MD63" s="149"/>
      <c r="ME63" s="149"/>
      <c r="MF63" s="149"/>
      <c r="MG63" s="149"/>
      <c r="MH63" s="149"/>
      <c r="MI63" s="149"/>
      <c r="MJ63" s="149"/>
      <c r="MK63" s="149"/>
      <c r="ML63" s="149"/>
      <c r="MM63" s="149"/>
      <c r="MN63" s="149"/>
      <c r="MO63" s="149"/>
      <c r="MP63" s="149"/>
      <c r="MQ63" s="149"/>
      <c r="MR63" s="149"/>
      <c r="MS63" s="149"/>
      <c r="MT63" s="149"/>
      <c r="MU63" s="149"/>
      <c r="MV63" s="149"/>
      <c r="MW63" s="149"/>
      <c r="MX63" s="149"/>
      <c r="MY63" s="149"/>
      <c r="MZ63" s="149"/>
      <c r="NA63" s="149"/>
      <c r="NB63" s="149"/>
      <c r="NC63" s="149"/>
      <c r="ND63" s="149"/>
      <c r="NE63" s="149"/>
      <c r="NF63" s="149"/>
      <c r="NG63" s="149"/>
      <c r="NH63" s="149"/>
      <c r="NI63" s="149"/>
      <c r="NJ63" s="149"/>
      <c r="NK63" s="149"/>
      <c r="NL63" s="149"/>
      <c r="NM63" s="149"/>
      <c r="NN63" s="149"/>
      <c r="NO63" s="149"/>
      <c r="NP63" s="149"/>
      <c r="NQ63" s="149"/>
      <c r="NR63" s="149"/>
      <c r="NS63" s="149"/>
      <c r="NT63" s="149"/>
      <c r="NU63" s="149"/>
      <c r="NV63" s="149"/>
      <c r="NW63" s="149"/>
      <c r="NX63" s="149"/>
      <c r="NY63" s="149"/>
      <c r="NZ63" s="149"/>
      <c r="OA63" s="149"/>
      <c r="OB63" s="149"/>
      <c r="OC63" s="149"/>
      <c r="OD63" s="149"/>
      <c r="OE63" s="149"/>
      <c r="OF63" s="149"/>
      <c r="OG63" s="149"/>
      <c r="OH63" s="149"/>
      <c r="OI63" s="149"/>
      <c r="OJ63" s="149"/>
      <c r="OK63" s="149"/>
      <c r="OL63" s="149"/>
      <c r="OM63" s="149"/>
      <c r="ON63" s="149"/>
      <c r="OO63" s="149"/>
      <c r="OP63" s="149"/>
      <c r="OQ63" s="149"/>
      <c r="OR63" s="149"/>
      <c r="OS63" s="149"/>
      <c r="OT63" s="149"/>
      <c r="OU63" s="149"/>
      <c r="OV63" s="149"/>
      <c r="OW63" s="149"/>
      <c r="OX63" s="149"/>
      <c r="OY63" s="149"/>
      <c r="OZ63" s="149"/>
      <c r="PA63" s="149"/>
      <c r="PB63" s="149"/>
      <c r="PC63" s="149"/>
      <c r="PD63" s="149"/>
      <c r="PE63" s="149"/>
      <c r="PF63" s="149"/>
      <c r="PG63" s="149"/>
      <c r="PH63" s="149"/>
      <c r="PI63" s="149"/>
      <c r="PJ63" s="149"/>
      <c r="PK63" s="149"/>
      <c r="PL63" s="149"/>
      <c r="PM63" s="149"/>
      <c r="PN63" s="149"/>
      <c r="PO63" s="149"/>
      <c r="PP63" s="149"/>
      <c r="PQ63" s="149"/>
      <c r="PR63" s="149"/>
      <c r="PS63" s="149"/>
      <c r="PT63" s="149"/>
      <c r="PU63" s="149"/>
      <c r="PV63" s="149"/>
      <c r="PW63" s="149"/>
      <c r="PX63" s="149"/>
      <c r="PY63" s="149"/>
      <c r="PZ63" s="149"/>
      <c r="QA63" s="149"/>
      <c r="QB63" s="149"/>
      <c r="QC63" s="149"/>
      <c r="QD63" s="149"/>
      <c r="QE63" s="149"/>
      <c r="QF63" s="149"/>
      <c r="QG63" s="149"/>
      <c r="QH63" s="149"/>
      <c r="QI63" s="149"/>
      <c r="QJ63" s="149"/>
      <c r="QK63" s="149"/>
      <c r="QL63" s="149"/>
      <c r="QM63" s="149"/>
      <c r="QN63" s="149"/>
      <c r="QO63" s="149"/>
      <c r="QP63" s="149"/>
      <c r="QQ63" s="149"/>
      <c r="QR63" s="149"/>
      <c r="QS63" s="149"/>
      <c r="QT63" s="149"/>
      <c r="QU63" s="149"/>
      <c r="QV63" s="149"/>
      <c r="QW63" s="149"/>
      <c r="QX63" s="149"/>
      <c r="QY63" s="149"/>
      <c r="QZ63" s="149"/>
      <c r="RA63" s="149"/>
      <c r="RB63" s="149"/>
      <c r="RC63" s="149"/>
      <c r="RD63" s="149"/>
      <c r="RE63" s="149"/>
      <c r="RF63" s="149"/>
      <c r="RG63" s="149"/>
      <c r="RH63" s="149"/>
      <c r="RI63" s="149"/>
      <c r="RJ63" s="149"/>
      <c r="RK63" s="149"/>
      <c r="RL63" s="149"/>
      <c r="RM63" s="149"/>
      <c r="RN63" s="149"/>
      <c r="RO63" s="149"/>
      <c r="RP63" s="149"/>
      <c r="RQ63" s="149"/>
      <c r="RR63" s="149"/>
      <c r="RS63" s="149"/>
      <c r="RT63" s="149"/>
      <c r="RU63" s="149"/>
      <c r="RV63" s="149"/>
      <c r="RW63" s="149"/>
      <c r="RX63" s="149"/>
      <c r="RY63" s="149"/>
      <c r="RZ63" s="149"/>
      <c r="SA63" s="149"/>
      <c r="SB63" s="149"/>
      <c r="SC63" s="149"/>
      <c r="SD63" s="149"/>
      <c r="SE63" s="149"/>
      <c r="SF63" s="149"/>
      <c r="SG63" s="149"/>
      <c r="SH63" s="149"/>
      <c r="SI63" s="149"/>
      <c r="SJ63" s="149"/>
      <c r="SK63" s="149"/>
      <c r="SL63" s="149"/>
      <c r="SM63" s="149"/>
      <c r="SN63" s="149"/>
      <c r="SO63" s="149"/>
      <c r="SP63" s="149"/>
      <c r="SQ63" s="149"/>
      <c r="SR63" s="149"/>
      <c r="SS63" s="149"/>
      <c r="ST63" s="149"/>
      <c r="SU63" s="149"/>
      <c r="SV63" s="149"/>
      <c r="SW63" s="149"/>
      <c r="SX63" s="149"/>
      <c r="SY63" s="149"/>
      <c r="SZ63" s="149"/>
      <c r="TA63" s="149"/>
      <c r="TB63" s="149"/>
      <c r="TC63" s="149"/>
      <c r="TD63" s="149"/>
      <c r="TE63" s="149"/>
      <c r="TF63" s="149"/>
      <c r="TG63" s="149"/>
      <c r="TH63" s="149"/>
      <c r="TI63" s="149"/>
      <c r="TJ63" s="149"/>
      <c r="TK63" s="149"/>
      <c r="TL63" s="149"/>
      <c r="TM63" s="149"/>
      <c r="TN63" s="149"/>
      <c r="TO63" s="149"/>
      <c r="TP63" s="149"/>
      <c r="TQ63" s="149"/>
      <c r="TR63" s="149"/>
      <c r="TS63" s="149"/>
      <c r="TT63" s="149"/>
      <c r="TU63" s="149"/>
      <c r="TV63" s="149"/>
      <c r="TW63" s="149"/>
      <c r="TX63" s="149"/>
      <c r="TY63" s="149"/>
      <c r="TZ63" s="149"/>
      <c r="UA63" s="149"/>
      <c r="UB63" s="149"/>
      <c r="UC63" s="149"/>
      <c r="UD63" s="149"/>
      <c r="UE63" s="149"/>
      <c r="UF63" s="149"/>
      <c r="UG63" s="149"/>
      <c r="UH63" s="149"/>
      <c r="UI63" s="149"/>
      <c r="UJ63" s="149"/>
      <c r="UK63" s="149"/>
      <c r="UL63" s="149"/>
      <c r="UM63" s="149"/>
      <c r="UN63" s="149"/>
      <c r="UO63" s="149"/>
      <c r="UP63" s="149"/>
      <c r="UQ63" s="149"/>
      <c r="UR63" s="149"/>
      <c r="US63" s="149"/>
      <c r="UT63" s="149"/>
      <c r="UU63" s="149"/>
      <c r="UV63" s="149"/>
      <c r="UW63" s="149"/>
      <c r="UX63" s="149"/>
      <c r="UY63" s="149"/>
      <c r="UZ63" s="149"/>
      <c r="VA63" s="149"/>
      <c r="VB63" s="149"/>
      <c r="VC63" s="149"/>
      <c r="VD63" s="149"/>
      <c r="VE63" s="149"/>
      <c r="VF63" s="149"/>
      <c r="VG63" s="149"/>
      <c r="VH63" s="149"/>
      <c r="VI63" s="149"/>
      <c r="VJ63" s="149"/>
      <c r="VK63" s="149"/>
      <c r="VL63" s="149"/>
      <c r="VM63" s="149"/>
      <c r="VN63" s="149"/>
      <c r="VO63" s="149"/>
      <c r="VP63" s="149"/>
      <c r="VQ63" s="149"/>
      <c r="VR63" s="149"/>
      <c r="VS63" s="149"/>
      <c r="VT63" s="149"/>
      <c r="VU63" s="149"/>
      <c r="VV63" s="149"/>
      <c r="VW63" s="149"/>
      <c r="VX63" s="149"/>
      <c r="VY63" s="149"/>
      <c r="VZ63" s="149"/>
      <c r="WA63" s="149"/>
      <c r="WB63" s="149"/>
      <c r="WC63" s="149"/>
      <c r="WD63" s="149"/>
      <c r="WE63" s="149"/>
      <c r="WF63" s="149"/>
      <c r="WG63" s="149"/>
      <c r="WH63" s="149"/>
      <c r="WI63" s="149"/>
      <c r="WJ63" s="149"/>
      <c r="WK63" s="149"/>
      <c r="WL63" s="149"/>
      <c r="WM63" s="149"/>
      <c r="WN63" s="149"/>
      <c r="WO63" s="149"/>
      <c r="WP63" s="149"/>
      <c r="WQ63" s="149"/>
      <c r="WR63" s="149"/>
      <c r="WS63" s="149"/>
      <c r="WT63" s="149"/>
      <c r="WU63" s="149"/>
      <c r="WV63" s="149"/>
      <c r="WW63" s="149"/>
      <c r="WX63" s="149"/>
      <c r="WY63" s="149"/>
      <c r="WZ63" s="149"/>
      <c r="XA63" s="149"/>
      <c r="XB63" s="149"/>
      <c r="XC63" s="149"/>
      <c r="XD63" s="149"/>
      <c r="XE63" s="149"/>
      <c r="XF63" s="149"/>
      <c r="XG63" s="149"/>
      <c r="XH63" s="149"/>
      <c r="XI63" s="149"/>
      <c r="XJ63" s="149"/>
      <c r="XK63" s="149"/>
      <c r="XL63" s="149"/>
      <c r="XM63" s="149"/>
      <c r="XN63" s="149"/>
      <c r="XO63" s="149"/>
      <c r="XP63" s="149"/>
      <c r="XQ63" s="149"/>
      <c r="XR63" s="149"/>
      <c r="XS63" s="149"/>
      <c r="XT63" s="149"/>
      <c r="XU63" s="149"/>
      <c r="XV63" s="149"/>
      <c r="XW63" s="149"/>
      <c r="XX63" s="149"/>
      <c r="XY63" s="149"/>
      <c r="XZ63" s="149"/>
      <c r="YA63" s="149"/>
      <c r="YB63" s="149"/>
      <c r="YC63" s="149"/>
      <c r="YD63" s="149"/>
      <c r="YE63" s="149"/>
      <c r="YF63" s="149"/>
      <c r="YG63" s="149"/>
      <c r="YH63" s="149"/>
      <c r="YI63" s="149"/>
      <c r="YJ63" s="149"/>
      <c r="YK63" s="149"/>
      <c r="YL63" s="149"/>
      <c r="YM63" s="149"/>
      <c r="YN63" s="149"/>
      <c r="YO63" s="149"/>
      <c r="YP63" s="149"/>
      <c r="YQ63" s="149"/>
      <c r="YR63" s="149"/>
      <c r="YS63" s="149"/>
      <c r="YT63" s="149"/>
      <c r="YU63" s="149"/>
      <c r="YV63" s="149"/>
      <c r="YW63" s="149"/>
      <c r="YX63" s="149"/>
      <c r="YY63" s="149"/>
      <c r="YZ63" s="149"/>
      <c r="ZA63" s="149"/>
      <c r="ZB63" s="149"/>
      <c r="ZC63" s="149"/>
      <c r="ZD63" s="149"/>
      <c r="ZE63" s="149"/>
      <c r="ZF63" s="149"/>
      <c r="ZG63" s="149"/>
      <c r="ZH63" s="149"/>
      <c r="ZI63" s="149"/>
      <c r="ZJ63" s="149"/>
      <c r="ZK63" s="149"/>
      <c r="ZL63" s="149"/>
      <c r="ZM63" s="149"/>
      <c r="ZN63" s="149"/>
      <c r="ZO63" s="149"/>
      <c r="ZP63" s="149"/>
      <c r="ZQ63" s="149"/>
      <c r="ZR63" s="149"/>
      <c r="ZS63" s="149"/>
      <c r="ZT63" s="149"/>
      <c r="ZU63" s="149"/>
      <c r="ZV63" s="149"/>
      <c r="ZW63" s="149"/>
      <c r="ZX63" s="149"/>
      <c r="ZY63" s="149"/>
      <c r="ZZ63" s="149"/>
      <c r="AAA63" s="149"/>
      <c r="AAB63" s="149"/>
      <c r="AAC63" s="149"/>
      <c r="AAD63" s="149"/>
      <c r="AAE63" s="149"/>
      <c r="AAF63" s="149"/>
      <c r="AAG63" s="149"/>
      <c r="AAH63" s="149"/>
      <c r="AAI63" s="149"/>
      <c r="AAJ63" s="149"/>
      <c r="AAK63" s="149"/>
      <c r="AAL63" s="149"/>
      <c r="AAM63" s="149"/>
      <c r="AAN63" s="149"/>
      <c r="AAO63" s="149"/>
      <c r="AAP63" s="149"/>
      <c r="AAQ63" s="149"/>
      <c r="AAR63" s="149"/>
      <c r="AAS63" s="149"/>
      <c r="AAT63" s="149"/>
      <c r="AAU63" s="149"/>
      <c r="AAV63" s="149"/>
      <c r="AAW63" s="149"/>
      <c r="AAX63" s="149"/>
      <c r="AAY63" s="149"/>
      <c r="AAZ63" s="149"/>
      <c r="ABA63" s="149"/>
      <c r="ABB63" s="149"/>
      <c r="ABC63" s="149"/>
      <c r="ABD63" s="149"/>
      <c r="ABE63" s="149"/>
      <c r="ABF63" s="149"/>
      <c r="ABG63" s="149"/>
      <c r="ABH63" s="149"/>
      <c r="ABI63" s="149"/>
      <c r="ABJ63" s="149"/>
      <c r="ABK63" s="149"/>
      <c r="ABL63" s="149"/>
      <c r="ABM63" s="149"/>
      <c r="ABN63" s="149"/>
      <c r="ABO63" s="149"/>
      <c r="ABP63" s="149"/>
      <c r="ABQ63" s="149"/>
      <c r="ABR63" s="149"/>
      <c r="ABS63" s="149"/>
      <c r="ABT63" s="149"/>
      <c r="ABU63" s="149"/>
      <c r="ABV63" s="149"/>
      <c r="ABW63" s="149"/>
      <c r="ABX63" s="149"/>
      <c r="ABY63" s="149"/>
      <c r="ABZ63" s="149"/>
      <c r="ACA63" s="149"/>
      <c r="ACB63" s="149"/>
      <c r="ACC63" s="149"/>
      <c r="ACD63" s="149"/>
      <c r="ACE63" s="149"/>
      <c r="ACF63" s="149"/>
      <c r="ACG63" s="149"/>
      <c r="ACH63" s="149"/>
      <c r="ACI63" s="149"/>
      <c r="ACJ63" s="149"/>
      <c r="ACK63" s="149"/>
      <c r="ACL63" s="149"/>
      <c r="ACM63" s="149"/>
      <c r="ACN63" s="149"/>
      <c r="ACO63" s="149"/>
      <c r="ACP63" s="149"/>
      <c r="ACQ63" s="149"/>
      <c r="ACR63" s="149"/>
      <c r="ACS63" s="149"/>
    </row>
    <row r="64" spans="1:773" s="152" customFormat="1" x14ac:dyDescent="0.3">
      <c r="A64" s="149"/>
      <c r="B64" s="150"/>
      <c r="C64" s="151"/>
      <c r="D64" s="151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9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9"/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9"/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9"/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9"/>
      <c r="ES64" s="149"/>
      <c r="ET64" s="149"/>
      <c r="EU64" s="149"/>
      <c r="EV64" s="149"/>
      <c r="EW64" s="149"/>
      <c r="EX64" s="149"/>
      <c r="EY64" s="149"/>
      <c r="EZ64" s="149"/>
      <c r="FA64" s="149"/>
      <c r="FB64" s="149"/>
      <c r="FC64" s="149"/>
      <c r="FD64" s="149"/>
      <c r="FE64" s="149"/>
      <c r="FF64" s="149"/>
      <c r="FG64" s="149"/>
      <c r="FH64" s="149"/>
      <c r="FI64" s="149"/>
      <c r="FJ64" s="149"/>
      <c r="FK64" s="149"/>
      <c r="FL64" s="149"/>
      <c r="FM64" s="149"/>
      <c r="FN64" s="149"/>
      <c r="FO64" s="149"/>
      <c r="FP64" s="149"/>
      <c r="FQ64" s="149"/>
      <c r="FR64" s="149"/>
      <c r="FS64" s="149"/>
      <c r="FT64" s="149"/>
      <c r="FU64" s="149"/>
      <c r="FV64" s="149"/>
      <c r="FW64" s="149"/>
      <c r="FX64" s="149"/>
      <c r="FY64" s="149"/>
      <c r="FZ64" s="149"/>
      <c r="GA64" s="149"/>
      <c r="GB64" s="149"/>
      <c r="GC64" s="149"/>
      <c r="GD64" s="149"/>
      <c r="GE64" s="149"/>
      <c r="GF64" s="149"/>
      <c r="GG64" s="149"/>
      <c r="GH64" s="149"/>
      <c r="GI64" s="149"/>
      <c r="GJ64" s="149"/>
      <c r="GK64" s="149"/>
      <c r="GL64" s="149"/>
      <c r="GM64" s="149"/>
      <c r="GN64" s="149"/>
      <c r="GO64" s="149"/>
      <c r="GP64" s="149"/>
      <c r="GQ64" s="149"/>
      <c r="GR64" s="149"/>
      <c r="GS64" s="149"/>
      <c r="GT64" s="149"/>
      <c r="GU64" s="149"/>
      <c r="GV64" s="149"/>
      <c r="GW64" s="149"/>
      <c r="GX64" s="149"/>
      <c r="GY64" s="149"/>
      <c r="GZ64" s="149"/>
      <c r="HA64" s="149"/>
      <c r="HB64" s="149"/>
      <c r="HC64" s="149"/>
      <c r="HD64" s="149"/>
      <c r="HE64" s="149"/>
      <c r="HF64" s="149"/>
      <c r="HG64" s="149"/>
      <c r="HH64" s="149"/>
      <c r="HI64" s="149"/>
      <c r="HJ64" s="149"/>
      <c r="HK64" s="149"/>
      <c r="HL64" s="149"/>
      <c r="HM64" s="149"/>
      <c r="HN64" s="149"/>
      <c r="HO64" s="149"/>
      <c r="HP64" s="149"/>
      <c r="HQ64" s="149"/>
      <c r="HR64" s="149"/>
      <c r="HS64" s="149"/>
      <c r="HT64" s="149"/>
      <c r="HU64" s="149"/>
      <c r="HV64" s="149"/>
      <c r="HW64" s="149"/>
      <c r="HX64" s="149"/>
      <c r="HY64" s="149"/>
      <c r="HZ64" s="149"/>
      <c r="IA64" s="149"/>
      <c r="IB64" s="149"/>
      <c r="IC64" s="149"/>
      <c r="ID64" s="149"/>
      <c r="IE64" s="149"/>
      <c r="IF64" s="149"/>
      <c r="IG64" s="149"/>
      <c r="IH64" s="149"/>
      <c r="II64" s="149"/>
      <c r="IJ64" s="149"/>
      <c r="IK64" s="149"/>
      <c r="IL64" s="149"/>
      <c r="IM64" s="149"/>
      <c r="IN64" s="149"/>
      <c r="IO64" s="149"/>
      <c r="IP64" s="149"/>
      <c r="IQ64" s="149"/>
      <c r="IR64" s="149"/>
      <c r="IS64" s="149"/>
      <c r="IT64" s="149"/>
      <c r="IU64" s="149"/>
      <c r="IV64" s="149"/>
      <c r="IW64" s="149"/>
      <c r="IX64" s="149"/>
      <c r="IY64" s="149"/>
      <c r="IZ64" s="149"/>
      <c r="JA64" s="149"/>
      <c r="JB64" s="149"/>
      <c r="JC64" s="149"/>
      <c r="JD64" s="149"/>
      <c r="JE64" s="149"/>
      <c r="JF64" s="149"/>
      <c r="JG64" s="149"/>
      <c r="JH64" s="149"/>
      <c r="JI64" s="149"/>
      <c r="JJ64" s="149"/>
      <c r="JK64" s="149"/>
      <c r="JL64" s="149"/>
      <c r="JM64" s="149"/>
      <c r="JN64" s="149"/>
      <c r="JO64" s="149"/>
      <c r="JP64" s="149"/>
      <c r="JQ64" s="149"/>
      <c r="JR64" s="149"/>
      <c r="JS64" s="149"/>
      <c r="JT64" s="149"/>
      <c r="JU64" s="149"/>
      <c r="JV64" s="149"/>
      <c r="JW64" s="149"/>
      <c r="JX64" s="149"/>
      <c r="JY64" s="149"/>
      <c r="JZ64" s="149"/>
      <c r="KA64" s="149"/>
      <c r="KB64" s="149"/>
      <c r="KC64" s="149"/>
      <c r="KD64" s="149"/>
      <c r="KE64" s="149"/>
      <c r="KF64" s="149"/>
      <c r="KG64" s="149"/>
      <c r="KH64" s="149"/>
      <c r="KI64" s="149"/>
      <c r="KJ64" s="149"/>
      <c r="KK64" s="149"/>
      <c r="KL64" s="149"/>
      <c r="KM64" s="149"/>
      <c r="KN64" s="149"/>
      <c r="KO64" s="149"/>
      <c r="KP64" s="149"/>
      <c r="KQ64" s="149"/>
      <c r="KR64" s="149"/>
      <c r="KS64" s="149"/>
      <c r="KT64" s="149"/>
      <c r="KU64" s="149"/>
      <c r="KV64" s="149"/>
      <c r="KW64" s="149"/>
      <c r="KX64" s="149"/>
      <c r="KY64" s="149"/>
      <c r="KZ64" s="149"/>
      <c r="LA64" s="149"/>
      <c r="LB64" s="149"/>
      <c r="LC64" s="149"/>
      <c r="LD64" s="149"/>
      <c r="LE64" s="149"/>
      <c r="LF64" s="149"/>
      <c r="LG64" s="149"/>
      <c r="LH64" s="149"/>
      <c r="LI64" s="149"/>
      <c r="LJ64" s="149"/>
      <c r="LK64" s="149"/>
      <c r="LL64" s="149"/>
      <c r="LM64" s="149"/>
      <c r="LN64" s="149"/>
      <c r="LO64" s="149"/>
      <c r="LP64" s="149"/>
      <c r="LQ64" s="149"/>
      <c r="LR64" s="149"/>
      <c r="LS64" s="149"/>
      <c r="LT64" s="149"/>
      <c r="LU64" s="149"/>
      <c r="LV64" s="149"/>
      <c r="LW64" s="149"/>
      <c r="LX64" s="149"/>
      <c r="LY64" s="149"/>
      <c r="LZ64" s="149"/>
      <c r="MA64" s="149"/>
      <c r="MB64" s="149"/>
      <c r="MC64" s="149"/>
      <c r="MD64" s="149"/>
      <c r="ME64" s="149"/>
      <c r="MF64" s="149"/>
      <c r="MG64" s="149"/>
      <c r="MH64" s="149"/>
      <c r="MI64" s="149"/>
      <c r="MJ64" s="149"/>
      <c r="MK64" s="149"/>
      <c r="ML64" s="149"/>
      <c r="MM64" s="149"/>
      <c r="MN64" s="149"/>
      <c r="MO64" s="149"/>
      <c r="MP64" s="149"/>
      <c r="MQ64" s="149"/>
      <c r="MR64" s="149"/>
      <c r="MS64" s="149"/>
      <c r="MT64" s="149"/>
      <c r="MU64" s="149"/>
      <c r="MV64" s="149"/>
      <c r="MW64" s="149"/>
      <c r="MX64" s="149"/>
      <c r="MY64" s="149"/>
      <c r="MZ64" s="149"/>
      <c r="NA64" s="149"/>
      <c r="NB64" s="149"/>
      <c r="NC64" s="149"/>
      <c r="ND64" s="149"/>
      <c r="NE64" s="149"/>
      <c r="NF64" s="149"/>
      <c r="NG64" s="149"/>
      <c r="NH64" s="149"/>
      <c r="NI64" s="149"/>
      <c r="NJ64" s="149"/>
      <c r="NK64" s="149"/>
      <c r="NL64" s="149"/>
      <c r="NM64" s="149"/>
      <c r="NN64" s="149"/>
      <c r="NO64" s="149"/>
      <c r="NP64" s="149"/>
      <c r="NQ64" s="149"/>
      <c r="NR64" s="149"/>
      <c r="NS64" s="149"/>
      <c r="NT64" s="149"/>
      <c r="NU64" s="149"/>
      <c r="NV64" s="149"/>
      <c r="NW64" s="149"/>
      <c r="NX64" s="149"/>
      <c r="NY64" s="149"/>
      <c r="NZ64" s="149"/>
      <c r="OA64" s="149"/>
      <c r="OB64" s="149"/>
      <c r="OC64" s="149"/>
      <c r="OD64" s="149"/>
      <c r="OE64" s="149"/>
      <c r="OF64" s="149"/>
      <c r="OG64" s="149"/>
      <c r="OH64" s="149"/>
      <c r="OI64" s="149"/>
      <c r="OJ64" s="149"/>
      <c r="OK64" s="149"/>
      <c r="OL64" s="149"/>
      <c r="OM64" s="149"/>
      <c r="ON64" s="149"/>
      <c r="OO64" s="149"/>
      <c r="OP64" s="149"/>
      <c r="OQ64" s="149"/>
      <c r="OR64" s="149"/>
      <c r="OS64" s="149"/>
      <c r="OT64" s="149"/>
      <c r="OU64" s="149"/>
      <c r="OV64" s="149"/>
      <c r="OW64" s="149"/>
      <c r="OX64" s="149"/>
      <c r="OY64" s="149"/>
      <c r="OZ64" s="149"/>
      <c r="PA64" s="149"/>
      <c r="PB64" s="149"/>
      <c r="PC64" s="149"/>
      <c r="PD64" s="149"/>
      <c r="PE64" s="149"/>
      <c r="PF64" s="149"/>
      <c r="PG64" s="149"/>
      <c r="PH64" s="149"/>
      <c r="PI64" s="149"/>
      <c r="PJ64" s="149"/>
      <c r="PK64" s="149"/>
      <c r="PL64" s="149"/>
      <c r="PM64" s="149"/>
      <c r="PN64" s="149"/>
      <c r="PO64" s="149"/>
      <c r="PP64" s="149"/>
      <c r="PQ64" s="149"/>
      <c r="PR64" s="149"/>
      <c r="PS64" s="149"/>
      <c r="PT64" s="149"/>
      <c r="PU64" s="149"/>
      <c r="PV64" s="149"/>
      <c r="PW64" s="149"/>
      <c r="PX64" s="149"/>
      <c r="PY64" s="149"/>
      <c r="PZ64" s="149"/>
      <c r="QA64" s="149"/>
      <c r="QB64" s="149"/>
      <c r="QC64" s="149"/>
      <c r="QD64" s="149"/>
      <c r="QE64" s="149"/>
      <c r="QF64" s="149"/>
      <c r="QG64" s="149"/>
      <c r="QH64" s="149"/>
      <c r="QI64" s="149"/>
      <c r="QJ64" s="149"/>
      <c r="QK64" s="149"/>
      <c r="QL64" s="149"/>
      <c r="QM64" s="149"/>
      <c r="QN64" s="149"/>
      <c r="QO64" s="149"/>
      <c r="QP64" s="149"/>
      <c r="QQ64" s="149"/>
      <c r="QR64" s="149"/>
      <c r="QS64" s="149"/>
      <c r="QT64" s="149"/>
      <c r="QU64" s="149"/>
      <c r="QV64" s="149"/>
      <c r="QW64" s="149"/>
      <c r="QX64" s="149"/>
      <c r="QY64" s="149"/>
      <c r="QZ64" s="149"/>
      <c r="RA64" s="149"/>
      <c r="RB64" s="149"/>
      <c r="RC64" s="149"/>
      <c r="RD64" s="149"/>
      <c r="RE64" s="149"/>
      <c r="RF64" s="149"/>
      <c r="RG64" s="149"/>
      <c r="RH64" s="149"/>
      <c r="RI64" s="149"/>
      <c r="RJ64" s="149"/>
      <c r="RK64" s="149"/>
      <c r="RL64" s="149"/>
      <c r="RM64" s="149"/>
      <c r="RN64" s="149"/>
      <c r="RO64" s="149"/>
      <c r="RP64" s="149"/>
      <c r="RQ64" s="149"/>
      <c r="RR64" s="149"/>
      <c r="RS64" s="149"/>
      <c r="RT64" s="149"/>
      <c r="RU64" s="149"/>
      <c r="RV64" s="149"/>
      <c r="RW64" s="149"/>
      <c r="RX64" s="149"/>
      <c r="RY64" s="149"/>
      <c r="RZ64" s="149"/>
      <c r="SA64" s="149"/>
      <c r="SB64" s="149"/>
      <c r="SC64" s="149"/>
      <c r="SD64" s="149"/>
      <c r="SE64" s="149"/>
      <c r="SF64" s="149"/>
      <c r="SG64" s="149"/>
      <c r="SH64" s="149"/>
      <c r="SI64" s="149"/>
      <c r="SJ64" s="149"/>
      <c r="SK64" s="149"/>
      <c r="SL64" s="149"/>
      <c r="SM64" s="149"/>
      <c r="SN64" s="149"/>
      <c r="SO64" s="149"/>
      <c r="SP64" s="149"/>
      <c r="SQ64" s="149"/>
      <c r="SR64" s="149"/>
      <c r="SS64" s="149"/>
      <c r="ST64" s="149"/>
      <c r="SU64" s="149"/>
      <c r="SV64" s="149"/>
      <c r="SW64" s="149"/>
      <c r="SX64" s="149"/>
      <c r="SY64" s="149"/>
      <c r="SZ64" s="149"/>
      <c r="TA64" s="149"/>
      <c r="TB64" s="149"/>
      <c r="TC64" s="149"/>
      <c r="TD64" s="149"/>
      <c r="TE64" s="149"/>
      <c r="TF64" s="149"/>
      <c r="TG64" s="149"/>
      <c r="TH64" s="149"/>
      <c r="TI64" s="149"/>
      <c r="TJ64" s="149"/>
      <c r="TK64" s="149"/>
      <c r="TL64" s="149"/>
      <c r="TM64" s="149"/>
      <c r="TN64" s="149"/>
      <c r="TO64" s="149"/>
      <c r="TP64" s="149"/>
      <c r="TQ64" s="149"/>
      <c r="TR64" s="149"/>
      <c r="TS64" s="149"/>
      <c r="TT64" s="149"/>
      <c r="TU64" s="149"/>
      <c r="TV64" s="149"/>
      <c r="TW64" s="149"/>
      <c r="TX64" s="149"/>
      <c r="TY64" s="149"/>
      <c r="TZ64" s="149"/>
      <c r="UA64" s="149"/>
      <c r="UB64" s="149"/>
      <c r="UC64" s="149"/>
      <c r="UD64" s="149"/>
      <c r="UE64" s="149"/>
      <c r="UF64" s="149"/>
      <c r="UG64" s="149"/>
      <c r="UH64" s="149"/>
      <c r="UI64" s="149"/>
      <c r="UJ64" s="149"/>
      <c r="UK64" s="149"/>
      <c r="UL64" s="149"/>
      <c r="UM64" s="149"/>
      <c r="UN64" s="149"/>
      <c r="UO64" s="149"/>
      <c r="UP64" s="149"/>
      <c r="UQ64" s="149"/>
      <c r="UR64" s="149"/>
      <c r="US64" s="149"/>
      <c r="UT64" s="149"/>
      <c r="UU64" s="149"/>
      <c r="UV64" s="149"/>
      <c r="UW64" s="149"/>
      <c r="UX64" s="149"/>
      <c r="UY64" s="149"/>
      <c r="UZ64" s="149"/>
      <c r="VA64" s="149"/>
      <c r="VB64" s="149"/>
      <c r="VC64" s="149"/>
      <c r="VD64" s="149"/>
      <c r="VE64" s="149"/>
      <c r="VF64" s="149"/>
      <c r="VG64" s="149"/>
      <c r="VH64" s="149"/>
      <c r="VI64" s="149"/>
      <c r="VJ64" s="149"/>
      <c r="VK64" s="149"/>
      <c r="VL64" s="149"/>
      <c r="VM64" s="149"/>
      <c r="VN64" s="149"/>
      <c r="VO64" s="149"/>
      <c r="VP64" s="149"/>
      <c r="VQ64" s="149"/>
      <c r="VR64" s="149"/>
      <c r="VS64" s="149"/>
      <c r="VT64" s="149"/>
      <c r="VU64" s="149"/>
      <c r="VV64" s="149"/>
      <c r="VW64" s="149"/>
      <c r="VX64" s="149"/>
      <c r="VY64" s="149"/>
      <c r="VZ64" s="149"/>
      <c r="WA64" s="149"/>
      <c r="WB64" s="149"/>
      <c r="WC64" s="149"/>
      <c r="WD64" s="149"/>
      <c r="WE64" s="149"/>
      <c r="WF64" s="149"/>
      <c r="WG64" s="149"/>
      <c r="WH64" s="149"/>
      <c r="WI64" s="149"/>
      <c r="WJ64" s="149"/>
      <c r="WK64" s="149"/>
      <c r="WL64" s="149"/>
      <c r="WM64" s="149"/>
      <c r="WN64" s="149"/>
      <c r="WO64" s="149"/>
      <c r="WP64" s="149"/>
      <c r="WQ64" s="149"/>
      <c r="WR64" s="149"/>
      <c r="WS64" s="149"/>
      <c r="WT64" s="149"/>
      <c r="WU64" s="149"/>
      <c r="WV64" s="149"/>
      <c r="WW64" s="149"/>
      <c r="WX64" s="149"/>
      <c r="WY64" s="149"/>
      <c r="WZ64" s="149"/>
      <c r="XA64" s="149"/>
      <c r="XB64" s="149"/>
      <c r="XC64" s="149"/>
      <c r="XD64" s="149"/>
      <c r="XE64" s="149"/>
      <c r="XF64" s="149"/>
      <c r="XG64" s="149"/>
      <c r="XH64" s="149"/>
      <c r="XI64" s="149"/>
      <c r="XJ64" s="149"/>
      <c r="XK64" s="149"/>
      <c r="XL64" s="149"/>
      <c r="XM64" s="149"/>
      <c r="XN64" s="149"/>
      <c r="XO64" s="149"/>
      <c r="XP64" s="149"/>
      <c r="XQ64" s="149"/>
      <c r="XR64" s="149"/>
      <c r="XS64" s="149"/>
      <c r="XT64" s="149"/>
      <c r="XU64" s="149"/>
      <c r="XV64" s="149"/>
      <c r="XW64" s="149"/>
      <c r="XX64" s="149"/>
      <c r="XY64" s="149"/>
      <c r="XZ64" s="149"/>
      <c r="YA64" s="149"/>
      <c r="YB64" s="149"/>
      <c r="YC64" s="149"/>
      <c r="YD64" s="149"/>
      <c r="YE64" s="149"/>
      <c r="YF64" s="149"/>
      <c r="YG64" s="149"/>
      <c r="YH64" s="149"/>
      <c r="YI64" s="149"/>
      <c r="YJ64" s="149"/>
      <c r="YK64" s="149"/>
      <c r="YL64" s="149"/>
      <c r="YM64" s="149"/>
      <c r="YN64" s="149"/>
      <c r="YO64" s="149"/>
      <c r="YP64" s="149"/>
      <c r="YQ64" s="149"/>
      <c r="YR64" s="149"/>
      <c r="YS64" s="149"/>
      <c r="YT64" s="149"/>
      <c r="YU64" s="149"/>
      <c r="YV64" s="149"/>
      <c r="YW64" s="149"/>
      <c r="YX64" s="149"/>
      <c r="YY64" s="149"/>
      <c r="YZ64" s="149"/>
      <c r="ZA64" s="149"/>
      <c r="ZB64" s="149"/>
      <c r="ZC64" s="149"/>
      <c r="ZD64" s="149"/>
      <c r="ZE64" s="149"/>
      <c r="ZF64" s="149"/>
      <c r="ZG64" s="149"/>
      <c r="ZH64" s="149"/>
      <c r="ZI64" s="149"/>
      <c r="ZJ64" s="149"/>
      <c r="ZK64" s="149"/>
      <c r="ZL64" s="149"/>
      <c r="ZM64" s="149"/>
      <c r="ZN64" s="149"/>
      <c r="ZO64" s="149"/>
      <c r="ZP64" s="149"/>
      <c r="ZQ64" s="149"/>
      <c r="ZR64" s="149"/>
      <c r="ZS64" s="149"/>
      <c r="ZT64" s="149"/>
      <c r="ZU64" s="149"/>
      <c r="ZV64" s="149"/>
      <c r="ZW64" s="149"/>
      <c r="ZX64" s="149"/>
      <c r="ZY64" s="149"/>
      <c r="ZZ64" s="149"/>
      <c r="AAA64" s="149"/>
      <c r="AAB64" s="149"/>
      <c r="AAC64" s="149"/>
      <c r="AAD64" s="149"/>
      <c r="AAE64" s="149"/>
      <c r="AAF64" s="149"/>
      <c r="AAG64" s="149"/>
      <c r="AAH64" s="149"/>
      <c r="AAI64" s="149"/>
      <c r="AAJ64" s="149"/>
      <c r="AAK64" s="149"/>
      <c r="AAL64" s="149"/>
      <c r="AAM64" s="149"/>
      <c r="AAN64" s="149"/>
      <c r="AAO64" s="149"/>
      <c r="AAP64" s="149"/>
      <c r="AAQ64" s="149"/>
      <c r="AAR64" s="149"/>
      <c r="AAS64" s="149"/>
      <c r="AAT64" s="149"/>
      <c r="AAU64" s="149"/>
      <c r="AAV64" s="149"/>
      <c r="AAW64" s="149"/>
      <c r="AAX64" s="149"/>
      <c r="AAY64" s="149"/>
      <c r="AAZ64" s="149"/>
      <c r="ABA64" s="149"/>
      <c r="ABB64" s="149"/>
      <c r="ABC64" s="149"/>
      <c r="ABD64" s="149"/>
      <c r="ABE64" s="149"/>
      <c r="ABF64" s="149"/>
      <c r="ABG64" s="149"/>
      <c r="ABH64" s="149"/>
      <c r="ABI64" s="149"/>
      <c r="ABJ64" s="149"/>
      <c r="ABK64" s="149"/>
      <c r="ABL64" s="149"/>
      <c r="ABM64" s="149"/>
      <c r="ABN64" s="149"/>
      <c r="ABO64" s="149"/>
      <c r="ABP64" s="149"/>
      <c r="ABQ64" s="149"/>
      <c r="ABR64" s="149"/>
      <c r="ABS64" s="149"/>
      <c r="ABT64" s="149"/>
      <c r="ABU64" s="149"/>
      <c r="ABV64" s="149"/>
      <c r="ABW64" s="149"/>
      <c r="ABX64" s="149"/>
      <c r="ABY64" s="149"/>
      <c r="ABZ64" s="149"/>
      <c r="ACA64" s="149"/>
      <c r="ACB64" s="149"/>
      <c r="ACC64" s="149"/>
      <c r="ACD64" s="149"/>
      <c r="ACE64" s="149"/>
      <c r="ACF64" s="149"/>
      <c r="ACG64" s="149"/>
      <c r="ACH64" s="149"/>
      <c r="ACI64" s="149"/>
      <c r="ACJ64" s="149"/>
      <c r="ACK64" s="149"/>
      <c r="ACL64" s="149"/>
      <c r="ACM64" s="149"/>
      <c r="ACN64" s="149"/>
      <c r="ACO64" s="149"/>
      <c r="ACP64" s="149"/>
      <c r="ACQ64" s="149"/>
      <c r="ACR64" s="149"/>
      <c r="ACS64" s="149"/>
    </row>
    <row r="65" spans="1:773" s="152" customFormat="1" x14ac:dyDescent="0.3">
      <c r="A65" s="149"/>
      <c r="B65" s="150"/>
      <c r="C65" s="151"/>
      <c r="D65" s="151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  <c r="EC65" s="149"/>
      <c r="ED65" s="149"/>
      <c r="EE65" s="149"/>
      <c r="EF65" s="149"/>
      <c r="EG65" s="149"/>
      <c r="EH65" s="149"/>
      <c r="EI65" s="149"/>
      <c r="EJ65" s="149"/>
      <c r="EK65" s="149"/>
      <c r="EL65" s="149"/>
      <c r="EM65" s="149"/>
      <c r="EN65" s="149"/>
      <c r="EO65" s="149"/>
      <c r="EP65" s="149"/>
      <c r="EQ65" s="149"/>
      <c r="ER65" s="149"/>
      <c r="ES65" s="149"/>
      <c r="ET65" s="149"/>
      <c r="EU65" s="149"/>
      <c r="EV65" s="149"/>
      <c r="EW65" s="149"/>
      <c r="EX65" s="149"/>
      <c r="EY65" s="149"/>
      <c r="EZ65" s="149"/>
      <c r="FA65" s="149"/>
      <c r="FB65" s="149"/>
      <c r="FC65" s="149"/>
      <c r="FD65" s="149"/>
      <c r="FE65" s="149"/>
      <c r="FF65" s="149"/>
      <c r="FG65" s="149"/>
      <c r="FH65" s="149"/>
      <c r="FI65" s="149"/>
      <c r="FJ65" s="149"/>
      <c r="FK65" s="149"/>
      <c r="FL65" s="149"/>
      <c r="FM65" s="149"/>
      <c r="FN65" s="149"/>
      <c r="FO65" s="149"/>
      <c r="FP65" s="149"/>
      <c r="FQ65" s="149"/>
      <c r="FR65" s="149"/>
      <c r="FS65" s="149"/>
      <c r="FT65" s="149"/>
      <c r="FU65" s="149"/>
      <c r="FV65" s="149"/>
      <c r="FW65" s="149"/>
      <c r="FX65" s="149"/>
      <c r="FY65" s="149"/>
      <c r="FZ65" s="149"/>
      <c r="GA65" s="149"/>
      <c r="GB65" s="149"/>
      <c r="GC65" s="149"/>
      <c r="GD65" s="149"/>
      <c r="GE65" s="149"/>
      <c r="GF65" s="149"/>
      <c r="GG65" s="149"/>
      <c r="GH65" s="149"/>
      <c r="GI65" s="149"/>
      <c r="GJ65" s="149"/>
      <c r="GK65" s="149"/>
      <c r="GL65" s="149"/>
      <c r="GM65" s="149"/>
      <c r="GN65" s="149"/>
      <c r="GO65" s="149"/>
      <c r="GP65" s="149"/>
      <c r="GQ65" s="149"/>
      <c r="GR65" s="149"/>
      <c r="GS65" s="149"/>
      <c r="GT65" s="149"/>
      <c r="GU65" s="149"/>
      <c r="GV65" s="149"/>
      <c r="GW65" s="149"/>
      <c r="GX65" s="149"/>
      <c r="GY65" s="149"/>
      <c r="GZ65" s="149"/>
      <c r="HA65" s="149"/>
      <c r="HB65" s="149"/>
      <c r="HC65" s="149"/>
      <c r="HD65" s="149"/>
      <c r="HE65" s="149"/>
      <c r="HF65" s="149"/>
      <c r="HG65" s="149"/>
      <c r="HH65" s="149"/>
      <c r="HI65" s="149"/>
      <c r="HJ65" s="149"/>
      <c r="HK65" s="149"/>
      <c r="HL65" s="149"/>
      <c r="HM65" s="149"/>
      <c r="HN65" s="149"/>
      <c r="HO65" s="149"/>
      <c r="HP65" s="149"/>
      <c r="HQ65" s="149"/>
      <c r="HR65" s="149"/>
      <c r="HS65" s="149"/>
      <c r="HT65" s="149"/>
      <c r="HU65" s="149"/>
      <c r="HV65" s="149"/>
      <c r="HW65" s="149"/>
      <c r="HX65" s="149"/>
      <c r="HY65" s="149"/>
      <c r="HZ65" s="149"/>
      <c r="IA65" s="149"/>
      <c r="IB65" s="149"/>
      <c r="IC65" s="149"/>
      <c r="ID65" s="149"/>
      <c r="IE65" s="149"/>
      <c r="IF65" s="149"/>
      <c r="IG65" s="149"/>
      <c r="IH65" s="149"/>
      <c r="II65" s="149"/>
      <c r="IJ65" s="149"/>
      <c r="IK65" s="149"/>
      <c r="IL65" s="149"/>
      <c r="IM65" s="149"/>
      <c r="IN65" s="149"/>
      <c r="IO65" s="149"/>
      <c r="IP65" s="149"/>
      <c r="IQ65" s="149"/>
      <c r="IR65" s="149"/>
      <c r="IS65" s="149"/>
      <c r="IT65" s="149"/>
      <c r="IU65" s="149"/>
      <c r="IV65" s="149"/>
      <c r="IW65" s="149"/>
      <c r="IX65" s="149"/>
      <c r="IY65" s="149"/>
      <c r="IZ65" s="149"/>
      <c r="JA65" s="149"/>
      <c r="JB65" s="149"/>
      <c r="JC65" s="149"/>
      <c r="JD65" s="149"/>
      <c r="JE65" s="149"/>
      <c r="JF65" s="149"/>
      <c r="JG65" s="149"/>
      <c r="JH65" s="149"/>
      <c r="JI65" s="149"/>
      <c r="JJ65" s="149"/>
      <c r="JK65" s="149"/>
      <c r="JL65" s="149"/>
      <c r="JM65" s="149"/>
      <c r="JN65" s="149"/>
      <c r="JO65" s="149"/>
      <c r="JP65" s="149"/>
      <c r="JQ65" s="149"/>
      <c r="JR65" s="149"/>
      <c r="JS65" s="149"/>
      <c r="JT65" s="149"/>
      <c r="JU65" s="149"/>
      <c r="JV65" s="149"/>
      <c r="JW65" s="149"/>
      <c r="JX65" s="149"/>
      <c r="JY65" s="149"/>
      <c r="JZ65" s="149"/>
      <c r="KA65" s="149"/>
      <c r="KB65" s="149"/>
      <c r="KC65" s="149"/>
      <c r="KD65" s="149"/>
      <c r="KE65" s="149"/>
      <c r="KF65" s="149"/>
      <c r="KG65" s="149"/>
      <c r="KH65" s="149"/>
      <c r="KI65" s="149"/>
      <c r="KJ65" s="149"/>
      <c r="KK65" s="149"/>
      <c r="KL65" s="149"/>
      <c r="KM65" s="149"/>
      <c r="KN65" s="149"/>
      <c r="KO65" s="149"/>
      <c r="KP65" s="149"/>
      <c r="KQ65" s="149"/>
      <c r="KR65" s="149"/>
      <c r="KS65" s="149"/>
      <c r="KT65" s="149"/>
      <c r="KU65" s="149"/>
      <c r="KV65" s="149"/>
      <c r="KW65" s="149"/>
      <c r="KX65" s="149"/>
      <c r="KY65" s="149"/>
      <c r="KZ65" s="149"/>
      <c r="LA65" s="149"/>
      <c r="LB65" s="149"/>
      <c r="LC65" s="149"/>
      <c r="LD65" s="149"/>
      <c r="LE65" s="149"/>
      <c r="LF65" s="149"/>
      <c r="LG65" s="149"/>
      <c r="LH65" s="149"/>
      <c r="LI65" s="149"/>
      <c r="LJ65" s="149"/>
      <c r="LK65" s="149"/>
      <c r="LL65" s="149"/>
      <c r="LM65" s="149"/>
      <c r="LN65" s="149"/>
      <c r="LO65" s="149"/>
      <c r="LP65" s="149"/>
      <c r="LQ65" s="149"/>
      <c r="LR65" s="149"/>
      <c r="LS65" s="149"/>
      <c r="LT65" s="149"/>
      <c r="LU65" s="149"/>
      <c r="LV65" s="149"/>
      <c r="LW65" s="149"/>
      <c r="LX65" s="149"/>
      <c r="LY65" s="149"/>
      <c r="LZ65" s="149"/>
      <c r="MA65" s="149"/>
      <c r="MB65" s="149"/>
      <c r="MC65" s="149"/>
      <c r="MD65" s="149"/>
      <c r="ME65" s="149"/>
      <c r="MF65" s="149"/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  <c r="ZL65" s="149"/>
      <c r="ZM65" s="149"/>
      <c r="ZN65" s="149"/>
      <c r="ZO65" s="149"/>
      <c r="ZP65" s="149"/>
      <c r="ZQ65" s="149"/>
      <c r="ZR65" s="149"/>
      <c r="ZS65" s="149"/>
      <c r="ZT65" s="149"/>
      <c r="ZU65" s="149"/>
      <c r="ZV65" s="149"/>
      <c r="ZW65" s="149"/>
      <c r="ZX65" s="149"/>
      <c r="ZY65" s="149"/>
      <c r="ZZ65" s="149"/>
      <c r="AAA65" s="149"/>
      <c r="AAB65" s="149"/>
      <c r="AAC65" s="149"/>
      <c r="AAD65" s="149"/>
      <c r="AAE65" s="149"/>
      <c r="AAF65" s="149"/>
      <c r="AAG65" s="149"/>
      <c r="AAH65" s="149"/>
      <c r="AAI65" s="149"/>
      <c r="AAJ65" s="149"/>
      <c r="AAK65" s="149"/>
      <c r="AAL65" s="149"/>
      <c r="AAM65" s="149"/>
      <c r="AAN65" s="149"/>
      <c r="AAO65" s="149"/>
      <c r="AAP65" s="149"/>
      <c r="AAQ65" s="149"/>
      <c r="AAR65" s="149"/>
      <c r="AAS65" s="149"/>
      <c r="AAT65" s="149"/>
      <c r="AAU65" s="149"/>
      <c r="AAV65" s="149"/>
      <c r="AAW65" s="149"/>
      <c r="AAX65" s="149"/>
      <c r="AAY65" s="149"/>
      <c r="AAZ65" s="149"/>
      <c r="ABA65" s="149"/>
      <c r="ABB65" s="149"/>
      <c r="ABC65" s="149"/>
      <c r="ABD65" s="149"/>
      <c r="ABE65" s="149"/>
      <c r="ABF65" s="149"/>
      <c r="ABG65" s="149"/>
      <c r="ABH65" s="149"/>
      <c r="ABI65" s="149"/>
      <c r="ABJ65" s="149"/>
      <c r="ABK65" s="149"/>
      <c r="ABL65" s="149"/>
      <c r="ABM65" s="149"/>
      <c r="ABN65" s="149"/>
      <c r="ABO65" s="149"/>
      <c r="ABP65" s="149"/>
      <c r="ABQ65" s="149"/>
      <c r="ABR65" s="149"/>
      <c r="ABS65" s="149"/>
      <c r="ABT65" s="149"/>
      <c r="ABU65" s="149"/>
      <c r="ABV65" s="149"/>
      <c r="ABW65" s="149"/>
      <c r="ABX65" s="149"/>
      <c r="ABY65" s="149"/>
      <c r="ABZ65" s="149"/>
      <c r="ACA65" s="149"/>
      <c r="ACB65" s="149"/>
      <c r="ACC65" s="149"/>
      <c r="ACD65" s="149"/>
      <c r="ACE65" s="149"/>
      <c r="ACF65" s="149"/>
      <c r="ACG65" s="149"/>
      <c r="ACH65" s="149"/>
      <c r="ACI65" s="149"/>
      <c r="ACJ65" s="149"/>
      <c r="ACK65" s="149"/>
      <c r="ACL65" s="149"/>
      <c r="ACM65" s="149"/>
      <c r="ACN65" s="149"/>
      <c r="ACO65" s="149"/>
      <c r="ACP65" s="149"/>
      <c r="ACQ65" s="149"/>
      <c r="ACR65" s="149"/>
      <c r="ACS65" s="149"/>
    </row>
    <row r="66" spans="1:773" s="152" customFormat="1" x14ac:dyDescent="0.3">
      <c r="A66" s="149"/>
      <c r="B66" s="150"/>
      <c r="C66" s="151"/>
      <c r="D66" s="151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  <c r="EC66" s="149"/>
      <c r="ED66" s="149"/>
      <c r="EE66" s="149"/>
      <c r="EF66" s="149"/>
      <c r="EG66" s="149"/>
      <c r="EH66" s="149"/>
      <c r="EI66" s="149"/>
      <c r="EJ66" s="149"/>
      <c r="EK66" s="149"/>
      <c r="EL66" s="149"/>
      <c r="EM66" s="149"/>
      <c r="EN66" s="149"/>
      <c r="EO66" s="149"/>
      <c r="EP66" s="149"/>
      <c r="EQ66" s="149"/>
      <c r="ER66" s="149"/>
      <c r="ES66" s="149"/>
      <c r="ET66" s="149"/>
      <c r="EU66" s="149"/>
      <c r="EV66" s="149"/>
      <c r="EW66" s="149"/>
      <c r="EX66" s="149"/>
      <c r="EY66" s="149"/>
      <c r="EZ66" s="149"/>
      <c r="FA66" s="149"/>
      <c r="FB66" s="149"/>
      <c r="FC66" s="149"/>
      <c r="FD66" s="149"/>
      <c r="FE66" s="149"/>
      <c r="FF66" s="149"/>
      <c r="FG66" s="149"/>
      <c r="FH66" s="149"/>
      <c r="FI66" s="149"/>
      <c r="FJ66" s="149"/>
      <c r="FK66" s="149"/>
      <c r="FL66" s="149"/>
      <c r="FM66" s="149"/>
      <c r="FN66" s="149"/>
      <c r="FO66" s="149"/>
      <c r="FP66" s="149"/>
      <c r="FQ66" s="149"/>
      <c r="FR66" s="149"/>
      <c r="FS66" s="149"/>
      <c r="FT66" s="149"/>
      <c r="FU66" s="149"/>
      <c r="FV66" s="149"/>
      <c r="FW66" s="149"/>
      <c r="FX66" s="149"/>
      <c r="FY66" s="149"/>
      <c r="FZ66" s="149"/>
      <c r="GA66" s="149"/>
      <c r="GB66" s="149"/>
      <c r="GC66" s="149"/>
      <c r="GD66" s="149"/>
      <c r="GE66" s="149"/>
      <c r="GF66" s="149"/>
      <c r="GG66" s="149"/>
      <c r="GH66" s="149"/>
      <c r="GI66" s="149"/>
      <c r="GJ66" s="149"/>
      <c r="GK66" s="149"/>
      <c r="GL66" s="149"/>
      <c r="GM66" s="149"/>
      <c r="GN66" s="149"/>
      <c r="GO66" s="149"/>
      <c r="GP66" s="149"/>
      <c r="GQ66" s="149"/>
      <c r="GR66" s="149"/>
      <c r="GS66" s="149"/>
      <c r="GT66" s="149"/>
      <c r="GU66" s="149"/>
      <c r="GV66" s="149"/>
      <c r="GW66" s="149"/>
      <c r="GX66" s="149"/>
      <c r="GY66" s="149"/>
      <c r="GZ66" s="149"/>
      <c r="HA66" s="149"/>
      <c r="HB66" s="149"/>
      <c r="HC66" s="149"/>
      <c r="HD66" s="149"/>
      <c r="HE66" s="149"/>
      <c r="HF66" s="149"/>
      <c r="HG66" s="149"/>
      <c r="HH66" s="149"/>
      <c r="HI66" s="149"/>
      <c r="HJ66" s="149"/>
      <c r="HK66" s="149"/>
      <c r="HL66" s="149"/>
      <c r="HM66" s="149"/>
      <c r="HN66" s="149"/>
      <c r="HO66" s="149"/>
      <c r="HP66" s="149"/>
      <c r="HQ66" s="149"/>
      <c r="HR66" s="149"/>
      <c r="HS66" s="149"/>
      <c r="HT66" s="149"/>
      <c r="HU66" s="149"/>
      <c r="HV66" s="149"/>
      <c r="HW66" s="149"/>
      <c r="HX66" s="149"/>
      <c r="HY66" s="149"/>
      <c r="HZ66" s="149"/>
      <c r="IA66" s="149"/>
      <c r="IB66" s="149"/>
      <c r="IC66" s="149"/>
      <c r="ID66" s="149"/>
      <c r="IE66" s="149"/>
      <c r="IF66" s="149"/>
      <c r="IG66" s="149"/>
      <c r="IH66" s="149"/>
      <c r="II66" s="149"/>
      <c r="IJ66" s="149"/>
      <c r="IK66" s="149"/>
      <c r="IL66" s="149"/>
      <c r="IM66" s="149"/>
      <c r="IN66" s="149"/>
      <c r="IO66" s="149"/>
      <c r="IP66" s="149"/>
      <c r="IQ66" s="149"/>
      <c r="IR66" s="149"/>
      <c r="IS66" s="149"/>
      <c r="IT66" s="149"/>
      <c r="IU66" s="149"/>
      <c r="IV66" s="149"/>
      <c r="IW66" s="149"/>
      <c r="IX66" s="149"/>
      <c r="IY66" s="149"/>
      <c r="IZ66" s="149"/>
      <c r="JA66" s="149"/>
      <c r="JB66" s="149"/>
      <c r="JC66" s="149"/>
      <c r="JD66" s="149"/>
      <c r="JE66" s="149"/>
      <c r="JF66" s="149"/>
      <c r="JG66" s="149"/>
      <c r="JH66" s="149"/>
      <c r="JI66" s="149"/>
      <c r="JJ66" s="149"/>
      <c r="JK66" s="149"/>
      <c r="JL66" s="149"/>
      <c r="JM66" s="149"/>
      <c r="JN66" s="149"/>
      <c r="JO66" s="149"/>
      <c r="JP66" s="149"/>
      <c r="JQ66" s="149"/>
      <c r="JR66" s="149"/>
      <c r="JS66" s="149"/>
      <c r="JT66" s="149"/>
      <c r="JU66" s="149"/>
      <c r="JV66" s="149"/>
      <c r="JW66" s="149"/>
      <c r="JX66" s="149"/>
      <c r="JY66" s="149"/>
      <c r="JZ66" s="149"/>
      <c r="KA66" s="149"/>
      <c r="KB66" s="149"/>
      <c r="KC66" s="149"/>
      <c r="KD66" s="149"/>
      <c r="KE66" s="149"/>
      <c r="KF66" s="149"/>
      <c r="KG66" s="149"/>
      <c r="KH66" s="149"/>
      <c r="KI66" s="149"/>
      <c r="KJ66" s="149"/>
      <c r="KK66" s="149"/>
      <c r="KL66" s="149"/>
      <c r="KM66" s="149"/>
      <c r="KN66" s="149"/>
      <c r="KO66" s="149"/>
      <c r="KP66" s="149"/>
      <c r="KQ66" s="149"/>
      <c r="KR66" s="149"/>
      <c r="KS66" s="149"/>
      <c r="KT66" s="149"/>
      <c r="KU66" s="149"/>
      <c r="KV66" s="149"/>
      <c r="KW66" s="149"/>
      <c r="KX66" s="149"/>
      <c r="KY66" s="149"/>
      <c r="KZ66" s="149"/>
      <c r="LA66" s="149"/>
      <c r="LB66" s="149"/>
      <c r="LC66" s="149"/>
      <c r="LD66" s="149"/>
      <c r="LE66" s="149"/>
      <c r="LF66" s="149"/>
      <c r="LG66" s="149"/>
      <c r="LH66" s="149"/>
      <c r="LI66" s="149"/>
      <c r="LJ66" s="149"/>
      <c r="LK66" s="149"/>
      <c r="LL66" s="149"/>
      <c r="LM66" s="149"/>
      <c r="LN66" s="149"/>
      <c r="LO66" s="149"/>
      <c r="LP66" s="149"/>
      <c r="LQ66" s="149"/>
      <c r="LR66" s="149"/>
      <c r="LS66" s="149"/>
      <c r="LT66" s="149"/>
      <c r="LU66" s="149"/>
      <c r="LV66" s="149"/>
      <c r="LW66" s="149"/>
      <c r="LX66" s="149"/>
      <c r="LY66" s="149"/>
      <c r="LZ66" s="149"/>
      <c r="MA66" s="149"/>
      <c r="MB66" s="149"/>
      <c r="MC66" s="149"/>
      <c r="MD66" s="149"/>
      <c r="ME66" s="149"/>
      <c r="MF66" s="149"/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  <c r="ZL66" s="149"/>
      <c r="ZM66" s="149"/>
      <c r="ZN66" s="149"/>
      <c r="ZO66" s="149"/>
      <c r="ZP66" s="149"/>
      <c r="ZQ66" s="149"/>
      <c r="ZR66" s="149"/>
      <c r="ZS66" s="149"/>
      <c r="ZT66" s="149"/>
      <c r="ZU66" s="149"/>
      <c r="ZV66" s="149"/>
      <c r="ZW66" s="149"/>
      <c r="ZX66" s="149"/>
      <c r="ZY66" s="149"/>
      <c r="ZZ66" s="149"/>
      <c r="AAA66" s="149"/>
      <c r="AAB66" s="149"/>
      <c r="AAC66" s="149"/>
      <c r="AAD66" s="149"/>
      <c r="AAE66" s="149"/>
      <c r="AAF66" s="149"/>
      <c r="AAG66" s="149"/>
      <c r="AAH66" s="149"/>
      <c r="AAI66" s="149"/>
      <c r="AAJ66" s="149"/>
      <c r="AAK66" s="149"/>
      <c r="AAL66" s="149"/>
      <c r="AAM66" s="149"/>
      <c r="AAN66" s="149"/>
      <c r="AAO66" s="149"/>
      <c r="AAP66" s="149"/>
      <c r="AAQ66" s="149"/>
      <c r="AAR66" s="149"/>
      <c r="AAS66" s="149"/>
      <c r="AAT66" s="149"/>
      <c r="AAU66" s="149"/>
      <c r="AAV66" s="149"/>
      <c r="AAW66" s="149"/>
      <c r="AAX66" s="149"/>
      <c r="AAY66" s="149"/>
      <c r="AAZ66" s="149"/>
      <c r="ABA66" s="149"/>
      <c r="ABB66" s="149"/>
      <c r="ABC66" s="149"/>
      <c r="ABD66" s="149"/>
      <c r="ABE66" s="149"/>
      <c r="ABF66" s="149"/>
      <c r="ABG66" s="149"/>
      <c r="ABH66" s="149"/>
      <c r="ABI66" s="149"/>
      <c r="ABJ66" s="149"/>
      <c r="ABK66" s="149"/>
      <c r="ABL66" s="149"/>
      <c r="ABM66" s="149"/>
      <c r="ABN66" s="149"/>
      <c r="ABO66" s="149"/>
      <c r="ABP66" s="149"/>
      <c r="ABQ66" s="149"/>
      <c r="ABR66" s="149"/>
      <c r="ABS66" s="149"/>
      <c r="ABT66" s="149"/>
      <c r="ABU66" s="149"/>
      <c r="ABV66" s="149"/>
      <c r="ABW66" s="149"/>
      <c r="ABX66" s="149"/>
      <c r="ABY66" s="149"/>
      <c r="ABZ66" s="149"/>
      <c r="ACA66" s="149"/>
      <c r="ACB66" s="149"/>
      <c r="ACC66" s="149"/>
      <c r="ACD66" s="149"/>
      <c r="ACE66" s="149"/>
      <c r="ACF66" s="149"/>
      <c r="ACG66" s="149"/>
      <c r="ACH66" s="149"/>
      <c r="ACI66" s="149"/>
      <c r="ACJ66" s="149"/>
      <c r="ACK66" s="149"/>
      <c r="ACL66" s="149"/>
      <c r="ACM66" s="149"/>
      <c r="ACN66" s="149"/>
      <c r="ACO66" s="149"/>
      <c r="ACP66" s="149"/>
      <c r="ACQ66" s="149"/>
      <c r="ACR66" s="149"/>
      <c r="ACS66" s="149"/>
    </row>
    <row r="67" spans="1:773" s="152" customFormat="1" x14ac:dyDescent="0.3">
      <c r="A67" s="149"/>
      <c r="B67" s="150"/>
      <c r="C67" s="151"/>
      <c r="D67" s="151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9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9"/>
      <c r="ES67" s="149"/>
      <c r="ET67" s="149"/>
      <c r="EU67" s="149"/>
      <c r="EV67" s="149"/>
      <c r="EW67" s="149"/>
      <c r="EX67" s="149"/>
      <c r="EY67" s="149"/>
      <c r="EZ67" s="149"/>
      <c r="FA67" s="149"/>
      <c r="FB67" s="149"/>
      <c r="FC67" s="149"/>
      <c r="FD67" s="149"/>
      <c r="FE67" s="149"/>
      <c r="FF67" s="149"/>
      <c r="FG67" s="149"/>
      <c r="FH67" s="149"/>
      <c r="FI67" s="149"/>
      <c r="FJ67" s="149"/>
      <c r="FK67" s="149"/>
      <c r="FL67" s="149"/>
      <c r="FM67" s="149"/>
      <c r="FN67" s="149"/>
      <c r="FO67" s="149"/>
      <c r="FP67" s="149"/>
      <c r="FQ67" s="149"/>
      <c r="FR67" s="149"/>
      <c r="FS67" s="149"/>
      <c r="FT67" s="149"/>
      <c r="FU67" s="149"/>
      <c r="FV67" s="149"/>
      <c r="FW67" s="149"/>
      <c r="FX67" s="149"/>
      <c r="FY67" s="149"/>
      <c r="FZ67" s="149"/>
      <c r="GA67" s="149"/>
      <c r="GB67" s="149"/>
      <c r="GC67" s="149"/>
      <c r="GD67" s="149"/>
      <c r="GE67" s="149"/>
      <c r="GF67" s="149"/>
      <c r="GG67" s="149"/>
      <c r="GH67" s="149"/>
      <c r="GI67" s="149"/>
      <c r="GJ67" s="149"/>
      <c r="GK67" s="149"/>
      <c r="GL67" s="149"/>
      <c r="GM67" s="149"/>
      <c r="GN67" s="149"/>
      <c r="GO67" s="149"/>
      <c r="GP67" s="149"/>
      <c r="GQ67" s="149"/>
      <c r="GR67" s="149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9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9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9"/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9"/>
      <c r="IS67" s="149"/>
      <c r="IT67" s="149"/>
      <c r="IU67" s="149"/>
      <c r="IV67" s="149"/>
      <c r="IW67" s="149"/>
      <c r="IX67" s="149"/>
      <c r="IY67" s="149"/>
      <c r="IZ67" s="149"/>
      <c r="JA67" s="149"/>
      <c r="JB67" s="149"/>
      <c r="JC67" s="149"/>
      <c r="JD67" s="149"/>
      <c r="JE67" s="149"/>
      <c r="JF67" s="149"/>
      <c r="JG67" s="149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9"/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9"/>
      <c r="KF67" s="149"/>
      <c r="KG67" s="149"/>
      <c r="KH67" s="149"/>
      <c r="KI67" s="149"/>
      <c r="KJ67" s="149"/>
      <c r="KK67" s="149"/>
      <c r="KL67" s="149"/>
      <c r="KM67" s="149"/>
      <c r="KN67" s="149"/>
      <c r="KO67" s="149"/>
      <c r="KP67" s="149"/>
      <c r="KQ67" s="149"/>
      <c r="KR67" s="149"/>
      <c r="KS67" s="149"/>
      <c r="KT67" s="149"/>
      <c r="KU67" s="149"/>
      <c r="KV67" s="149"/>
      <c r="KW67" s="149"/>
      <c r="KX67" s="149"/>
      <c r="KY67" s="149"/>
      <c r="KZ67" s="149"/>
      <c r="LA67" s="149"/>
      <c r="LB67" s="149"/>
      <c r="LC67" s="149"/>
      <c r="LD67" s="149"/>
      <c r="LE67" s="149"/>
      <c r="LF67" s="149"/>
      <c r="LG67" s="149"/>
      <c r="LH67" s="149"/>
      <c r="LI67" s="149"/>
      <c r="LJ67" s="149"/>
      <c r="LK67" s="149"/>
      <c r="LL67" s="149"/>
      <c r="LM67" s="149"/>
      <c r="LN67" s="149"/>
      <c r="LO67" s="149"/>
      <c r="LP67" s="149"/>
      <c r="LQ67" s="149"/>
      <c r="LR67" s="149"/>
      <c r="LS67" s="149"/>
      <c r="LT67" s="149"/>
      <c r="LU67" s="149"/>
      <c r="LV67" s="149"/>
      <c r="LW67" s="149"/>
      <c r="LX67" s="149"/>
      <c r="LY67" s="149"/>
      <c r="LZ67" s="149"/>
      <c r="MA67" s="149"/>
      <c r="MB67" s="149"/>
      <c r="MC67" s="149"/>
      <c r="MD67" s="149"/>
      <c r="ME67" s="149"/>
      <c r="MF67" s="149"/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  <c r="ZL67" s="149"/>
      <c r="ZM67" s="149"/>
      <c r="ZN67" s="149"/>
      <c r="ZO67" s="149"/>
      <c r="ZP67" s="149"/>
      <c r="ZQ67" s="149"/>
      <c r="ZR67" s="149"/>
      <c r="ZS67" s="149"/>
      <c r="ZT67" s="149"/>
      <c r="ZU67" s="149"/>
      <c r="ZV67" s="149"/>
      <c r="ZW67" s="149"/>
      <c r="ZX67" s="149"/>
      <c r="ZY67" s="149"/>
      <c r="ZZ67" s="149"/>
      <c r="AAA67" s="149"/>
      <c r="AAB67" s="149"/>
      <c r="AAC67" s="149"/>
      <c r="AAD67" s="149"/>
      <c r="AAE67" s="149"/>
      <c r="AAF67" s="149"/>
      <c r="AAG67" s="149"/>
      <c r="AAH67" s="149"/>
      <c r="AAI67" s="149"/>
      <c r="AAJ67" s="149"/>
      <c r="AAK67" s="149"/>
      <c r="AAL67" s="149"/>
      <c r="AAM67" s="149"/>
      <c r="AAN67" s="149"/>
      <c r="AAO67" s="149"/>
      <c r="AAP67" s="149"/>
      <c r="AAQ67" s="149"/>
      <c r="AAR67" s="149"/>
      <c r="AAS67" s="149"/>
      <c r="AAT67" s="149"/>
      <c r="AAU67" s="149"/>
      <c r="AAV67" s="149"/>
      <c r="AAW67" s="149"/>
      <c r="AAX67" s="149"/>
      <c r="AAY67" s="149"/>
      <c r="AAZ67" s="149"/>
      <c r="ABA67" s="149"/>
      <c r="ABB67" s="149"/>
      <c r="ABC67" s="149"/>
      <c r="ABD67" s="149"/>
      <c r="ABE67" s="149"/>
      <c r="ABF67" s="149"/>
      <c r="ABG67" s="149"/>
      <c r="ABH67" s="149"/>
      <c r="ABI67" s="149"/>
      <c r="ABJ67" s="149"/>
      <c r="ABK67" s="149"/>
      <c r="ABL67" s="149"/>
      <c r="ABM67" s="149"/>
      <c r="ABN67" s="149"/>
      <c r="ABO67" s="149"/>
      <c r="ABP67" s="149"/>
      <c r="ABQ67" s="149"/>
      <c r="ABR67" s="149"/>
      <c r="ABS67" s="149"/>
      <c r="ABT67" s="149"/>
      <c r="ABU67" s="149"/>
      <c r="ABV67" s="149"/>
      <c r="ABW67" s="149"/>
      <c r="ABX67" s="149"/>
      <c r="ABY67" s="149"/>
      <c r="ABZ67" s="149"/>
      <c r="ACA67" s="149"/>
      <c r="ACB67" s="149"/>
      <c r="ACC67" s="149"/>
      <c r="ACD67" s="149"/>
      <c r="ACE67" s="149"/>
      <c r="ACF67" s="149"/>
      <c r="ACG67" s="149"/>
      <c r="ACH67" s="149"/>
      <c r="ACI67" s="149"/>
      <c r="ACJ67" s="149"/>
      <c r="ACK67" s="149"/>
      <c r="ACL67" s="149"/>
      <c r="ACM67" s="149"/>
      <c r="ACN67" s="149"/>
      <c r="ACO67" s="149"/>
      <c r="ACP67" s="149"/>
      <c r="ACQ67" s="149"/>
      <c r="ACR67" s="149"/>
      <c r="ACS67" s="149"/>
    </row>
    <row r="68" spans="1:773" s="152" customFormat="1" x14ac:dyDescent="0.3">
      <c r="A68" s="149"/>
      <c r="B68" s="150"/>
      <c r="C68" s="151"/>
      <c r="D68" s="151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9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9"/>
      <c r="ES68" s="149"/>
      <c r="ET68" s="149"/>
      <c r="EU68" s="149"/>
      <c r="EV68" s="149"/>
      <c r="EW68" s="149"/>
      <c r="EX68" s="149"/>
      <c r="EY68" s="149"/>
      <c r="EZ68" s="149"/>
      <c r="FA68" s="149"/>
      <c r="FB68" s="149"/>
      <c r="FC68" s="149"/>
      <c r="FD68" s="149"/>
      <c r="FE68" s="149"/>
      <c r="FF68" s="149"/>
      <c r="FG68" s="149"/>
      <c r="FH68" s="149"/>
      <c r="FI68" s="149"/>
      <c r="FJ68" s="149"/>
      <c r="FK68" s="149"/>
      <c r="FL68" s="149"/>
      <c r="FM68" s="149"/>
      <c r="FN68" s="149"/>
      <c r="FO68" s="149"/>
      <c r="FP68" s="149"/>
      <c r="FQ68" s="149"/>
      <c r="FR68" s="149"/>
      <c r="FS68" s="149"/>
      <c r="FT68" s="149"/>
      <c r="FU68" s="149"/>
      <c r="FV68" s="149"/>
      <c r="FW68" s="149"/>
      <c r="FX68" s="149"/>
      <c r="FY68" s="149"/>
      <c r="FZ68" s="149"/>
      <c r="GA68" s="149"/>
      <c r="GB68" s="149"/>
      <c r="GC68" s="149"/>
      <c r="GD68" s="149"/>
      <c r="GE68" s="149"/>
      <c r="GF68" s="149"/>
      <c r="GG68" s="149"/>
      <c r="GH68" s="149"/>
      <c r="GI68" s="149"/>
      <c r="GJ68" s="149"/>
      <c r="GK68" s="149"/>
      <c r="GL68" s="149"/>
      <c r="GM68" s="149"/>
      <c r="GN68" s="149"/>
      <c r="GO68" s="149"/>
      <c r="GP68" s="149"/>
      <c r="GQ68" s="149"/>
      <c r="GR68" s="149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9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9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9"/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9"/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9"/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9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9"/>
      <c r="KF68" s="149"/>
      <c r="KG68" s="149"/>
      <c r="KH68" s="149"/>
      <c r="KI68" s="149"/>
      <c r="KJ68" s="149"/>
      <c r="KK68" s="149"/>
      <c r="KL68" s="149"/>
      <c r="KM68" s="149"/>
      <c r="KN68" s="149"/>
      <c r="KO68" s="149"/>
      <c r="KP68" s="149"/>
      <c r="KQ68" s="149"/>
      <c r="KR68" s="149"/>
      <c r="KS68" s="149"/>
      <c r="KT68" s="149"/>
      <c r="KU68" s="149"/>
      <c r="KV68" s="149"/>
      <c r="KW68" s="149"/>
      <c r="KX68" s="149"/>
      <c r="KY68" s="149"/>
      <c r="KZ68" s="149"/>
      <c r="LA68" s="149"/>
      <c r="LB68" s="149"/>
      <c r="LC68" s="149"/>
      <c r="LD68" s="149"/>
      <c r="LE68" s="149"/>
      <c r="LF68" s="149"/>
      <c r="LG68" s="149"/>
      <c r="LH68" s="149"/>
      <c r="LI68" s="149"/>
      <c r="LJ68" s="149"/>
      <c r="LK68" s="149"/>
      <c r="LL68" s="149"/>
      <c r="LM68" s="149"/>
      <c r="LN68" s="149"/>
      <c r="LO68" s="149"/>
      <c r="LP68" s="149"/>
      <c r="LQ68" s="149"/>
      <c r="LR68" s="149"/>
      <c r="LS68" s="149"/>
      <c r="LT68" s="149"/>
      <c r="LU68" s="149"/>
      <c r="LV68" s="149"/>
      <c r="LW68" s="149"/>
      <c r="LX68" s="149"/>
      <c r="LY68" s="149"/>
      <c r="LZ68" s="149"/>
      <c r="MA68" s="149"/>
      <c r="MB68" s="149"/>
      <c r="MC68" s="149"/>
      <c r="MD68" s="149"/>
      <c r="ME68" s="149"/>
      <c r="MF68" s="149"/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  <c r="ZL68" s="149"/>
      <c r="ZM68" s="149"/>
      <c r="ZN68" s="149"/>
      <c r="ZO68" s="149"/>
      <c r="ZP68" s="149"/>
      <c r="ZQ68" s="149"/>
      <c r="ZR68" s="149"/>
      <c r="ZS68" s="149"/>
      <c r="ZT68" s="149"/>
      <c r="ZU68" s="149"/>
      <c r="ZV68" s="149"/>
      <c r="ZW68" s="149"/>
      <c r="ZX68" s="149"/>
      <c r="ZY68" s="149"/>
      <c r="ZZ68" s="149"/>
      <c r="AAA68" s="149"/>
      <c r="AAB68" s="149"/>
      <c r="AAC68" s="149"/>
      <c r="AAD68" s="149"/>
      <c r="AAE68" s="149"/>
      <c r="AAF68" s="149"/>
      <c r="AAG68" s="149"/>
      <c r="AAH68" s="149"/>
      <c r="AAI68" s="149"/>
      <c r="AAJ68" s="149"/>
      <c r="AAK68" s="149"/>
      <c r="AAL68" s="149"/>
      <c r="AAM68" s="149"/>
      <c r="AAN68" s="149"/>
      <c r="AAO68" s="149"/>
      <c r="AAP68" s="149"/>
      <c r="AAQ68" s="149"/>
      <c r="AAR68" s="149"/>
      <c r="AAS68" s="149"/>
      <c r="AAT68" s="149"/>
      <c r="AAU68" s="149"/>
      <c r="AAV68" s="149"/>
      <c r="AAW68" s="149"/>
      <c r="AAX68" s="149"/>
      <c r="AAY68" s="149"/>
      <c r="AAZ68" s="149"/>
      <c r="ABA68" s="149"/>
      <c r="ABB68" s="149"/>
      <c r="ABC68" s="149"/>
      <c r="ABD68" s="149"/>
      <c r="ABE68" s="149"/>
      <c r="ABF68" s="149"/>
      <c r="ABG68" s="149"/>
      <c r="ABH68" s="149"/>
      <c r="ABI68" s="149"/>
      <c r="ABJ68" s="149"/>
      <c r="ABK68" s="149"/>
      <c r="ABL68" s="149"/>
      <c r="ABM68" s="149"/>
      <c r="ABN68" s="149"/>
      <c r="ABO68" s="149"/>
      <c r="ABP68" s="149"/>
      <c r="ABQ68" s="149"/>
      <c r="ABR68" s="149"/>
      <c r="ABS68" s="149"/>
      <c r="ABT68" s="149"/>
      <c r="ABU68" s="149"/>
      <c r="ABV68" s="149"/>
      <c r="ABW68" s="149"/>
      <c r="ABX68" s="149"/>
      <c r="ABY68" s="149"/>
      <c r="ABZ68" s="149"/>
      <c r="ACA68" s="149"/>
      <c r="ACB68" s="149"/>
      <c r="ACC68" s="149"/>
      <c r="ACD68" s="149"/>
      <c r="ACE68" s="149"/>
      <c r="ACF68" s="149"/>
      <c r="ACG68" s="149"/>
      <c r="ACH68" s="149"/>
      <c r="ACI68" s="149"/>
      <c r="ACJ68" s="149"/>
      <c r="ACK68" s="149"/>
      <c r="ACL68" s="149"/>
      <c r="ACM68" s="149"/>
      <c r="ACN68" s="149"/>
      <c r="ACO68" s="149"/>
      <c r="ACP68" s="149"/>
      <c r="ACQ68" s="149"/>
      <c r="ACR68" s="149"/>
      <c r="ACS68" s="149"/>
    </row>
    <row r="69" spans="1:773" s="152" customFormat="1" x14ac:dyDescent="0.3">
      <c r="A69" s="149"/>
      <c r="B69" s="150"/>
      <c r="C69" s="151"/>
      <c r="D69" s="151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  <c r="BS69" s="149"/>
      <c r="BT69" s="149"/>
      <c r="BU69" s="149"/>
      <c r="BV69" s="149"/>
      <c r="BW69" s="149"/>
      <c r="BX69" s="149"/>
      <c r="BY69" s="149"/>
      <c r="BZ69" s="149"/>
      <c r="CA69" s="149"/>
      <c r="CB69" s="149"/>
      <c r="CC69" s="149"/>
      <c r="CD69" s="149"/>
      <c r="CE69" s="149"/>
      <c r="CF69" s="149"/>
      <c r="CG69" s="149"/>
      <c r="CH69" s="149"/>
      <c r="CI69" s="149"/>
      <c r="CJ69" s="149"/>
      <c r="CK69" s="149"/>
      <c r="CL69" s="149"/>
      <c r="CM69" s="149"/>
      <c r="CN69" s="149"/>
      <c r="CO69" s="149"/>
      <c r="CP69" s="149"/>
      <c r="CQ69" s="149"/>
      <c r="CR69" s="149"/>
      <c r="CS69" s="149"/>
      <c r="CT69" s="149"/>
      <c r="CU69" s="149"/>
      <c r="CV69" s="149"/>
      <c r="CW69" s="149"/>
      <c r="CX69" s="149"/>
      <c r="CY69" s="149"/>
      <c r="CZ69" s="149"/>
      <c r="DA69" s="149"/>
      <c r="DB69" s="149"/>
      <c r="DC69" s="149"/>
      <c r="DD69" s="149"/>
      <c r="DE69" s="149"/>
      <c r="DF69" s="149"/>
      <c r="DG69" s="149"/>
      <c r="DH69" s="149"/>
      <c r="DI69" s="149"/>
      <c r="DJ69" s="149"/>
      <c r="DK69" s="149"/>
      <c r="DL69" s="149"/>
      <c r="DM69" s="149"/>
      <c r="DN69" s="149"/>
      <c r="DO69" s="149"/>
      <c r="DP69" s="149"/>
      <c r="DQ69" s="149"/>
      <c r="DR69" s="149"/>
      <c r="DS69" s="149"/>
      <c r="DT69" s="149"/>
      <c r="DU69" s="149"/>
      <c r="DV69" s="149"/>
      <c r="DW69" s="149"/>
      <c r="DX69" s="149"/>
      <c r="DY69" s="149"/>
      <c r="DZ69" s="149"/>
      <c r="EA69" s="149"/>
      <c r="EB69" s="149"/>
      <c r="EC69" s="149"/>
      <c r="ED69" s="149"/>
      <c r="EE69" s="149"/>
      <c r="EF69" s="149"/>
      <c r="EG69" s="149"/>
      <c r="EH69" s="149"/>
      <c r="EI69" s="149"/>
      <c r="EJ69" s="149"/>
      <c r="EK69" s="149"/>
      <c r="EL69" s="149"/>
      <c r="EM69" s="149"/>
      <c r="EN69" s="149"/>
      <c r="EO69" s="149"/>
      <c r="EP69" s="149"/>
      <c r="EQ69" s="149"/>
      <c r="ER69" s="149"/>
      <c r="ES69" s="149"/>
      <c r="ET69" s="149"/>
      <c r="EU69" s="149"/>
      <c r="EV69" s="149"/>
      <c r="EW69" s="149"/>
      <c r="EX69" s="149"/>
      <c r="EY69" s="149"/>
      <c r="EZ69" s="149"/>
      <c r="FA69" s="149"/>
      <c r="FB69" s="149"/>
      <c r="FC69" s="149"/>
      <c r="FD69" s="149"/>
      <c r="FE69" s="149"/>
      <c r="FF69" s="149"/>
      <c r="FG69" s="149"/>
      <c r="FH69" s="149"/>
      <c r="FI69" s="149"/>
      <c r="FJ69" s="149"/>
      <c r="FK69" s="149"/>
      <c r="FL69" s="149"/>
      <c r="FM69" s="149"/>
      <c r="FN69" s="149"/>
      <c r="FO69" s="149"/>
      <c r="FP69" s="149"/>
      <c r="FQ69" s="149"/>
      <c r="FR69" s="149"/>
      <c r="FS69" s="149"/>
      <c r="FT69" s="149"/>
      <c r="FU69" s="149"/>
      <c r="FV69" s="149"/>
      <c r="FW69" s="149"/>
      <c r="FX69" s="149"/>
      <c r="FY69" s="149"/>
      <c r="FZ69" s="149"/>
      <c r="GA69" s="149"/>
      <c r="GB69" s="149"/>
      <c r="GC69" s="149"/>
      <c r="GD69" s="149"/>
      <c r="GE69" s="149"/>
      <c r="GF69" s="149"/>
      <c r="GG69" s="149"/>
      <c r="GH69" s="149"/>
      <c r="GI69" s="149"/>
      <c r="GJ69" s="149"/>
      <c r="GK69" s="149"/>
      <c r="GL69" s="149"/>
      <c r="GM69" s="149"/>
      <c r="GN69" s="149"/>
      <c r="GO69" s="149"/>
      <c r="GP69" s="149"/>
      <c r="GQ69" s="149"/>
      <c r="GR69" s="149"/>
      <c r="GS69" s="149"/>
      <c r="GT69" s="149"/>
      <c r="GU69" s="149"/>
      <c r="GV69" s="149"/>
      <c r="GW69" s="149"/>
      <c r="GX69" s="149"/>
      <c r="GY69" s="149"/>
      <c r="GZ69" s="149"/>
      <c r="HA69" s="149"/>
      <c r="HB69" s="149"/>
      <c r="HC69" s="149"/>
      <c r="HD69" s="149"/>
      <c r="HE69" s="149"/>
      <c r="HF69" s="149"/>
      <c r="HG69" s="149"/>
      <c r="HH69" s="149"/>
      <c r="HI69" s="149"/>
      <c r="HJ69" s="149"/>
      <c r="HK69" s="149"/>
      <c r="HL69" s="149"/>
      <c r="HM69" s="149"/>
      <c r="HN69" s="149"/>
      <c r="HO69" s="149"/>
      <c r="HP69" s="149"/>
      <c r="HQ69" s="149"/>
      <c r="HR69" s="149"/>
      <c r="HS69" s="149"/>
      <c r="HT69" s="149"/>
      <c r="HU69" s="149"/>
      <c r="HV69" s="149"/>
      <c r="HW69" s="149"/>
      <c r="HX69" s="149"/>
      <c r="HY69" s="149"/>
      <c r="HZ69" s="149"/>
      <c r="IA69" s="149"/>
      <c r="IB69" s="149"/>
      <c r="IC69" s="149"/>
      <c r="ID69" s="149"/>
      <c r="IE69" s="149"/>
      <c r="IF69" s="149"/>
      <c r="IG69" s="149"/>
      <c r="IH69" s="149"/>
      <c r="II69" s="149"/>
      <c r="IJ69" s="149"/>
      <c r="IK69" s="149"/>
      <c r="IL69" s="149"/>
      <c r="IM69" s="149"/>
      <c r="IN69" s="149"/>
      <c r="IO69" s="149"/>
      <c r="IP69" s="149"/>
      <c r="IQ69" s="149"/>
      <c r="IR69" s="149"/>
      <c r="IS69" s="149"/>
      <c r="IT69" s="149"/>
      <c r="IU69" s="149"/>
      <c r="IV69" s="149"/>
      <c r="IW69" s="149"/>
      <c r="IX69" s="149"/>
      <c r="IY69" s="149"/>
      <c r="IZ69" s="149"/>
      <c r="JA69" s="149"/>
      <c r="JB69" s="149"/>
      <c r="JC69" s="149"/>
      <c r="JD69" s="149"/>
      <c r="JE69" s="149"/>
      <c r="JF69" s="149"/>
      <c r="JG69" s="149"/>
      <c r="JH69" s="149"/>
      <c r="JI69" s="149"/>
      <c r="JJ69" s="149"/>
      <c r="JK69" s="149"/>
      <c r="JL69" s="149"/>
      <c r="JM69" s="149"/>
      <c r="JN69" s="149"/>
      <c r="JO69" s="149"/>
      <c r="JP69" s="149"/>
      <c r="JQ69" s="149"/>
      <c r="JR69" s="149"/>
      <c r="JS69" s="149"/>
      <c r="JT69" s="149"/>
      <c r="JU69" s="149"/>
      <c r="JV69" s="149"/>
      <c r="JW69" s="149"/>
      <c r="JX69" s="149"/>
      <c r="JY69" s="149"/>
      <c r="JZ69" s="149"/>
      <c r="KA69" s="149"/>
      <c r="KB69" s="149"/>
      <c r="KC69" s="149"/>
      <c r="KD69" s="149"/>
      <c r="KE69" s="149"/>
      <c r="KF69" s="149"/>
      <c r="KG69" s="149"/>
      <c r="KH69" s="149"/>
      <c r="KI69" s="149"/>
      <c r="KJ69" s="149"/>
      <c r="KK69" s="149"/>
      <c r="KL69" s="149"/>
      <c r="KM69" s="149"/>
      <c r="KN69" s="149"/>
      <c r="KO69" s="149"/>
      <c r="KP69" s="149"/>
      <c r="KQ69" s="149"/>
      <c r="KR69" s="149"/>
      <c r="KS69" s="149"/>
      <c r="KT69" s="149"/>
      <c r="KU69" s="149"/>
      <c r="KV69" s="149"/>
      <c r="KW69" s="149"/>
      <c r="KX69" s="149"/>
      <c r="KY69" s="149"/>
      <c r="KZ69" s="149"/>
      <c r="LA69" s="149"/>
      <c r="LB69" s="149"/>
      <c r="LC69" s="149"/>
      <c r="LD69" s="149"/>
      <c r="LE69" s="149"/>
      <c r="LF69" s="149"/>
      <c r="LG69" s="149"/>
      <c r="LH69" s="149"/>
      <c r="LI69" s="149"/>
      <c r="LJ69" s="149"/>
      <c r="LK69" s="149"/>
      <c r="LL69" s="149"/>
      <c r="LM69" s="149"/>
      <c r="LN69" s="149"/>
      <c r="LO69" s="149"/>
      <c r="LP69" s="149"/>
      <c r="LQ69" s="149"/>
      <c r="LR69" s="149"/>
      <c r="LS69" s="149"/>
      <c r="LT69" s="149"/>
      <c r="LU69" s="149"/>
      <c r="LV69" s="149"/>
      <c r="LW69" s="149"/>
      <c r="LX69" s="149"/>
      <c r="LY69" s="149"/>
      <c r="LZ69" s="149"/>
      <c r="MA69" s="149"/>
      <c r="MB69" s="149"/>
      <c r="MC69" s="149"/>
      <c r="MD69" s="149"/>
      <c r="ME69" s="149"/>
      <c r="MF69" s="149"/>
      <c r="MG69" s="149"/>
      <c r="MH69" s="149"/>
      <c r="MI69" s="149"/>
      <c r="MJ69" s="149"/>
      <c r="MK69" s="149"/>
      <c r="ML69" s="149"/>
      <c r="MM69" s="149"/>
      <c r="MN69" s="149"/>
      <c r="MO69" s="149"/>
      <c r="MP69" s="149"/>
      <c r="MQ69" s="149"/>
      <c r="MR69" s="149"/>
      <c r="MS69" s="149"/>
      <c r="MT69" s="149"/>
      <c r="MU69" s="149"/>
      <c r="MV69" s="149"/>
      <c r="MW69" s="149"/>
      <c r="MX69" s="149"/>
      <c r="MY69" s="149"/>
      <c r="MZ69" s="149"/>
      <c r="NA69" s="149"/>
      <c r="NB69" s="149"/>
      <c r="NC69" s="149"/>
      <c r="ND69" s="149"/>
      <c r="NE69" s="149"/>
      <c r="NF69" s="149"/>
      <c r="NG69" s="149"/>
      <c r="NH69" s="149"/>
      <c r="NI69" s="149"/>
      <c r="NJ69" s="149"/>
      <c r="NK69" s="149"/>
      <c r="NL69" s="149"/>
      <c r="NM69" s="149"/>
      <c r="NN69" s="149"/>
      <c r="NO69" s="149"/>
      <c r="NP69" s="149"/>
      <c r="NQ69" s="149"/>
      <c r="NR69" s="149"/>
      <c r="NS69" s="149"/>
      <c r="NT69" s="149"/>
      <c r="NU69" s="149"/>
      <c r="NV69" s="149"/>
      <c r="NW69" s="149"/>
      <c r="NX69" s="149"/>
      <c r="NY69" s="149"/>
      <c r="NZ69" s="149"/>
      <c r="OA69" s="149"/>
      <c r="OB69" s="149"/>
      <c r="OC69" s="149"/>
      <c r="OD69" s="149"/>
      <c r="OE69" s="149"/>
      <c r="OF69" s="149"/>
      <c r="OG69" s="149"/>
      <c r="OH69" s="149"/>
      <c r="OI69" s="149"/>
      <c r="OJ69" s="149"/>
      <c r="OK69" s="149"/>
      <c r="OL69" s="149"/>
      <c r="OM69" s="149"/>
      <c r="ON69" s="149"/>
      <c r="OO69" s="149"/>
      <c r="OP69" s="149"/>
      <c r="OQ69" s="149"/>
      <c r="OR69" s="149"/>
      <c r="OS69" s="149"/>
      <c r="OT69" s="149"/>
      <c r="OU69" s="149"/>
      <c r="OV69" s="149"/>
      <c r="OW69" s="149"/>
      <c r="OX69" s="149"/>
      <c r="OY69" s="149"/>
      <c r="OZ69" s="149"/>
      <c r="PA69" s="149"/>
      <c r="PB69" s="149"/>
      <c r="PC69" s="149"/>
      <c r="PD69" s="149"/>
      <c r="PE69" s="149"/>
      <c r="PF69" s="149"/>
      <c r="PG69" s="149"/>
      <c r="PH69" s="149"/>
      <c r="PI69" s="149"/>
      <c r="PJ69" s="149"/>
      <c r="PK69" s="149"/>
      <c r="PL69" s="149"/>
      <c r="PM69" s="149"/>
      <c r="PN69" s="149"/>
      <c r="PO69" s="149"/>
      <c r="PP69" s="149"/>
      <c r="PQ69" s="149"/>
      <c r="PR69" s="149"/>
      <c r="PS69" s="149"/>
      <c r="PT69" s="149"/>
      <c r="PU69" s="149"/>
      <c r="PV69" s="149"/>
      <c r="PW69" s="149"/>
      <c r="PX69" s="149"/>
      <c r="PY69" s="149"/>
      <c r="PZ69" s="149"/>
      <c r="QA69" s="149"/>
      <c r="QB69" s="149"/>
      <c r="QC69" s="149"/>
      <c r="QD69" s="149"/>
      <c r="QE69" s="149"/>
      <c r="QF69" s="149"/>
      <c r="QG69" s="149"/>
      <c r="QH69" s="149"/>
      <c r="QI69" s="149"/>
      <c r="QJ69" s="149"/>
      <c r="QK69" s="149"/>
      <c r="QL69" s="149"/>
      <c r="QM69" s="149"/>
      <c r="QN69" s="149"/>
      <c r="QO69" s="149"/>
      <c r="QP69" s="149"/>
      <c r="QQ69" s="149"/>
      <c r="QR69" s="149"/>
      <c r="QS69" s="149"/>
      <c r="QT69" s="149"/>
      <c r="QU69" s="149"/>
      <c r="QV69" s="149"/>
      <c r="QW69" s="149"/>
      <c r="QX69" s="149"/>
      <c r="QY69" s="149"/>
      <c r="QZ69" s="149"/>
      <c r="RA69" s="149"/>
      <c r="RB69" s="149"/>
      <c r="RC69" s="149"/>
      <c r="RD69" s="149"/>
      <c r="RE69" s="149"/>
      <c r="RF69" s="149"/>
      <c r="RG69" s="149"/>
      <c r="RH69" s="149"/>
      <c r="RI69" s="149"/>
      <c r="RJ69" s="149"/>
      <c r="RK69" s="149"/>
      <c r="RL69" s="149"/>
      <c r="RM69" s="149"/>
      <c r="RN69" s="149"/>
      <c r="RO69" s="149"/>
      <c r="RP69" s="149"/>
      <c r="RQ69" s="149"/>
      <c r="RR69" s="149"/>
      <c r="RS69" s="149"/>
      <c r="RT69" s="149"/>
      <c r="RU69" s="149"/>
      <c r="RV69" s="149"/>
      <c r="RW69" s="149"/>
      <c r="RX69" s="149"/>
      <c r="RY69" s="149"/>
      <c r="RZ69" s="149"/>
      <c r="SA69" s="149"/>
      <c r="SB69" s="149"/>
      <c r="SC69" s="149"/>
      <c r="SD69" s="149"/>
      <c r="SE69" s="149"/>
      <c r="SF69" s="149"/>
      <c r="SG69" s="149"/>
      <c r="SH69" s="149"/>
      <c r="SI69" s="149"/>
      <c r="SJ69" s="149"/>
      <c r="SK69" s="149"/>
      <c r="SL69" s="149"/>
      <c r="SM69" s="149"/>
      <c r="SN69" s="149"/>
      <c r="SO69" s="149"/>
      <c r="SP69" s="149"/>
      <c r="SQ69" s="149"/>
      <c r="SR69" s="149"/>
      <c r="SS69" s="149"/>
      <c r="ST69" s="149"/>
      <c r="SU69" s="149"/>
      <c r="SV69" s="149"/>
      <c r="SW69" s="149"/>
      <c r="SX69" s="149"/>
      <c r="SY69" s="149"/>
      <c r="SZ69" s="149"/>
      <c r="TA69" s="149"/>
      <c r="TB69" s="149"/>
      <c r="TC69" s="149"/>
      <c r="TD69" s="149"/>
      <c r="TE69" s="149"/>
      <c r="TF69" s="149"/>
      <c r="TG69" s="149"/>
      <c r="TH69" s="149"/>
      <c r="TI69" s="149"/>
      <c r="TJ69" s="149"/>
      <c r="TK69" s="149"/>
      <c r="TL69" s="149"/>
      <c r="TM69" s="149"/>
      <c r="TN69" s="149"/>
      <c r="TO69" s="149"/>
      <c r="TP69" s="149"/>
      <c r="TQ69" s="149"/>
      <c r="TR69" s="149"/>
      <c r="TS69" s="149"/>
      <c r="TT69" s="149"/>
      <c r="TU69" s="149"/>
      <c r="TV69" s="149"/>
      <c r="TW69" s="149"/>
      <c r="TX69" s="149"/>
      <c r="TY69" s="149"/>
      <c r="TZ69" s="149"/>
      <c r="UA69" s="149"/>
      <c r="UB69" s="149"/>
      <c r="UC69" s="149"/>
      <c r="UD69" s="149"/>
      <c r="UE69" s="149"/>
      <c r="UF69" s="149"/>
      <c r="UG69" s="149"/>
      <c r="UH69" s="149"/>
      <c r="UI69" s="149"/>
      <c r="UJ69" s="149"/>
      <c r="UK69" s="149"/>
      <c r="UL69" s="149"/>
      <c r="UM69" s="149"/>
      <c r="UN69" s="149"/>
      <c r="UO69" s="149"/>
      <c r="UP69" s="149"/>
      <c r="UQ69" s="149"/>
      <c r="UR69" s="149"/>
      <c r="US69" s="149"/>
      <c r="UT69" s="149"/>
      <c r="UU69" s="149"/>
      <c r="UV69" s="149"/>
      <c r="UW69" s="149"/>
      <c r="UX69" s="149"/>
      <c r="UY69" s="149"/>
      <c r="UZ69" s="149"/>
      <c r="VA69" s="149"/>
      <c r="VB69" s="149"/>
      <c r="VC69" s="149"/>
      <c r="VD69" s="149"/>
      <c r="VE69" s="149"/>
      <c r="VF69" s="149"/>
      <c r="VG69" s="149"/>
      <c r="VH69" s="149"/>
      <c r="VI69" s="149"/>
      <c r="VJ69" s="149"/>
      <c r="VK69" s="149"/>
      <c r="VL69" s="149"/>
      <c r="VM69" s="149"/>
      <c r="VN69" s="149"/>
      <c r="VO69" s="149"/>
      <c r="VP69" s="149"/>
      <c r="VQ69" s="149"/>
      <c r="VR69" s="149"/>
      <c r="VS69" s="149"/>
      <c r="VT69" s="149"/>
      <c r="VU69" s="149"/>
      <c r="VV69" s="149"/>
      <c r="VW69" s="149"/>
      <c r="VX69" s="149"/>
      <c r="VY69" s="149"/>
      <c r="VZ69" s="149"/>
      <c r="WA69" s="149"/>
      <c r="WB69" s="149"/>
      <c r="WC69" s="149"/>
      <c r="WD69" s="149"/>
      <c r="WE69" s="149"/>
      <c r="WF69" s="149"/>
      <c r="WG69" s="149"/>
      <c r="WH69" s="149"/>
      <c r="WI69" s="149"/>
      <c r="WJ69" s="149"/>
      <c r="WK69" s="149"/>
      <c r="WL69" s="149"/>
      <c r="WM69" s="149"/>
      <c r="WN69" s="149"/>
      <c r="WO69" s="149"/>
      <c r="WP69" s="149"/>
      <c r="WQ69" s="149"/>
      <c r="WR69" s="149"/>
      <c r="WS69" s="149"/>
      <c r="WT69" s="149"/>
      <c r="WU69" s="149"/>
      <c r="WV69" s="149"/>
      <c r="WW69" s="149"/>
      <c r="WX69" s="149"/>
      <c r="WY69" s="149"/>
      <c r="WZ69" s="149"/>
      <c r="XA69" s="149"/>
      <c r="XB69" s="149"/>
      <c r="XC69" s="149"/>
      <c r="XD69" s="149"/>
      <c r="XE69" s="149"/>
      <c r="XF69" s="149"/>
      <c r="XG69" s="149"/>
      <c r="XH69" s="149"/>
      <c r="XI69" s="149"/>
      <c r="XJ69" s="149"/>
      <c r="XK69" s="149"/>
      <c r="XL69" s="149"/>
      <c r="XM69" s="149"/>
      <c r="XN69" s="149"/>
      <c r="XO69" s="149"/>
      <c r="XP69" s="149"/>
      <c r="XQ69" s="149"/>
      <c r="XR69" s="149"/>
      <c r="XS69" s="149"/>
      <c r="XT69" s="149"/>
      <c r="XU69" s="149"/>
      <c r="XV69" s="149"/>
      <c r="XW69" s="149"/>
      <c r="XX69" s="149"/>
      <c r="XY69" s="149"/>
      <c r="XZ69" s="149"/>
      <c r="YA69" s="149"/>
      <c r="YB69" s="149"/>
      <c r="YC69" s="149"/>
      <c r="YD69" s="149"/>
      <c r="YE69" s="149"/>
      <c r="YF69" s="149"/>
      <c r="YG69" s="149"/>
      <c r="YH69" s="149"/>
      <c r="YI69" s="149"/>
      <c r="YJ69" s="149"/>
      <c r="YK69" s="149"/>
      <c r="YL69" s="149"/>
      <c r="YM69" s="149"/>
      <c r="YN69" s="149"/>
      <c r="YO69" s="149"/>
      <c r="YP69" s="149"/>
      <c r="YQ69" s="149"/>
      <c r="YR69" s="149"/>
      <c r="YS69" s="149"/>
      <c r="YT69" s="149"/>
      <c r="YU69" s="149"/>
      <c r="YV69" s="149"/>
      <c r="YW69" s="149"/>
      <c r="YX69" s="149"/>
      <c r="YY69" s="149"/>
      <c r="YZ69" s="149"/>
      <c r="ZA69" s="149"/>
      <c r="ZB69" s="149"/>
      <c r="ZC69" s="149"/>
      <c r="ZD69" s="149"/>
      <c r="ZE69" s="149"/>
      <c r="ZF69" s="149"/>
      <c r="ZG69" s="149"/>
      <c r="ZH69" s="149"/>
      <c r="ZI69" s="149"/>
      <c r="ZJ69" s="149"/>
      <c r="ZK69" s="149"/>
      <c r="ZL69" s="149"/>
      <c r="ZM69" s="149"/>
      <c r="ZN69" s="149"/>
      <c r="ZO69" s="149"/>
      <c r="ZP69" s="149"/>
      <c r="ZQ69" s="149"/>
      <c r="ZR69" s="149"/>
      <c r="ZS69" s="149"/>
      <c r="ZT69" s="149"/>
      <c r="ZU69" s="149"/>
      <c r="ZV69" s="149"/>
      <c r="ZW69" s="149"/>
      <c r="ZX69" s="149"/>
      <c r="ZY69" s="149"/>
      <c r="ZZ69" s="149"/>
      <c r="AAA69" s="149"/>
      <c r="AAB69" s="149"/>
      <c r="AAC69" s="149"/>
      <c r="AAD69" s="149"/>
      <c r="AAE69" s="149"/>
      <c r="AAF69" s="149"/>
      <c r="AAG69" s="149"/>
      <c r="AAH69" s="149"/>
      <c r="AAI69" s="149"/>
      <c r="AAJ69" s="149"/>
      <c r="AAK69" s="149"/>
      <c r="AAL69" s="149"/>
      <c r="AAM69" s="149"/>
      <c r="AAN69" s="149"/>
      <c r="AAO69" s="149"/>
      <c r="AAP69" s="149"/>
      <c r="AAQ69" s="149"/>
      <c r="AAR69" s="149"/>
      <c r="AAS69" s="149"/>
      <c r="AAT69" s="149"/>
      <c r="AAU69" s="149"/>
      <c r="AAV69" s="149"/>
      <c r="AAW69" s="149"/>
      <c r="AAX69" s="149"/>
      <c r="AAY69" s="149"/>
      <c r="AAZ69" s="149"/>
      <c r="ABA69" s="149"/>
      <c r="ABB69" s="149"/>
      <c r="ABC69" s="149"/>
      <c r="ABD69" s="149"/>
      <c r="ABE69" s="149"/>
      <c r="ABF69" s="149"/>
      <c r="ABG69" s="149"/>
      <c r="ABH69" s="149"/>
      <c r="ABI69" s="149"/>
      <c r="ABJ69" s="149"/>
      <c r="ABK69" s="149"/>
      <c r="ABL69" s="149"/>
      <c r="ABM69" s="149"/>
      <c r="ABN69" s="149"/>
      <c r="ABO69" s="149"/>
      <c r="ABP69" s="149"/>
      <c r="ABQ69" s="149"/>
      <c r="ABR69" s="149"/>
      <c r="ABS69" s="149"/>
      <c r="ABT69" s="149"/>
      <c r="ABU69" s="149"/>
      <c r="ABV69" s="149"/>
      <c r="ABW69" s="149"/>
      <c r="ABX69" s="149"/>
      <c r="ABY69" s="149"/>
      <c r="ABZ69" s="149"/>
      <c r="ACA69" s="149"/>
      <c r="ACB69" s="149"/>
      <c r="ACC69" s="149"/>
      <c r="ACD69" s="149"/>
      <c r="ACE69" s="149"/>
      <c r="ACF69" s="149"/>
      <c r="ACG69" s="149"/>
      <c r="ACH69" s="149"/>
      <c r="ACI69" s="149"/>
      <c r="ACJ69" s="149"/>
      <c r="ACK69" s="149"/>
      <c r="ACL69" s="149"/>
      <c r="ACM69" s="149"/>
      <c r="ACN69" s="149"/>
      <c r="ACO69" s="149"/>
      <c r="ACP69" s="149"/>
      <c r="ACQ69" s="149"/>
      <c r="ACR69" s="149"/>
      <c r="ACS69" s="149"/>
    </row>
    <row r="70" spans="1:773" s="152" customFormat="1" x14ac:dyDescent="0.3">
      <c r="A70" s="149"/>
      <c r="B70" s="150"/>
      <c r="C70" s="151"/>
      <c r="D70" s="151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  <c r="BS70" s="149"/>
      <c r="BT70" s="149"/>
      <c r="BU70" s="149"/>
      <c r="BV70" s="149"/>
      <c r="BW70" s="149"/>
      <c r="BX70" s="149"/>
      <c r="BY70" s="149"/>
      <c r="BZ70" s="149"/>
      <c r="CA70" s="149"/>
      <c r="CB70" s="149"/>
      <c r="CC70" s="149"/>
      <c r="CD70" s="149"/>
      <c r="CE70" s="149"/>
      <c r="CF70" s="149"/>
      <c r="CG70" s="149"/>
      <c r="CH70" s="149"/>
      <c r="CI70" s="149"/>
      <c r="CJ70" s="149"/>
      <c r="CK70" s="149"/>
      <c r="CL70" s="149"/>
      <c r="CM70" s="149"/>
      <c r="CN70" s="149"/>
      <c r="CO70" s="149"/>
      <c r="CP70" s="149"/>
      <c r="CQ70" s="149"/>
      <c r="CR70" s="149"/>
      <c r="CS70" s="149"/>
      <c r="CT70" s="149"/>
      <c r="CU70" s="149"/>
      <c r="CV70" s="149"/>
      <c r="CW70" s="149"/>
      <c r="CX70" s="149"/>
      <c r="CY70" s="149"/>
      <c r="CZ70" s="149"/>
      <c r="DA70" s="149"/>
      <c r="DB70" s="149"/>
      <c r="DC70" s="149"/>
      <c r="DD70" s="149"/>
      <c r="DE70" s="149"/>
      <c r="DF70" s="149"/>
      <c r="DG70" s="149"/>
      <c r="DH70" s="149"/>
      <c r="DI70" s="149"/>
      <c r="DJ70" s="149"/>
      <c r="DK70" s="149"/>
      <c r="DL70" s="149"/>
      <c r="DM70" s="149"/>
      <c r="DN70" s="149"/>
      <c r="DO70" s="149"/>
      <c r="DP70" s="149"/>
      <c r="DQ70" s="149"/>
      <c r="DR70" s="149"/>
      <c r="DS70" s="149"/>
      <c r="DT70" s="149"/>
      <c r="DU70" s="149"/>
      <c r="DV70" s="149"/>
      <c r="DW70" s="149"/>
      <c r="DX70" s="149"/>
      <c r="DY70" s="149"/>
      <c r="DZ70" s="149"/>
      <c r="EA70" s="149"/>
      <c r="EB70" s="149"/>
      <c r="EC70" s="149"/>
      <c r="ED70" s="149"/>
      <c r="EE70" s="149"/>
      <c r="EF70" s="149"/>
      <c r="EG70" s="149"/>
      <c r="EH70" s="149"/>
      <c r="EI70" s="149"/>
      <c r="EJ70" s="149"/>
      <c r="EK70" s="149"/>
      <c r="EL70" s="149"/>
      <c r="EM70" s="149"/>
      <c r="EN70" s="149"/>
      <c r="EO70" s="149"/>
      <c r="EP70" s="149"/>
      <c r="EQ70" s="149"/>
      <c r="ER70" s="149"/>
      <c r="ES70" s="149"/>
      <c r="ET70" s="149"/>
      <c r="EU70" s="149"/>
      <c r="EV70" s="149"/>
      <c r="EW70" s="149"/>
      <c r="EX70" s="149"/>
      <c r="EY70" s="149"/>
      <c r="EZ70" s="149"/>
      <c r="FA70" s="149"/>
      <c r="FB70" s="149"/>
      <c r="FC70" s="149"/>
      <c r="FD70" s="149"/>
      <c r="FE70" s="149"/>
      <c r="FF70" s="149"/>
      <c r="FG70" s="149"/>
      <c r="FH70" s="149"/>
      <c r="FI70" s="149"/>
      <c r="FJ70" s="149"/>
      <c r="FK70" s="149"/>
      <c r="FL70" s="149"/>
      <c r="FM70" s="149"/>
      <c r="FN70" s="149"/>
      <c r="FO70" s="149"/>
      <c r="FP70" s="149"/>
      <c r="FQ70" s="149"/>
      <c r="FR70" s="149"/>
      <c r="FS70" s="149"/>
      <c r="FT70" s="149"/>
      <c r="FU70" s="149"/>
      <c r="FV70" s="149"/>
      <c r="FW70" s="149"/>
      <c r="FX70" s="149"/>
      <c r="FY70" s="149"/>
      <c r="FZ70" s="149"/>
      <c r="GA70" s="149"/>
      <c r="GB70" s="149"/>
      <c r="GC70" s="149"/>
      <c r="GD70" s="149"/>
      <c r="GE70" s="149"/>
      <c r="GF70" s="149"/>
      <c r="GG70" s="149"/>
      <c r="GH70" s="149"/>
      <c r="GI70" s="149"/>
      <c r="GJ70" s="149"/>
      <c r="GK70" s="149"/>
      <c r="GL70" s="149"/>
      <c r="GM70" s="149"/>
      <c r="GN70" s="149"/>
      <c r="GO70" s="149"/>
      <c r="GP70" s="149"/>
      <c r="GQ70" s="149"/>
      <c r="GR70" s="149"/>
      <c r="GS70" s="149"/>
      <c r="GT70" s="149"/>
      <c r="GU70" s="149"/>
      <c r="GV70" s="149"/>
      <c r="GW70" s="149"/>
      <c r="GX70" s="149"/>
      <c r="GY70" s="149"/>
      <c r="GZ70" s="149"/>
      <c r="HA70" s="149"/>
      <c r="HB70" s="149"/>
      <c r="HC70" s="149"/>
      <c r="HD70" s="149"/>
      <c r="HE70" s="149"/>
      <c r="HF70" s="149"/>
      <c r="HG70" s="149"/>
      <c r="HH70" s="149"/>
      <c r="HI70" s="149"/>
      <c r="HJ70" s="149"/>
      <c r="HK70" s="149"/>
      <c r="HL70" s="149"/>
      <c r="HM70" s="149"/>
      <c r="HN70" s="149"/>
      <c r="HO70" s="149"/>
      <c r="HP70" s="149"/>
      <c r="HQ70" s="149"/>
      <c r="HR70" s="149"/>
      <c r="HS70" s="149"/>
      <c r="HT70" s="149"/>
      <c r="HU70" s="149"/>
      <c r="HV70" s="149"/>
      <c r="HW70" s="149"/>
      <c r="HX70" s="149"/>
      <c r="HY70" s="149"/>
      <c r="HZ70" s="149"/>
      <c r="IA70" s="149"/>
      <c r="IB70" s="149"/>
      <c r="IC70" s="149"/>
      <c r="ID70" s="149"/>
      <c r="IE70" s="149"/>
      <c r="IF70" s="149"/>
      <c r="IG70" s="149"/>
      <c r="IH70" s="149"/>
      <c r="II70" s="149"/>
      <c r="IJ70" s="149"/>
      <c r="IK70" s="149"/>
      <c r="IL70" s="149"/>
      <c r="IM70" s="149"/>
      <c r="IN70" s="149"/>
      <c r="IO70" s="149"/>
      <c r="IP70" s="149"/>
      <c r="IQ70" s="149"/>
      <c r="IR70" s="149"/>
      <c r="IS70" s="149"/>
      <c r="IT70" s="149"/>
      <c r="IU70" s="149"/>
      <c r="IV70" s="149"/>
      <c r="IW70" s="149"/>
      <c r="IX70" s="149"/>
      <c r="IY70" s="149"/>
      <c r="IZ70" s="149"/>
      <c r="JA70" s="149"/>
      <c r="JB70" s="149"/>
      <c r="JC70" s="149"/>
      <c r="JD70" s="149"/>
      <c r="JE70" s="149"/>
      <c r="JF70" s="149"/>
      <c r="JG70" s="149"/>
      <c r="JH70" s="149"/>
      <c r="JI70" s="149"/>
      <c r="JJ70" s="149"/>
      <c r="JK70" s="149"/>
      <c r="JL70" s="149"/>
      <c r="JM70" s="149"/>
      <c r="JN70" s="149"/>
      <c r="JO70" s="149"/>
      <c r="JP70" s="149"/>
      <c r="JQ70" s="149"/>
      <c r="JR70" s="149"/>
      <c r="JS70" s="149"/>
      <c r="JT70" s="149"/>
      <c r="JU70" s="149"/>
      <c r="JV70" s="149"/>
      <c r="JW70" s="149"/>
      <c r="JX70" s="149"/>
      <c r="JY70" s="149"/>
      <c r="JZ70" s="149"/>
      <c r="KA70" s="149"/>
      <c r="KB70" s="149"/>
      <c r="KC70" s="149"/>
      <c r="KD70" s="149"/>
      <c r="KE70" s="149"/>
      <c r="KF70" s="149"/>
      <c r="KG70" s="149"/>
      <c r="KH70" s="149"/>
      <c r="KI70" s="149"/>
      <c r="KJ70" s="149"/>
      <c r="KK70" s="149"/>
      <c r="KL70" s="149"/>
      <c r="KM70" s="149"/>
      <c r="KN70" s="149"/>
      <c r="KO70" s="149"/>
      <c r="KP70" s="149"/>
      <c r="KQ70" s="149"/>
      <c r="KR70" s="149"/>
      <c r="KS70" s="149"/>
      <c r="KT70" s="149"/>
      <c r="KU70" s="149"/>
      <c r="KV70" s="149"/>
      <c r="KW70" s="149"/>
      <c r="KX70" s="149"/>
      <c r="KY70" s="149"/>
      <c r="KZ70" s="149"/>
      <c r="LA70" s="149"/>
      <c r="LB70" s="149"/>
      <c r="LC70" s="149"/>
      <c r="LD70" s="149"/>
      <c r="LE70" s="149"/>
      <c r="LF70" s="149"/>
      <c r="LG70" s="149"/>
      <c r="LH70" s="149"/>
      <c r="LI70" s="149"/>
      <c r="LJ70" s="149"/>
      <c r="LK70" s="149"/>
      <c r="LL70" s="149"/>
      <c r="LM70" s="149"/>
      <c r="LN70" s="149"/>
      <c r="LO70" s="149"/>
      <c r="LP70" s="149"/>
      <c r="LQ70" s="149"/>
      <c r="LR70" s="149"/>
      <c r="LS70" s="149"/>
      <c r="LT70" s="149"/>
      <c r="LU70" s="149"/>
      <c r="LV70" s="149"/>
      <c r="LW70" s="149"/>
      <c r="LX70" s="149"/>
      <c r="LY70" s="149"/>
      <c r="LZ70" s="149"/>
      <c r="MA70" s="149"/>
      <c r="MB70" s="149"/>
      <c r="MC70" s="149"/>
      <c r="MD70" s="149"/>
      <c r="ME70" s="149"/>
      <c r="MF70" s="149"/>
      <c r="MG70" s="149"/>
      <c r="MH70" s="149"/>
      <c r="MI70" s="149"/>
      <c r="MJ70" s="149"/>
      <c r="MK70" s="149"/>
      <c r="ML70" s="149"/>
      <c r="MM70" s="149"/>
      <c r="MN70" s="149"/>
      <c r="MO70" s="149"/>
      <c r="MP70" s="149"/>
      <c r="MQ70" s="149"/>
      <c r="MR70" s="149"/>
      <c r="MS70" s="149"/>
      <c r="MT70" s="149"/>
      <c r="MU70" s="149"/>
      <c r="MV70" s="149"/>
      <c r="MW70" s="149"/>
      <c r="MX70" s="149"/>
      <c r="MY70" s="149"/>
      <c r="MZ70" s="149"/>
      <c r="NA70" s="149"/>
      <c r="NB70" s="149"/>
      <c r="NC70" s="149"/>
      <c r="ND70" s="149"/>
      <c r="NE70" s="149"/>
      <c r="NF70" s="149"/>
      <c r="NG70" s="149"/>
      <c r="NH70" s="149"/>
      <c r="NI70" s="149"/>
      <c r="NJ70" s="149"/>
      <c r="NK70" s="149"/>
      <c r="NL70" s="149"/>
      <c r="NM70" s="149"/>
      <c r="NN70" s="149"/>
      <c r="NO70" s="149"/>
      <c r="NP70" s="149"/>
      <c r="NQ70" s="149"/>
      <c r="NR70" s="149"/>
      <c r="NS70" s="149"/>
      <c r="NT70" s="149"/>
      <c r="NU70" s="149"/>
      <c r="NV70" s="149"/>
      <c r="NW70" s="149"/>
      <c r="NX70" s="149"/>
      <c r="NY70" s="149"/>
      <c r="NZ70" s="149"/>
      <c r="OA70" s="149"/>
      <c r="OB70" s="149"/>
      <c r="OC70" s="149"/>
      <c r="OD70" s="149"/>
      <c r="OE70" s="149"/>
      <c r="OF70" s="149"/>
      <c r="OG70" s="149"/>
      <c r="OH70" s="149"/>
      <c r="OI70" s="149"/>
      <c r="OJ70" s="149"/>
      <c r="OK70" s="149"/>
      <c r="OL70" s="149"/>
      <c r="OM70" s="149"/>
      <c r="ON70" s="149"/>
      <c r="OO70" s="149"/>
      <c r="OP70" s="149"/>
      <c r="OQ70" s="149"/>
      <c r="OR70" s="149"/>
      <c r="OS70" s="149"/>
      <c r="OT70" s="149"/>
      <c r="OU70" s="149"/>
      <c r="OV70" s="149"/>
      <c r="OW70" s="149"/>
      <c r="OX70" s="149"/>
      <c r="OY70" s="149"/>
      <c r="OZ70" s="149"/>
      <c r="PA70" s="149"/>
      <c r="PB70" s="149"/>
      <c r="PC70" s="149"/>
      <c r="PD70" s="149"/>
      <c r="PE70" s="149"/>
      <c r="PF70" s="149"/>
      <c r="PG70" s="149"/>
      <c r="PH70" s="149"/>
      <c r="PI70" s="149"/>
      <c r="PJ70" s="149"/>
      <c r="PK70" s="149"/>
      <c r="PL70" s="149"/>
      <c r="PM70" s="149"/>
      <c r="PN70" s="149"/>
      <c r="PO70" s="149"/>
      <c r="PP70" s="149"/>
      <c r="PQ70" s="149"/>
      <c r="PR70" s="149"/>
      <c r="PS70" s="149"/>
      <c r="PT70" s="149"/>
      <c r="PU70" s="149"/>
      <c r="PV70" s="149"/>
      <c r="PW70" s="149"/>
      <c r="PX70" s="149"/>
      <c r="PY70" s="149"/>
      <c r="PZ70" s="149"/>
      <c r="QA70" s="149"/>
      <c r="QB70" s="149"/>
      <c r="QC70" s="149"/>
      <c r="QD70" s="149"/>
      <c r="QE70" s="149"/>
      <c r="QF70" s="149"/>
      <c r="QG70" s="149"/>
      <c r="QH70" s="149"/>
      <c r="QI70" s="149"/>
      <c r="QJ70" s="149"/>
      <c r="QK70" s="149"/>
      <c r="QL70" s="149"/>
      <c r="QM70" s="149"/>
      <c r="QN70" s="149"/>
      <c r="QO70" s="149"/>
      <c r="QP70" s="149"/>
      <c r="QQ70" s="149"/>
      <c r="QR70" s="149"/>
      <c r="QS70" s="149"/>
      <c r="QT70" s="149"/>
      <c r="QU70" s="149"/>
      <c r="QV70" s="149"/>
      <c r="QW70" s="149"/>
      <c r="QX70" s="149"/>
      <c r="QY70" s="149"/>
      <c r="QZ70" s="149"/>
      <c r="RA70" s="149"/>
      <c r="RB70" s="149"/>
      <c r="RC70" s="149"/>
      <c r="RD70" s="149"/>
      <c r="RE70" s="149"/>
      <c r="RF70" s="149"/>
      <c r="RG70" s="149"/>
      <c r="RH70" s="149"/>
      <c r="RI70" s="149"/>
      <c r="RJ70" s="149"/>
      <c r="RK70" s="149"/>
      <c r="RL70" s="149"/>
      <c r="RM70" s="149"/>
      <c r="RN70" s="149"/>
      <c r="RO70" s="149"/>
      <c r="RP70" s="149"/>
      <c r="RQ70" s="149"/>
      <c r="RR70" s="149"/>
      <c r="RS70" s="149"/>
      <c r="RT70" s="149"/>
      <c r="RU70" s="149"/>
      <c r="RV70" s="149"/>
      <c r="RW70" s="149"/>
      <c r="RX70" s="149"/>
      <c r="RY70" s="149"/>
      <c r="RZ70" s="149"/>
      <c r="SA70" s="149"/>
      <c r="SB70" s="149"/>
      <c r="SC70" s="149"/>
      <c r="SD70" s="149"/>
      <c r="SE70" s="149"/>
      <c r="SF70" s="149"/>
      <c r="SG70" s="149"/>
      <c r="SH70" s="149"/>
      <c r="SI70" s="149"/>
      <c r="SJ70" s="149"/>
      <c r="SK70" s="149"/>
      <c r="SL70" s="149"/>
      <c r="SM70" s="149"/>
      <c r="SN70" s="149"/>
      <c r="SO70" s="149"/>
      <c r="SP70" s="149"/>
      <c r="SQ70" s="149"/>
      <c r="SR70" s="149"/>
      <c r="SS70" s="149"/>
      <c r="ST70" s="149"/>
      <c r="SU70" s="149"/>
      <c r="SV70" s="149"/>
      <c r="SW70" s="149"/>
      <c r="SX70" s="149"/>
      <c r="SY70" s="149"/>
      <c r="SZ70" s="149"/>
      <c r="TA70" s="149"/>
      <c r="TB70" s="149"/>
      <c r="TC70" s="149"/>
      <c r="TD70" s="149"/>
      <c r="TE70" s="149"/>
      <c r="TF70" s="149"/>
      <c r="TG70" s="149"/>
      <c r="TH70" s="149"/>
      <c r="TI70" s="149"/>
      <c r="TJ70" s="149"/>
      <c r="TK70" s="149"/>
      <c r="TL70" s="149"/>
      <c r="TM70" s="149"/>
      <c r="TN70" s="149"/>
      <c r="TO70" s="149"/>
      <c r="TP70" s="149"/>
      <c r="TQ70" s="149"/>
      <c r="TR70" s="149"/>
      <c r="TS70" s="149"/>
      <c r="TT70" s="149"/>
      <c r="TU70" s="149"/>
      <c r="TV70" s="149"/>
      <c r="TW70" s="149"/>
      <c r="TX70" s="149"/>
      <c r="TY70" s="149"/>
      <c r="TZ70" s="149"/>
      <c r="UA70" s="149"/>
      <c r="UB70" s="149"/>
      <c r="UC70" s="149"/>
      <c r="UD70" s="149"/>
      <c r="UE70" s="149"/>
      <c r="UF70" s="149"/>
      <c r="UG70" s="149"/>
      <c r="UH70" s="149"/>
      <c r="UI70" s="149"/>
      <c r="UJ70" s="149"/>
      <c r="UK70" s="149"/>
      <c r="UL70" s="149"/>
      <c r="UM70" s="149"/>
      <c r="UN70" s="149"/>
      <c r="UO70" s="149"/>
      <c r="UP70" s="149"/>
      <c r="UQ70" s="149"/>
      <c r="UR70" s="149"/>
      <c r="US70" s="149"/>
      <c r="UT70" s="149"/>
      <c r="UU70" s="149"/>
      <c r="UV70" s="149"/>
      <c r="UW70" s="149"/>
      <c r="UX70" s="149"/>
      <c r="UY70" s="149"/>
      <c r="UZ70" s="149"/>
      <c r="VA70" s="149"/>
      <c r="VB70" s="149"/>
      <c r="VC70" s="149"/>
      <c r="VD70" s="149"/>
      <c r="VE70" s="149"/>
      <c r="VF70" s="149"/>
      <c r="VG70" s="149"/>
      <c r="VH70" s="149"/>
      <c r="VI70" s="149"/>
      <c r="VJ70" s="149"/>
      <c r="VK70" s="149"/>
      <c r="VL70" s="149"/>
      <c r="VM70" s="149"/>
      <c r="VN70" s="149"/>
      <c r="VO70" s="149"/>
      <c r="VP70" s="149"/>
      <c r="VQ70" s="149"/>
      <c r="VR70" s="149"/>
      <c r="VS70" s="149"/>
      <c r="VT70" s="149"/>
      <c r="VU70" s="149"/>
      <c r="VV70" s="149"/>
      <c r="VW70" s="149"/>
      <c r="VX70" s="149"/>
      <c r="VY70" s="149"/>
      <c r="VZ70" s="149"/>
      <c r="WA70" s="149"/>
      <c r="WB70" s="149"/>
      <c r="WC70" s="149"/>
      <c r="WD70" s="149"/>
      <c r="WE70" s="149"/>
      <c r="WF70" s="149"/>
      <c r="WG70" s="149"/>
      <c r="WH70" s="149"/>
      <c r="WI70" s="149"/>
      <c r="WJ70" s="149"/>
      <c r="WK70" s="149"/>
      <c r="WL70" s="149"/>
      <c r="WM70" s="149"/>
      <c r="WN70" s="149"/>
      <c r="WO70" s="149"/>
      <c r="WP70" s="149"/>
      <c r="WQ70" s="149"/>
      <c r="WR70" s="149"/>
      <c r="WS70" s="149"/>
      <c r="WT70" s="149"/>
      <c r="WU70" s="149"/>
      <c r="WV70" s="149"/>
      <c r="WW70" s="149"/>
      <c r="WX70" s="149"/>
      <c r="WY70" s="149"/>
      <c r="WZ70" s="149"/>
      <c r="XA70" s="149"/>
      <c r="XB70" s="149"/>
      <c r="XC70" s="149"/>
      <c r="XD70" s="149"/>
      <c r="XE70" s="149"/>
      <c r="XF70" s="149"/>
      <c r="XG70" s="149"/>
      <c r="XH70" s="149"/>
      <c r="XI70" s="149"/>
      <c r="XJ70" s="149"/>
      <c r="XK70" s="149"/>
      <c r="XL70" s="149"/>
      <c r="XM70" s="149"/>
      <c r="XN70" s="149"/>
      <c r="XO70" s="149"/>
      <c r="XP70" s="149"/>
      <c r="XQ70" s="149"/>
      <c r="XR70" s="149"/>
      <c r="XS70" s="149"/>
      <c r="XT70" s="149"/>
      <c r="XU70" s="149"/>
      <c r="XV70" s="149"/>
      <c r="XW70" s="149"/>
      <c r="XX70" s="149"/>
      <c r="XY70" s="149"/>
      <c r="XZ70" s="149"/>
      <c r="YA70" s="149"/>
      <c r="YB70" s="149"/>
      <c r="YC70" s="149"/>
      <c r="YD70" s="149"/>
      <c r="YE70" s="149"/>
      <c r="YF70" s="149"/>
      <c r="YG70" s="149"/>
      <c r="YH70" s="149"/>
      <c r="YI70" s="149"/>
      <c r="YJ70" s="149"/>
      <c r="YK70" s="149"/>
      <c r="YL70" s="149"/>
      <c r="YM70" s="149"/>
      <c r="YN70" s="149"/>
      <c r="YO70" s="149"/>
      <c r="YP70" s="149"/>
      <c r="YQ70" s="149"/>
      <c r="YR70" s="149"/>
      <c r="YS70" s="149"/>
      <c r="YT70" s="149"/>
      <c r="YU70" s="149"/>
      <c r="YV70" s="149"/>
      <c r="YW70" s="149"/>
      <c r="YX70" s="149"/>
      <c r="YY70" s="149"/>
      <c r="YZ70" s="149"/>
      <c r="ZA70" s="149"/>
      <c r="ZB70" s="149"/>
      <c r="ZC70" s="149"/>
      <c r="ZD70" s="149"/>
      <c r="ZE70" s="149"/>
      <c r="ZF70" s="149"/>
      <c r="ZG70" s="149"/>
      <c r="ZH70" s="149"/>
      <c r="ZI70" s="149"/>
      <c r="ZJ70" s="149"/>
      <c r="ZK70" s="149"/>
      <c r="ZL70" s="149"/>
      <c r="ZM70" s="149"/>
      <c r="ZN70" s="149"/>
      <c r="ZO70" s="149"/>
      <c r="ZP70" s="149"/>
      <c r="ZQ70" s="149"/>
      <c r="ZR70" s="149"/>
      <c r="ZS70" s="149"/>
      <c r="ZT70" s="149"/>
      <c r="ZU70" s="149"/>
      <c r="ZV70" s="149"/>
      <c r="ZW70" s="149"/>
      <c r="ZX70" s="149"/>
      <c r="ZY70" s="149"/>
      <c r="ZZ70" s="149"/>
      <c r="AAA70" s="149"/>
      <c r="AAB70" s="149"/>
      <c r="AAC70" s="149"/>
      <c r="AAD70" s="149"/>
      <c r="AAE70" s="149"/>
      <c r="AAF70" s="149"/>
      <c r="AAG70" s="149"/>
      <c r="AAH70" s="149"/>
      <c r="AAI70" s="149"/>
      <c r="AAJ70" s="149"/>
      <c r="AAK70" s="149"/>
      <c r="AAL70" s="149"/>
      <c r="AAM70" s="149"/>
      <c r="AAN70" s="149"/>
      <c r="AAO70" s="149"/>
      <c r="AAP70" s="149"/>
      <c r="AAQ70" s="149"/>
      <c r="AAR70" s="149"/>
      <c r="AAS70" s="149"/>
      <c r="AAT70" s="149"/>
      <c r="AAU70" s="149"/>
      <c r="AAV70" s="149"/>
      <c r="AAW70" s="149"/>
      <c r="AAX70" s="149"/>
      <c r="AAY70" s="149"/>
      <c r="AAZ70" s="149"/>
      <c r="ABA70" s="149"/>
      <c r="ABB70" s="149"/>
      <c r="ABC70" s="149"/>
      <c r="ABD70" s="149"/>
      <c r="ABE70" s="149"/>
      <c r="ABF70" s="149"/>
      <c r="ABG70" s="149"/>
      <c r="ABH70" s="149"/>
      <c r="ABI70" s="149"/>
      <c r="ABJ70" s="149"/>
      <c r="ABK70" s="149"/>
      <c r="ABL70" s="149"/>
      <c r="ABM70" s="149"/>
      <c r="ABN70" s="149"/>
      <c r="ABO70" s="149"/>
      <c r="ABP70" s="149"/>
      <c r="ABQ70" s="149"/>
      <c r="ABR70" s="149"/>
      <c r="ABS70" s="149"/>
      <c r="ABT70" s="149"/>
      <c r="ABU70" s="149"/>
      <c r="ABV70" s="149"/>
      <c r="ABW70" s="149"/>
      <c r="ABX70" s="149"/>
      <c r="ABY70" s="149"/>
      <c r="ABZ70" s="149"/>
      <c r="ACA70" s="149"/>
      <c r="ACB70" s="149"/>
      <c r="ACC70" s="149"/>
      <c r="ACD70" s="149"/>
      <c r="ACE70" s="149"/>
      <c r="ACF70" s="149"/>
      <c r="ACG70" s="149"/>
      <c r="ACH70" s="149"/>
      <c r="ACI70" s="149"/>
      <c r="ACJ70" s="149"/>
      <c r="ACK70" s="149"/>
      <c r="ACL70" s="149"/>
      <c r="ACM70" s="149"/>
      <c r="ACN70" s="149"/>
      <c r="ACO70" s="149"/>
      <c r="ACP70" s="149"/>
      <c r="ACQ70" s="149"/>
      <c r="ACR70" s="149"/>
      <c r="ACS70" s="149"/>
    </row>
  </sheetData>
  <mergeCells count="1">
    <mergeCell ref="A1:D1"/>
  </mergeCells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64112-FC31-4E02-8368-674F0F277379}">
  <dimension ref="A1:D27"/>
  <sheetViews>
    <sheetView workbookViewId="0">
      <selection activeCell="B27" sqref="B27"/>
    </sheetView>
  </sheetViews>
  <sheetFormatPr baseColWidth="10" defaultRowHeight="13.5" x14ac:dyDescent="0.3"/>
  <cols>
    <col min="2" max="2" width="34.4609375" customWidth="1"/>
    <col min="3" max="3" width="14.84375" customWidth="1"/>
    <col min="4" max="4" width="13.23046875" customWidth="1"/>
  </cols>
  <sheetData>
    <row r="1" spans="1:4" ht="15.5" x14ac:dyDescent="0.3">
      <c r="A1" s="598" t="s">
        <v>242</v>
      </c>
      <c r="B1" s="599"/>
      <c r="C1" s="599"/>
      <c r="D1" s="600"/>
    </row>
    <row r="2" spans="1:4" ht="16" thickBot="1" x14ac:dyDescent="0.35">
      <c r="A2" s="601" t="s">
        <v>243</v>
      </c>
      <c r="B2" s="602"/>
      <c r="C2" s="602"/>
      <c r="D2" s="603"/>
    </row>
    <row r="3" spans="1:4" ht="28.5" thickBot="1" x14ac:dyDescent="0.35">
      <c r="A3" s="489" t="s">
        <v>118</v>
      </c>
      <c r="B3" s="490" t="s">
        <v>119</v>
      </c>
      <c r="C3" s="491" t="s">
        <v>120</v>
      </c>
      <c r="D3" s="491" t="s">
        <v>121</v>
      </c>
    </row>
    <row r="4" spans="1:4" ht="14.5" thickBot="1" x14ac:dyDescent="0.35">
      <c r="A4" s="492">
        <v>90101</v>
      </c>
      <c r="B4" s="493" t="s">
        <v>244</v>
      </c>
      <c r="C4" s="496">
        <v>0</v>
      </c>
      <c r="D4" s="496">
        <v>0</v>
      </c>
    </row>
    <row r="5" spans="1:4" ht="14.5" thickBot="1" x14ac:dyDescent="0.35">
      <c r="A5" s="492">
        <v>90201</v>
      </c>
      <c r="B5" s="493" t="s">
        <v>245</v>
      </c>
      <c r="C5" s="496">
        <v>0</v>
      </c>
      <c r="D5" s="496">
        <v>0</v>
      </c>
    </row>
    <row r="6" spans="1:4" ht="14.5" thickBot="1" x14ac:dyDescent="0.35">
      <c r="A6" s="492">
        <v>90301</v>
      </c>
      <c r="B6" s="493" t="s">
        <v>246</v>
      </c>
      <c r="C6" s="496">
        <v>0</v>
      </c>
      <c r="D6" s="496">
        <v>0</v>
      </c>
    </row>
    <row r="7" spans="1:4" ht="14.5" thickBot="1" x14ac:dyDescent="0.35">
      <c r="A7" s="492">
        <v>90401</v>
      </c>
      <c r="B7" s="493" t="s">
        <v>247</v>
      </c>
      <c r="C7" s="496">
        <v>0</v>
      </c>
      <c r="D7" s="496">
        <v>0</v>
      </c>
    </row>
    <row r="8" spans="1:4" ht="14.5" thickBot="1" x14ac:dyDescent="0.35">
      <c r="A8" s="492">
        <v>90501</v>
      </c>
      <c r="B8" s="493" t="s">
        <v>248</v>
      </c>
      <c r="C8" s="496">
        <v>0</v>
      </c>
      <c r="D8" s="496">
        <v>0</v>
      </c>
    </row>
    <row r="9" spans="1:4" ht="14.5" thickBot="1" x14ac:dyDescent="0.35">
      <c r="A9" s="492">
        <v>90601</v>
      </c>
      <c r="B9" s="493" t="s">
        <v>249</v>
      </c>
      <c r="C9" s="496">
        <v>0</v>
      </c>
      <c r="D9" s="496">
        <v>0</v>
      </c>
    </row>
    <row r="10" spans="1:4" ht="14.5" thickBot="1" x14ac:dyDescent="0.35">
      <c r="A10" s="492">
        <v>90701</v>
      </c>
      <c r="B10" s="493" t="s">
        <v>250</v>
      </c>
      <c r="C10" s="496">
        <v>0</v>
      </c>
      <c r="D10" s="496">
        <v>0</v>
      </c>
    </row>
    <row r="11" spans="1:4" ht="14.5" thickBot="1" x14ac:dyDescent="0.35">
      <c r="A11" s="492">
        <v>90801</v>
      </c>
      <c r="B11" s="493" t="s">
        <v>251</v>
      </c>
      <c r="C11" s="496">
        <v>0</v>
      </c>
      <c r="D11" s="496">
        <v>0</v>
      </c>
    </row>
    <row r="12" spans="1:4" ht="14.5" thickBot="1" x14ac:dyDescent="0.35">
      <c r="A12" s="492">
        <v>90901</v>
      </c>
      <c r="B12" s="493" t="s">
        <v>252</v>
      </c>
      <c r="C12" s="496">
        <v>0</v>
      </c>
      <c r="D12" s="496">
        <v>0</v>
      </c>
    </row>
    <row r="13" spans="1:4" ht="14.5" thickBot="1" x14ac:dyDescent="0.35">
      <c r="A13" s="492">
        <v>91001</v>
      </c>
      <c r="B13" s="493" t="s">
        <v>253</v>
      </c>
      <c r="C13" s="496">
        <v>0</v>
      </c>
      <c r="D13" s="496">
        <v>0</v>
      </c>
    </row>
    <row r="14" spans="1:4" ht="14.5" thickBot="1" x14ac:dyDescent="0.35">
      <c r="A14" s="492">
        <v>91101</v>
      </c>
      <c r="B14" s="493" t="s">
        <v>254</v>
      </c>
      <c r="C14" s="496">
        <v>0</v>
      </c>
      <c r="D14" s="496">
        <v>0</v>
      </c>
    </row>
    <row r="15" spans="1:4" ht="14.5" thickBot="1" x14ac:dyDescent="0.35">
      <c r="A15" s="492">
        <v>91201</v>
      </c>
      <c r="B15" s="493" t="s">
        <v>255</v>
      </c>
      <c r="C15" s="496">
        <v>0</v>
      </c>
      <c r="D15" s="496">
        <v>0</v>
      </c>
    </row>
    <row r="16" spans="1:4" ht="14.5" thickBot="1" x14ac:dyDescent="0.35">
      <c r="A16" s="492">
        <v>91301</v>
      </c>
      <c r="B16" s="493" t="s">
        <v>256</v>
      </c>
      <c r="C16" s="496">
        <v>0</v>
      </c>
      <c r="D16" s="496">
        <v>0</v>
      </c>
    </row>
    <row r="17" spans="1:4" ht="14.5" thickBot="1" x14ac:dyDescent="0.35">
      <c r="A17" s="492">
        <v>91401</v>
      </c>
      <c r="B17" s="493" t="s">
        <v>257</v>
      </c>
      <c r="C17" s="496">
        <v>0</v>
      </c>
      <c r="D17" s="496">
        <v>0</v>
      </c>
    </row>
    <row r="18" spans="1:4" ht="14.5" thickBot="1" x14ac:dyDescent="0.35">
      <c r="A18" s="492">
        <v>91501</v>
      </c>
      <c r="B18" s="493" t="s">
        <v>258</v>
      </c>
      <c r="C18" s="496">
        <v>0</v>
      </c>
      <c r="D18" s="496">
        <v>0</v>
      </c>
    </row>
    <row r="19" spans="1:4" ht="14.5" thickBot="1" x14ac:dyDescent="0.35">
      <c r="A19" s="492">
        <v>91601</v>
      </c>
      <c r="B19" s="493" t="s">
        <v>259</v>
      </c>
      <c r="C19" s="496">
        <v>0</v>
      </c>
      <c r="D19" s="496">
        <v>0</v>
      </c>
    </row>
    <row r="20" spans="1:4" ht="14.5" thickBot="1" x14ac:dyDescent="0.35">
      <c r="A20" s="492">
        <v>91701</v>
      </c>
      <c r="B20" s="493" t="s">
        <v>260</v>
      </c>
      <c r="C20" s="496">
        <v>0</v>
      </c>
      <c r="D20" s="496">
        <v>0</v>
      </c>
    </row>
    <row r="21" spans="1:4" ht="14.5" thickBot="1" x14ac:dyDescent="0.35">
      <c r="A21" s="492">
        <v>91801</v>
      </c>
      <c r="B21" s="493" t="s">
        <v>261</v>
      </c>
      <c r="C21" s="496">
        <v>0</v>
      </c>
      <c r="D21" s="496">
        <v>0</v>
      </c>
    </row>
    <row r="22" spans="1:4" ht="14.5" thickBot="1" x14ac:dyDescent="0.35">
      <c r="A22" s="492">
        <v>91901</v>
      </c>
      <c r="B22" s="493" t="s">
        <v>262</v>
      </c>
      <c r="C22" s="496">
        <v>0</v>
      </c>
      <c r="D22" s="496">
        <v>0</v>
      </c>
    </row>
    <row r="23" spans="1:4" ht="14.5" thickBot="1" x14ac:dyDescent="0.35">
      <c r="A23" s="492">
        <v>92001</v>
      </c>
      <c r="B23" s="493" t="s">
        <v>263</v>
      </c>
      <c r="C23" s="496">
        <v>0</v>
      </c>
      <c r="D23" s="496">
        <v>0</v>
      </c>
    </row>
    <row r="24" spans="1:4" ht="14.5" thickBot="1" x14ac:dyDescent="0.35">
      <c r="A24" s="492">
        <v>92101</v>
      </c>
      <c r="B24" s="493" t="s">
        <v>264</v>
      </c>
      <c r="C24" s="496">
        <v>0</v>
      </c>
      <c r="D24" s="496">
        <v>0</v>
      </c>
    </row>
    <row r="25" spans="1:4" ht="14.5" thickBot="1" x14ac:dyDescent="0.35">
      <c r="A25" s="492">
        <v>92201</v>
      </c>
      <c r="B25" s="493" t="s">
        <v>265</v>
      </c>
      <c r="C25" s="496">
        <v>0</v>
      </c>
      <c r="D25" s="496">
        <v>0</v>
      </c>
    </row>
    <row r="26" spans="1:4" ht="14.5" thickBot="1" x14ac:dyDescent="0.35">
      <c r="A26" s="492">
        <v>92301</v>
      </c>
      <c r="B26" s="493" t="s">
        <v>266</v>
      </c>
      <c r="C26" s="496">
        <v>0</v>
      </c>
      <c r="D26" s="496">
        <v>0</v>
      </c>
    </row>
    <row r="27" spans="1:4" ht="14.5" thickBot="1" x14ac:dyDescent="0.35">
      <c r="A27" s="494"/>
      <c r="B27" s="495" t="s">
        <v>131</v>
      </c>
      <c r="C27" s="497">
        <v>0</v>
      </c>
      <c r="D27" s="497">
        <v>0</v>
      </c>
    </row>
  </sheetData>
  <mergeCells count="2">
    <mergeCell ref="A1:D1"/>
    <mergeCell ref="A2:D2"/>
  </mergeCells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63695-7511-4F0C-A6FB-FAC141D59B27}">
  <dimension ref="A1:ADC68"/>
  <sheetViews>
    <sheetView workbookViewId="0">
      <selection activeCell="G35" sqref="G35"/>
    </sheetView>
  </sheetViews>
  <sheetFormatPr baseColWidth="10" defaultColWidth="10.15234375" defaultRowHeight="15.5" x14ac:dyDescent="0.3"/>
  <cols>
    <col min="1" max="1" width="4.15234375" style="154" customWidth="1"/>
    <col min="2" max="2" width="47.23046875" style="155" customWidth="1"/>
    <col min="3" max="4" width="10.84375" style="151" customWidth="1"/>
    <col min="5" max="5" width="14.765625" style="152" customWidth="1"/>
    <col min="6" max="6" width="14.765625" style="153" customWidth="1"/>
    <col min="7" max="7" width="11.3828125" style="153" customWidth="1"/>
    <col min="8" max="8" width="11.3828125" style="149" customWidth="1"/>
    <col min="9" max="9" width="16.84375" style="149" customWidth="1"/>
    <col min="10" max="16384" width="10.15234375" style="149"/>
  </cols>
  <sheetData>
    <row r="1" spans="1:9" ht="49.15" customHeight="1" thickBot="1" x14ac:dyDescent="0.35">
      <c r="A1" s="604" t="str">
        <f>"10. Bundesland
Angaben für den Rechenschaftsbericht für das Jahr "&amp;Jahrakt</f>
        <v>10. Bundesland
Angaben für den Rechenschaftsbericht für das Jahr 2024</v>
      </c>
      <c r="B1" s="605"/>
      <c r="C1" s="605"/>
      <c r="D1" s="606"/>
      <c r="E1" s="149"/>
      <c r="F1" s="149"/>
      <c r="G1" s="149"/>
    </row>
    <row r="2" spans="1:9" s="115" customFormat="1" ht="28.15" customHeight="1" thickBot="1" x14ac:dyDescent="0.35">
      <c r="A2" s="447" t="s">
        <v>35</v>
      </c>
      <c r="B2" s="448" t="s">
        <v>36</v>
      </c>
      <c r="C2" s="449" t="str">
        <f>"ERTRAG
"&amp;Jahrakt</f>
        <v>ERTRAG
2024</v>
      </c>
      <c r="D2" s="449" t="s">
        <v>37</v>
      </c>
      <c r="E2" s="111"/>
      <c r="F2" s="112"/>
      <c r="G2" s="113"/>
      <c r="H2" s="114"/>
      <c r="I2" s="114"/>
    </row>
    <row r="3" spans="1:9" s="115" customFormat="1" ht="14" x14ac:dyDescent="0.3">
      <c r="A3" s="116" t="s">
        <v>38</v>
      </c>
      <c r="B3" s="117" t="s">
        <v>39</v>
      </c>
      <c r="C3" s="275">
        <v>0</v>
      </c>
      <c r="D3" s="210">
        <v>0</v>
      </c>
      <c r="E3" s="120"/>
      <c r="F3" s="112"/>
      <c r="G3" s="113"/>
      <c r="H3" s="121"/>
      <c r="I3" s="121"/>
    </row>
    <row r="4" spans="1:9" s="115" customFormat="1" ht="14" x14ac:dyDescent="0.3">
      <c r="A4" s="450" t="s">
        <v>40</v>
      </c>
      <c r="B4" s="451" t="s">
        <v>41</v>
      </c>
      <c r="C4" s="275">
        <v>0</v>
      </c>
      <c r="D4" s="210">
        <v>0</v>
      </c>
      <c r="E4" s="120"/>
      <c r="F4" s="112"/>
      <c r="G4" s="113"/>
      <c r="H4" s="121"/>
      <c r="I4" s="121"/>
    </row>
    <row r="5" spans="1:9" s="115" customFormat="1" ht="14" x14ac:dyDescent="0.3">
      <c r="A5" s="450" t="s">
        <v>42</v>
      </c>
      <c r="B5" s="451" t="s">
        <v>43</v>
      </c>
      <c r="C5" s="275">
        <v>6566.7300000000005</v>
      </c>
      <c r="D5" s="210">
        <v>5390.34</v>
      </c>
      <c r="E5" s="120"/>
      <c r="F5" s="112"/>
      <c r="G5" s="113"/>
      <c r="H5" s="121"/>
      <c r="I5" s="121"/>
    </row>
    <row r="6" spans="1:9" s="115" customFormat="1" ht="28" x14ac:dyDescent="0.3">
      <c r="A6" s="450" t="s">
        <v>44</v>
      </c>
      <c r="B6" s="451" t="s">
        <v>45</v>
      </c>
      <c r="C6" s="275">
        <v>0</v>
      </c>
      <c r="D6" s="210">
        <v>0</v>
      </c>
      <c r="E6" s="120"/>
      <c r="F6" s="124"/>
      <c r="G6" s="124"/>
      <c r="H6" s="121"/>
      <c r="I6" s="121"/>
    </row>
    <row r="7" spans="1:9" s="115" customFormat="1" ht="28" x14ac:dyDescent="0.3">
      <c r="A7" s="450" t="s">
        <v>46</v>
      </c>
      <c r="B7" s="451" t="s">
        <v>47</v>
      </c>
      <c r="C7" s="275">
        <v>0</v>
      </c>
      <c r="D7" s="210">
        <v>0</v>
      </c>
      <c r="E7" s="120"/>
      <c r="F7" s="112"/>
      <c r="G7" s="113"/>
      <c r="H7" s="121"/>
      <c r="I7" s="121"/>
    </row>
    <row r="8" spans="1:9" s="115" customFormat="1" ht="14" x14ac:dyDescent="0.3">
      <c r="A8" s="450" t="s">
        <v>48</v>
      </c>
      <c r="B8" s="451" t="s">
        <v>49</v>
      </c>
      <c r="C8" s="275">
        <v>0</v>
      </c>
      <c r="D8" s="210">
        <v>0</v>
      </c>
      <c r="E8" s="111"/>
      <c r="F8" s="125"/>
      <c r="G8" s="113"/>
      <c r="H8" s="121"/>
      <c r="I8" s="121"/>
    </row>
    <row r="9" spans="1:9" s="115" customFormat="1" ht="14" x14ac:dyDescent="0.3">
      <c r="A9" s="450" t="s">
        <v>50</v>
      </c>
      <c r="B9" s="451" t="s">
        <v>51</v>
      </c>
      <c r="C9" s="275">
        <v>0</v>
      </c>
      <c r="D9" s="210">
        <v>0</v>
      </c>
      <c r="E9" s="126"/>
      <c r="G9" s="113"/>
      <c r="H9" s="121"/>
      <c r="I9" s="121"/>
    </row>
    <row r="10" spans="1:9" s="115" customFormat="1" ht="14" x14ac:dyDescent="0.3">
      <c r="A10" s="450" t="s">
        <v>52</v>
      </c>
      <c r="B10" s="451" t="s">
        <v>53</v>
      </c>
      <c r="C10" s="275">
        <v>0</v>
      </c>
      <c r="D10" s="210">
        <v>0</v>
      </c>
      <c r="E10" s="127"/>
      <c r="F10" s="113"/>
      <c r="G10" s="113"/>
      <c r="H10" s="121"/>
      <c r="I10" s="121"/>
    </row>
    <row r="11" spans="1:9" s="115" customFormat="1" ht="42" x14ac:dyDescent="0.3">
      <c r="A11" s="450" t="s">
        <v>54</v>
      </c>
      <c r="B11" s="451" t="s">
        <v>55</v>
      </c>
      <c r="C11" s="275">
        <v>0</v>
      </c>
      <c r="D11" s="210">
        <v>0</v>
      </c>
      <c r="E11" s="127"/>
      <c r="F11" s="113"/>
      <c r="G11" s="113"/>
      <c r="H11" s="121"/>
      <c r="I11" s="121"/>
    </row>
    <row r="12" spans="1:9" s="115" customFormat="1" ht="14" x14ac:dyDescent="0.3">
      <c r="A12" s="450" t="s">
        <v>56</v>
      </c>
      <c r="B12" s="451" t="s">
        <v>57</v>
      </c>
      <c r="C12" s="275">
        <v>0</v>
      </c>
      <c r="D12" s="210">
        <v>0</v>
      </c>
      <c r="E12" s="127"/>
      <c r="F12" s="113"/>
      <c r="G12" s="113"/>
      <c r="H12" s="121"/>
      <c r="I12" s="121"/>
    </row>
    <row r="13" spans="1:9" s="115" customFormat="1" ht="14" x14ac:dyDescent="0.3">
      <c r="A13" s="450" t="s">
        <v>58</v>
      </c>
      <c r="B13" s="451" t="s">
        <v>59</v>
      </c>
      <c r="C13" s="275">
        <v>0</v>
      </c>
      <c r="D13" s="210">
        <v>0</v>
      </c>
      <c r="E13" s="127"/>
      <c r="F13" s="113"/>
      <c r="G13" s="113"/>
      <c r="H13" s="121"/>
      <c r="I13" s="121"/>
    </row>
    <row r="14" spans="1:9" s="115" customFormat="1" ht="14" x14ac:dyDescent="0.3">
      <c r="A14" s="450" t="s">
        <v>60</v>
      </c>
      <c r="B14" s="451" t="s">
        <v>61</v>
      </c>
      <c r="C14" s="275">
        <v>0</v>
      </c>
      <c r="D14" s="210">
        <v>0</v>
      </c>
      <c r="E14" s="127"/>
      <c r="F14" s="113"/>
      <c r="G14" s="113"/>
      <c r="H14" s="121"/>
      <c r="I14" s="121"/>
    </row>
    <row r="15" spans="1:9" s="115" customFormat="1" ht="14" x14ac:dyDescent="0.3">
      <c r="A15" s="450" t="s">
        <v>62</v>
      </c>
      <c r="B15" s="451" t="s">
        <v>63</v>
      </c>
      <c r="C15" s="275">
        <v>0</v>
      </c>
      <c r="D15" s="210">
        <v>0</v>
      </c>
      <c r="E15" s="127"/>
      <c r="F15" s="113"/>
      <c r="G15" s="113"/>
      <c r="H15" s="121"/>
      <c r="I15" s="121"/>
    </row>
    <row r="16" spans="1:9" s="115" customFormat="1" ht="14" x14ac:dyDescent="0.3">
      <c r="A16" s="450" t="s">
        <v>64</v>
      </c>
      <c r="B16" s="451" t="s">
        <v>65</v>
      </c>
      <c r="C16" s="275">
        <v>0</v>
      </c>
      <c r="D16" s="210">
        <v>0</v>
      </c>
    </row>
    <row r="17" spans="1:4" s="115" customFormat="1" ht="14" x14ac:dyDescent="0.3">
      <c r="A17" s="450" t="s">
        <v>66</v>
      </c>
      <c r="B17" s="451" t="s">
        <v>67</v>
      </c>
      <c r="C17" s="275">
        <v>0</v>
      </c>
      <c r="D17" s="210">
        <v>0</v>
      </c>
    </row>
    <row r="18" spans="1:4" s="115" customFormat="1" ht="14" x14ac:dyDescent="0.3">
      <c r="A18" s="450" t="s">
        <v>68</v>
      </c>
      <c r="B18" s="451" t="s">
        <v>69</v>
      </c>
      <c r="C18" s="275">
        <v>0</v>
      </c>
      <c r="D18" s="210">
        <v>0</v>
      </c>
    </row>
    <row r="19" spans="1:4" s="115" customFormat="1" ht="14" x14ac:dyDescent="0.3">
      <c r="A19" s="450" t="s">
        <v>70</v>
      </c>
      <c r="B19" s="451" t="s">
        <v>71</v>
      </c>
      <c r="C19" s="275">
        <v>0</v>
      </c>
      <c r="D19" s="210">
        <v>0</v>
      </c>
    </row>
    <row r="20" spans="1:4" s="115" customFormat="1" ht="14" x14ac:dyDescent="0.3">
      <c r="A20" s="450" t="s">
        <v>72</v>
      </c>
      <c r="B20" s="451" t="s">
        <v>73</v>
      </c>
      <c r="C20" s="275">
        <v>0</v>
      </c>
      <c r="D20" s="210">
        <v>0</v>
      </c>
    </row>
    <row r="21" spans="1:4" s="115" customFormat="1" ht="14" x14ac:dyDescent="0.3">
      <c r="A21" s="450" t="s">
        <v>74</v>
      </c>
      <c r="B21" s="451" t="s">
        <v>75</v>
      </c>
      <c r="C21" s="275">
        <v>0</v>
      </c>
      <c r="D21" s="210">
        <v>0</v>
      </c>
    </row>
    <row r="22" spans="1:4" s="115" customFormat="1" ht="14.5" thickBot="1" x14ac:dyDescent="0.35">
      <c r="A22" s="450" t="s">
        <v>76</v>
      </c>
      <c r="B22" s="451" t="s">
        <v>77</v>
      </c>
      <c r="C22" s="275">
        <v>0</v>
      </c>
      <c r="D22" s="210">
        <v>0</v>
      </c>
    </row>
    <row r="23" spans="1:4" s="131" customFormat="1" ht="28.15" customHeight="1" thickBot="1" x14ac:dyDescent="0.35">
      <c r="A23" s="452"/>
      <c r="B23" s="453" t="s">
        <v>78</v>
      </c>
      <c r="C23" s="454">
        <f>SUM(C3:C22)</f>
        <v>6566.7300000000005</v>
      </c>
      <c r="D23" s="454">
        <f>SUM(D3:D22)</f>
        <v>5390.34</v>
      </c>
    </row>
    <row r="24" spans="1:4" s="115" customFormat="1" ht="14.5" thickBot="1" x14ac:dyDescent="0.35">
      <c r="A24" s="132"/>
      <c r="B24" s="111"/>
      <c r="C24" s="124"/>
      <c r="D24" s="124"/>
    </row>
    <row r="25" spans="1:4" s="115" customFormat="1" ht="28.15" customHeight="1" thickBot="1" x14ac:dyDescent="0.35">
      <c r="A25" s="447" t="s">
        <v>35</v>
      </c>
      <c r="B25" s="448" t="s">
        <v>79</v>
      </c>
      <c r="C25" s="449" t="str">
        <f>"AUFWAND
"&amp;Jahrakt</f>
        <v>AUFWAND
2024</v>
      </c>
      <c r="D25" s="449" t="s">
        <v>80</v>
      </c>
    </row>
    <row r="26" spans="1:4" s="115" customFormat="1" ht="14" x14ac:dyDescent="0.3">
      <c r="A26" s="116" t="s">
        <v>38</v>
      </c>
      <c r="B26" s="133" t="s">
        <v>81</v>
      </c>
      <c r="C26" s="275">
        <v>3215.63</v>
      </c>
      <c r="D26" s="210">
        <v>4222.28</v>
      </c>
    </row>
    <row r="27" spans="1:4" s="115" customFormat="1" ht="28" x14ac:dyDescent="0.3">
      <c r="A27" s="450" t="s">
        <v>40</v>
      </c>
      <c r="B27" s="455" t="s">
        <v>82</v>
      </c>
      <c r="C27" s="275">
        <v>0</v>
      </c>
      <c r="D27" s="210">
        <v>0</v>
      </c>
    </row>
    <row r="28" spans="1:4" s="115" customFormat="1" ht="14" x14ac:dyDescent="0.3">
      <c r="A28" s="450" t="s">
        <v>42</v>
      </c>
      <c r="B28" s="455" t="s">
        <v>83</v>
      </c>
      <c r="C28" s="275">
        <v>0</v>
      </c>
      <c r="D28" s="210">
        <v>0</v>
      </c>
    </row>
    <row r="29" spans="1:4" s="115" customFormat="1" ht="14" x14ac:dyDescent="0.3">
      <c r="A29" s="450" t="s">
        <v>44</v>
      </c>
      <c r="B29" s="455" t="s">
        <v>84</v>
      </c>
      <c r="C29" s="275">
        <v>0</v>
      </c>
      <c r="D29" s="210">
        <v>0</v>
      </c>
    </row>
    <row r="30" spans="1:4" s="115" customFormat="1" ht="14" x14ac:dyDescent="0.3">
      <c r="A30" s="450" t="s">
        <v>46</v>
      </c>
      <c r="B30" s="455" t="s">
        <v>85</v>
      </c>
      <c r="C30" s="275">
        <v>1020.5999999999999</v>
      </c>
      <c r="D30" s="210">
        <v>0</v>
      </c>
    </row>
    <row r="31" spans="1:4" s="115" customFormat="1" ht="14" x14ac:dyDescent="0.3">
      <c r="A31" s="450" t="s">
        <v>48</v>
      </c>
      <c r="B31" s="455" t="s">
        <v>86</v>
      </c>
      <c r="C31" s="275">
        <v>0</v>
      </c>
      <c r="D31" s="210">
        <v>247.06</v>
      </c>
    </row>
    <row r="32" spans="1:4" s="115" customFormat="1" ht="14" x14ac:dyDescent="0.3">
      <c r="A32" s="450" t="s">
        <v>50</v>
      </c>
      <c r="B32" s="455" t="s">
        <v>87</v>
      </c>
      <c r="C32" s="275">
        <v>2330.5</v>
      </c>
      <c r="D32" s="210">
        <v>500</v>
      </c>
    </row>
    <row r="33" spans="1:4" s="115" customFormat="1" ht="14" x14ac:dyDescent="0.3">
      <c r="A33" s="450" t="s">
        <v>52</v>
      </c>
      <c r="B33" s="455" t="s">
        <v>88</v>
      </c>
      <c r="C33" s="275">
        <v>0</v>
      </c>
      <c r="D33" s="210">
        <v>0</v>
      </c>
    </row>
    <row r="34" spans="1:4" s="115" customFormat="1" ht="28" x14ac:dyDescent="0.3">
      <c r="A34" s="450" t="s">
        <v>54</v>
      </c>
      <c r="B34" s="455" t="s">
        <v>89</v>
      </c>
      <c r="C34" s="275">
        <v>0</v>
      </c>
      <c r="D34" s="210">
        <v>0</v>
      </c>
    </row>
    <row r="35" spans="1:4" s="115" customFormat="1" ht="14" x14ac:dyDescent="0.3">
      <c r="A35" s="450" t="s">
        <v>56</v>
      </c>
      <c r="B35" s="455" t="s">
        <v>90</v>
      </c>
      <c r="C35" s="275">
        <v>0</v>
      </c>
      <c r="D35" s="210">
        <v>421</v>
      </c>
    </row>
    <row r="36" spans="1:4" s="115" customFormat="1" ht="14" x14ac:dyDescent="0.3">
      <c r="A36" s="450" t="s">
        <v>58</v>
      </c>
      <c r="B36" s="455" t="s">
        <v>91</v>
      </c>
      <c r="C36" s="275">
        <v>0</v>
      </c>
      <c r="D36" s="210">
        <v>0</v>
      </c>
    </row>
    <row r="37" spans="1:4" s="115" customFormat="1" ht="14" x14ac:dyDescent="0.3">
      <c r="A37" s="450" t="s">
        <v>60</v>
      </c>
      <c r="B37" s="455" t="s">
        <v>92</v>
      </c>
      <c r="C37" s="275">
        <v>0</v>
      </c>
      <c r="D37" s="210">
        <v>0</v>
      </c>
    </row>
    <row r="38" spans="1:4" s="115" customFormat="1" ht="14" x14ac:dyDescent="0.3">
      <c r="A38" s="450" t="s">
        <v>62</v>
      </c>
      <c r="B38" s="455" t="s">
        <v>93</v>
      </c>
      <c r="C38" s="275">
        <v>0</v>
      </c>
      <c r="D38" s="210">
        <v>0</v>
      </c>
    </row>
    <row r="39" spans="1:4" s="115" customFormat="1" ht="28" x14ac:dyDescent="0.3">
      <c r="A39" s="450" t="s">
        <v>64</v>
      </c>
      <c r="B39" s="455" t="s">
        <v>94</v>
      </c>
      <c r="C39" s="275">
        <v>0</v>
      </c>
      <c r="D39" s="210">
        <v>0</v>
      </c>
    </row>
    <row r="40" spans="1:4" s="115" customFormat="1" ht="14" x14ac:dyDescent="0.3">
      <c r="A40" s="450" t="s">
        <v>66</v>
      </c>
      <c r="B40" s="455" t="s">
        <v>95</v>
      </c>
      <c r="C40" s="275">
        <v>0</v>
      </c>
      <c r="D40" s="210">
        <v>0</v>
      </c>
    </row>
    <row r="41" spans="1:4" s="115" customFormat="1" ht="14" x14ac:dyDescent="0.3">
      <c r="A41" s="450" t="s">
        <v>96</v>
      </c>
      <c r="B41" s="455" t="s">
        <v>97</v>
      </c>
      <c r="C41" s="275">
        <v>0</v>
      </c>
      <c r="D41" s="210">
        <v>0</v>
      </c>
    </row>
    <row r="42" spans="1:4" s="115" customFormat="1" ht="28" x14ac:dyDescent="0.3">
      <c r="A42" s="450" t="s">
        <v>98</v>
      </c>
      <c r="B42" s="455" t="s">
        <v>99</v>
      </c>
      <c r="C42" s="275">
        <v>0</v>
      </c>
      <c r="D42" s="210">
        <v>0</v>
      </c>
    </row>
    <row r="43" spans="1:4" s="115" customFormat="1" ht="28" x14ac:dyDescent="0.3">
      <c r="A43" s="450" t="s">
        <v>100</v>
      </c>
      <c r="B43" s="455" t="s">
        <v>101</v>
      </c>
      <c r="C43" s="275">
        <v>0</v>
      </c>
      <c r="D43" s="210">
        <v>0</v>
      </c>
    </row>
    <row r="44" spans="1:4" s="115" customFormat="1" ht="28" x14ac:dyDescent="0.3">
      <c r="A44" s="450" t="s">
        <v>102</v>
      </c>
      <c r="B44" s="455" t="s">
        <v>103</v>
      </c>
      <c r="C44" s="275">
        <v>0</v>
      </c>
      <c r="D44" s="210">
        <v>0</v>
      </c>
    </row>
    <row r="45" spans="1:4" s="115" customFormat="1" ht="28" x14ac:dyDescent="0.3">
      <c r="A45" s="450" t="s">
        <v>104</v>
      </c>
      <c r="B45" s="455" t="s">
        <v>105</v>
      </c>
      <c r="C45" s="275">
        <v>0</v>
      </c>
      <c r="D45" s="210">
        <v>0</v>
      </c>
    </row>
    <row r="46" spans="1:4" s="115" customFormat="1" ht="28" x14ac:dyDescent="0.3">
      <c r="A46" s="450" t="s">
        <v>106</v>
      </c>
      <c r="B46" s="455" t="s">
        <v>107</v>
      </c>
      <c r="C46" s="275">
        <v>0</v>
      </c>
      <c r="D46" s="210">
        <v>0</v>
      </c>
    </row>
    <row r="47" spans="1:4" s="115" customFormat="1" ht="28.5" thickBot="1" x14ac:dyDescent="0.35">
      <c r="A47" s="450" t="s">
        <v>108</v>
      </c>
      <c r="B47" s="455" t="s">
        <v>109</v>
      </c>
      <c r="C47" s="275">
        <v>0</v>
      </c>
      <c r="D47" s="210">
        <v>0</v>
      </c>
    </row>
    <row r="48" spans="1:4" s="131" customFormat="1" ht="28.15" customHeight="1" thickBot="1" x14ac:dyDescent="0.35">
      <c r="A48" s="452"/>
      <c r="B48" s="456" t="s">
        <v>110</v>
      </c>
      <c r="C48" s="457">
        <f>SUM(C26:C47)</f>
        <v>6566.73</v>
      </c>
      <c r="D48" s="457">
        <f>SUM(D26:D47)</f>
        <v>5390.34</v>
      </c>
    </row>
    <row r="49" spans="1:783" s="115" customFormat="1" ht="14.5" thickBot="1" x14ac:dyDescent="0.35">
      <c r="A49" s="137"/>
      <c r="B49" s="120"/>
      <c r="C49" s="138"/>
      <c r="D49" s="138"/>
      <c r="E49" s="113"/>
      <c r="F49" s="114"/>
      <c r="G49" s="114"/>
    </row>
    <row r="50" spans="1:783" s="115" customFormat="1" ht="28.15" customHeight="1" thickBot="1" x14ac:dyDescent="0.35">
      <c r="A50" s="447" t="s">
        <v>35</v>
      </c>
      <c r="B50" s="458" t="s">
        <v>111</v>
      </c>
      <c r="C50" s="459">
        <f>Jahrakt</f>
        <v>2024</v>
      </c>
      <c r="D50" s="460" t="s">
        <v>2</v>
      </c>
    </row>
    <row r="51" spans="1:783" s="115" customFormat="1" ht="14" x14ac:dyDescent="0.3">
      <c r="A51" s="116" t="s">
        <v>38</v>
      </c>
      <c r="B51" s="141" t="s">
        <v>112</v>
      </c>
      <c r="C51" s="298">
        <v>0</v>
      </c>
      <c r="D51" s="461">
        <v>0</v>
      </c>
    </row>
    <row r="52" spans="1:783" s="145" customFormat="1" ht="14" x14ac:dyDescent="0.3">
      <c r="A52" s="450" t="s">
        <v>40</v>
      </c>
      <c r="B52" s="462" t="s">
        <v>113</v>
      </c>
      <c r="C52" s="298">
        <v>0</v>
      </c>
      <c r="D52" s="463">
        <v>0</v>
      </c>
      <c r="F52" s="121"/>
      <c r="G52" s="121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  <c r="AAA52" s="113"/>
      <c r="AAB52" s="113"/>
      <c r="AAC52" s="113"/>
      <c r="AAD52" s="113"/>
      <c r="AAE52" s="113"/>
      <c r="AAF52" s="113"/>
      <c r="AAG52" s="113"/>
      <c r="AAH52" s="113"/>
      <c r="AAI52" s="113"/>
      <c r="AAJ52" s="113"/>
      <c r="AAK52" s="113"/>
      <c r="AAL52" s="113"/>
      <c r="AAM52" s="113"/>
      <c r="AAN52" s="113"/>
      <c r="AAO52" s="113"/>
      <c r="AAP52" s="113"/>
      <c r="AAQ52" s="113"/>
      <c r="AAR52" s="113"/>
      <c r="AAS52" s="113"/>
      <c r="AAT52" s="113"/>
      <c r="AAU52" s="113"/>
      <c r="AAV52" s="113"/>
      <c r="AAW52" s="113"/>
      <c r="AAX52" s="113"/>
      <c r="AAY52" s="113"/>
      <c r="AAZ52" s="113"/>
      <c r="ABA52" s="113"/>
      <c r="ABB52" s="113"/>
      <c r="ABC52" s="113"/>
      <c r="ABD52" s="113"/>
      <c r="ABE52" s="113"/>
      <c r="ABF52" s="113"/>
      <c r="ABG52" s="113"/>
      <c r="ABH52" s="113"/>
      <c r="ABI52" s="113"/>
      <c r="ABJ52" s="113"/>
      <c r="ABK52" s="113"/>
      <c r="ABL52" s="113"/>
      <c r="ABM52" s="113"/>
      <c r="ABN52" s="113"/>
      <c r="ABO52" s="113"/>
      <c r="ABP52" s="113"/>
      <c r="ABQ52" s="113"/>
      <c r="ABR52" s="113"/>
      <c r="ABS52" s="113"/>
      <c r="ABT52" s="113"/>
      <c r="ABU52" s="113"/>
      <c r="ABV52" s="113"/>
      <c r="ABW52" s="113"/>
      <c r="ABX52" s="113"/>
      <c r="ABY52" s="113"/>
      <c r="ABZ52" s="113"/>
      <c r="ACA52" s="113"/>
      <c r="ACB52" s="113"/>
      <c r="ACC52" s="113"/>
      <c r="ACD52" s="113"/>
      <c r="ACE52" s="113"/>
      <c r="ACF52" s="113"/>
      <c r="ACG52" s="113"/>
      <c r="ACH52" s="113"/>
      <c r="ACI52" s="113"/>
      <c r="ACJ52" s="113"/>
      <c r="ACK52" s="113"/>
      <c r="ACL52" s="113"/>
      <c r="ACM52" s="113"/>
      <c r="ACN52" s="113"/>
      <c r="ACO52" s="113"/>
      <c r="ACP52" s="113"/>
      <c r="ACQ52" s="113"/>
      <c r="ACR52" s="113"/>
      <c r="ACS52" s="113"/>
      <c r="ACT52" s="113"/>
      <c r="ACU52" s="113"/>
      <c r="ACV52" s="113"/>
      <c r="ACW52" s="113"/>
      <c r="ACX52" s="113"/>
      <c r="ACY52" s="113"/>
      <c r="ACZ52" s="113"/>
      <c r="ADA52" s="113"/>
      <c r="ADB52" s="113"/>
      <c r="ADC52" s="113"/>
    </row>
    <row r="53" spans="1:783" s="145" customFormat="1" ht="14.5" thickBot="1" x14ac:dyDescent="0.35">
      <c r="A53" s="464" t="s">
        <v>42</v>
      </c>
      <c r="B53" s="465"/>
      <c r="C53" s="465"/>
      <c r="D53" s="466"/>
      <c r="F53" s="121"/>
      <c r="G53" s="121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  <c r="AAA53" s="113"/>
      <c r="AAB53" s="113"/>
      <c r="AAC53" s="113"/>
      <c r="AAD53" s="113"/>
      <c r="AAE53" s="113"/>
      <c r="AAF53" s="113"/>
      <c r="AAG53" s="113"/>
      <c r="AAH53" s="113"/>
      <c r="AAI53" s="113"/>
      <c r="AAJ53" s="113"/>
      <c r="AAK53" s="113"/>
      <c r="AAL53" s="113"/>
      <c r="AAM53" s="113"/>
      <c r="AAN53" s="113"/>
      <c r="AAO53" s="113"/>
      <c r="AAP53" s="113"/>
      <c r="AAQ53" s="113"/>
      <c r="AAR53" s="113"/>
      <c r="AAS53" s="113"/>
      <c r="AAT53" s="113"/>
      <c r="AAU53" s="113"/>
      <c r="AAV53" s="113"/>
      <c r="AAW53" s="113"/>
      <c r="AAX53" s="113"/>
      <c r="AAY53" s="113"/>
      <c r="AAZ53" s="113"/>
      <c r="ABA53" s="113"/>
      <c r="ABB53" s="113"/>
      <c r="ABC53" s="113"/>
      <c r="ABD53" s="113"/>
      <c r="ABE53" s="113"/>
      <c r="ABF53" s="113"/>
      <c r="ABG53" s="113"/>
      <c r="ABH53" s="113"/>
      <c r="ABI53" s="113"/>
      <c r="ABJ53" s="113"/>
      <c r="ABK53" s="113"/>
      <c r="ABL53" s="113"/>
      <c r="ABM53" s="113"/>
      <c r="ABN53" s="113"/>
      <c r="ABO53" s="113"/>
      <c r="ABP53" s="113"/>
      <c r="ABQ53" s="113"/>
      <c r="ABR53" s="113"/>
      <c r="ABS53" s="113"/>
      <c r="ABT53" s="113"/>
      <c r="ABU53" s="113"/>
      <c r="ABV53" s="113"/>
      <c r="ABW53" s="113"/>
      <c r="ABX53" s="113"/>
      <c r="ABY53" s="113"/>
      <c r="ABZ53" s="113"/>
      <c r="ACA53" s="113"/>
      <c r="ACB53" s="113"/>
      <c r="ACC53" s="113"/>
      <c r="ACD53" s="113"/>
      <c r="ACE53" s="113"/>
      <c r="ACF53" s="113"/>
      <c r="ACG53" s="113"/>
      <c r="ACH53" s="113"/>
      <c r="ACI53" s="113"/>
      <c r="ACJ53" s="113"/>
      <c r="ACK53" s="113"/>
      <c r="ACL53" s="113"/>
      <c r="ACM53" s="113"/>
      <c r="ACN53" s="113"/>
      <c r="ACO53" s="113"/>
      <c r="ACP53" s="113"/>
      <c r="ACQ53" s="113"/>
      <c r="ACR53" s="113"/>
      <c r="ACS53" s="113"/>
      <c r="ACT53" s="113"/>
      <c r="ACU53" s="113"/>
      <c r="ACV53" s="113"/>
      <c r="ACW53" s="113"/>
      <c r="ACX53" s="113"/>
      <c r="ACY53" s="113"/>
      <c r="ACZ53" s="113"/>
      <c r="ADA53" s="113"/>
      <c r="ADB53" s="113"/>
      <c r="ADC53" s="113"/>
    </row>
    <row r="54" spans="1:783" s="145" customFormat="1" ht="14" x14ac:dyDescent="0.3">
      <c r="A54" s="113"/>
      <c r="B54" s="127"/>
      <c r="C54" s="124"/>
      <c r="D54" s="124"/>
      <c r="F54" s="121"/>
      <c r="G54" s="121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  <c r="AAA54" s="113"/>
      <c r="AAB54" s="113"/>
      <c r="AAC54" s="113"/>
      <c r="AAD54" s="113"/>
      <c r="AAE54" s="113"/>
      <c r="AAF54" s="113"/>
      <c r="AAG54" s="113"/>
      <c r="AAH54" s="113"/>
      <c r="AAI54" s="113"/>
      <c r="AAJ54" s="113"/>
      <c r="AAK54" s="113"/>
      <c r="AAL54" s="113"/>
      <c r="AAM54" s="113"/>
      <c r="AAN54" s="113"/>
      <c r="AAO54" s="113"/>
      <c r="AAP54" s="113"/>
      <c r="AAQ54" s="113"/>
      <c r="AAR54" s="113"/>
      <c r="AAS54" s="113"/>
      <c r="AAT54" s="113"/>
      <c r="AAU54" s="113"/>
      <c r="AAV54" s="113"/>
      <c r="AAW54" s="113"/>
      <c r="AAX54" s="113"/>
      <c r="AAY54" s="113"/>
      <c r="AAZ54" s="113"/>
      <c r="ABA54" s="113"/>
      <c r="ABB54" s="113"/>
      <c r="ABC54" s="113"/>
      <c r="ABD54" s="113"/>
      <c r="ABE54" s="113"/>
      <c r="ABF54" s="113"/>
      <c r="ABG54" s="113"/>
      <c r="ABH54" s="113"/>
      <c r="ABI54" s="113"/>
      <c r="ABJ54" s="113"/>
      <c r="ABK54" s="113"/>
      <c r="ABL54" s="113"/>
      <c r="ABM54" s="113"/>
      <c r="ABN54" s="113"/>
      <c r="ABO54" s="113"/>
      <c r="ABP54" s="113"/>
      <c r="ABQ54" s="113"/>
      <c r="ABR54" s="113"/>
      <c r="ABS54" s="113"/>
      <c r="ABT54" s="113"/>
      <c r="ABU54" s="113"/>
      <c r="ABV54" s="113"/>
      <c r="ABW54" s="113"/>
      <c r="ABX54" s="113"/>
      <c r="ABY54" s="113"/>
      <c r="ABZ54" s="113"/>
      <c r="ACA54" s="113"/>
      <c r="ACB54" s="113"/>
      <c r="ACC54" s="113"/>
      <c r="ACD54" s="113"/>
      <c r="ACE54" s="113"/>
      <c r="ACF54" s="113"/>
      <c r="ACG54" s="113"/>
      <c r="ACH54" s="113"/>
      <c r="ACI54" s="113"/>
      <c r="ACJ54" s="113"/>
      <c r="ACK54" s="113"/>
      <c r="ACL54" s="113"/>
      <c r="ACM54" s="113"/>
      <c r="ACN54" s="113"/>
      <c r="ACO54" s="113"/>
      <c r="ACP54" s="113"/>
      <c r="ACQ54" s="113"/>
      <c r="ACR54" s="113"/>
      <c r="ACS54" s="113"/>
      <c r="ACT54" s="113"/>
      <c r="ACU54" s="113"/>
      <c r="ACV54" s="113"/>
      <c r="ACW54" s="113"/>
      <c r="ACX54" s="113"/>
      <c r="ACY54" s="113"/>
      <c r="ACZ54" s="113"/>
      <c r="ADA54" s="113"/>
      <c r="ADB54" s="113"/>
      <c r="ADC54" s="113"/>
    </row>
    <row r="55" spans="1:783" s="145" customFormat="1" ht="14" x14ac:dyDescent="0.3">
      <c r="A55" s="113"/>
      <c r="B55" s="127"/>
      <c r="C55" s="124"/>
      <c r="D55" s="124"/>
      <c r="F55" s="121"/>
      <c r="G55" s="121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  <c r="AAA55" s="113"/>
      <c r="AAB55" s="113"/>
      <c r="AAC55" s="113"/>
      <c r="AAD55" s="113"/>
      <c r="AAE55" s="113"/>
      <c r="AAF55" s="113"/>
      <c r="AAG55" s="113"/>
      <c r="AAH55" s="113"/>
      <c r="AAI55" s="113"/>
      <c r="AAJ55" s="113"/>
      <c r="AAK55" s="113"/>
      <c r="AAL55" s="113"/>
      <c r="AAM55" s="113"/>
      <c r="AAN55" s="113"/>
      <c r="AAO55" s="113"/>
      <c r="AAP55" s="113"/>
      <c r="AAQ55" s="113"/>
      <c r="AAR55" s="113"/>
      <c r="AAS55" s="113"/>
      <c r="AAT55" s="113"/>
      <c r="AAU55" s="113"/>
      <c r="AAV55" s="113"/>
      <c r="AAW55" s="113"/>
      <c r="AAX55" s="113"/>
      <c r="AAY55" s="113"/>
      <c r="AAZ55" s="113"/>
      <c r="ABA55" s="113"/>
      <c r="ABB55" s="113"/>
      <c r="ABC55" s="113"/>
      <c r="ABD55" s="113"/>
      <c r="ABE55" s="113"/>
      <c r="ABF55" s="113"/>
      <c r="ABG55" s="113"/>
      <c r="ABH55" s="113"/>
      <c r="ABI55" s="113"/>
      <c r="ABJ55" s="113"/>
      <c r="ABK55" s="113"/>
      <c r="ABL55" s="113"/>
      <c r="ABM55" s="113"/>
      <c r="ABN55" s="113"/>
      <c r="ABO55" s="113"/>
      <c r="ABP55" s="113"/>
      <c r="ABQ55" s="113"/>
      <c r="ABR55" s="113"/>
      <c r="ABS55" s="113"/>
      <c r="ABT55" s="113"/>
      <c r="ABU55" s="113"/>
      <c r="ABV55" s="113"/>
      <c r="ABW55" s="113"/>
      <c r="ABX55" s="113"/>
      <c r="ABY55" s="113"/>
      <c r="ABZ55" s="113"/>
      <c r="ACA55" s="113"/>
      <c r="ACB55" s="113"/>
      <c r="ACC55" s="113"/>
      <c r="ACD55" s="113"/>
      <c r="ACE55" s="113"/>
      <c r="ACF55" s="113"/>
      <c r="ACG55" s="113"/>
      <c r="ACH55" s="113"/>
      <c r="ACI55" s="113"/>
      <c r="ACJ55" s="113"/>
      <c r="ACK55" s="113"/>
      <c r="ACL55" s="113"/>
      <c r="ACM55" s="113"/>
      <c r="ACN55" s="113"/>
      <c r="ACO55" s="113"/>
      <c r="ACP55" s="113"/>
      <c r="ACQ55" s="113"/>
      <c r="ACR55" s="113"/>
      <c r="ACS55" s="113"/>
      <c r="ACT55" s="113"/>
      <c r="ACU55" s="113"/>
      <c r="ACV55" s="113"/>
      <c r="ACW55" s="113"/>
      <c r="ACX55" s="113"/>
      <c r="ACY55" s="113"/>
      <c r="ACZ55" s="113"/>
      <c r="ADA55" s="113"/>
      <c r="ADB55" s="113"/>
      <c r="ADC55" s="113"/>
    </row>
    <row r="56" spans="1:783" s="145" customFormat="1" ht="14" x14ac:dyDescent="0.3">
      <c r="A56" s="113"/>
      <c r="B56" s="127"/>
      <c r="C56" s="124"/>
      <c r="D56" s="124"/>
      <c r="F56" s="121"/>
      <c r="G56" s="121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  <c r="OQ56" s="113"/>
      <c r="OR56" s="113"/>
      <c r="OS56" s="113"/>
      <c r="OT56" s="113"/>
      <c r="OU56" s="113"/>
      <c r="OV56" s="113"/>
      <c r="OW56" s="113"/>
      <c r="OX56" s="113"/>
      <c r="OY56" s="113"/>
      <c r="OZ56" s="113"/>
      <c r="PA56" s="113"/>
      <c r="PB56" s="113"/>
      <c r="PC56" s="113"/>
      <c r="PD56" s="113"/>
      <c r="PE56" s="113"/>
      <c r="PF56" s="113"/>
      <c r="PG56" s="113"/>
      <c r="PH56" s="113"/>
      <c r="PI56" s="113"/>
      <c r="PJ56" s="113"/>
      <c r="PK56" s="113"/>
      <c r="PL56" s="113"/>
      <c r="PM56" s="113"/>
      <c r="PN56" s="113"/>
      <c r="PO56" s="113"/>
      <c r="PP56" s="113"/>
      <c r="PQ56" s="113"/>
      <c r="PR56" s="113"/>
      <c r="PS56" s="113"/>
      <c r="PT56" s="113"/>
      <c r="PU56" s="113"/>
      <c r="PV56" s="113"/>
      <c r="PW56" s="113"/>
      <c r="PX56" s="113"/>
      <c r="PY56" s="113"/>
      <c r="PZ56" s="113"/>
      <c r="QA56" s="113"/>
      <c r="QB56" s="113"/>
      <c r="QC56" s="113"/>
      <c r="QD56" s="113"/>
      <c r="QE56" s="113"/>
      <c r="QF56" s="113"/>
      <c r="QG56" s="113"/>
      <c r="QH56" s="113"/>
      <c r="QI56" s="113"/>
      <c r="QJ56" s="113"/>
      <c r="QK56" s="113"/>
      <c r="QL56" s="113"/>
      <c r="QM56" s="113"/>
      <c r="QN56" s="113"/>
      <c r="QO56" s="113"/>
      <c r="QP56" s="113"/>
      <c r="QQ56" s="113"/>
      <c r="QR56" s="113"/>
      <c r="QS56" s="113"/>
      <c r="QT56" s="113"/>
      <c r="QU56" s="113"/>
      <c r="QV56" s="113"/>
      <c r="QW56" s="113"/>
      <c r="QX56" s="113"/>
      <c r="QY56" s="113"/>
      <c r="QZ56" s="113"/>
      <c r="RA56" s="113"/>
      <c r="RB56" s="113"/>
      <c r="RC56" s="113"/>
      <c r="RD56" s="113"/>
      <c r="RE56" s="113"/>
      <c r="RF56" s="113"/>
      <c r="RG56" s="113"/>
      <c r="RH56" s="113"/>
      <c r="RI56" s="113"/>
      <c r="RJ56" s="113"/>
      <c r="RK56" s="113"/>
      <c r="RL56" s="113"/>
      <c r="RM56" s="113"/>
      <c r="RN56" s="113"/>
      <c r="RO56" s="113"/>
      <c r="RP56" s="113"/>
      <c r="RQ56" s="113"/>
      <c r="RR56" s="113"/>
      <c r="RS56" s="113"/>
      <c r="RT56" s="113"/>
      <c r="RU56" s="113"/>
      <c r="RV56" s="113"/>
      <c r="RW56" s="113"/>
      <c r="RX56" s="113"/>
      <c r="RY56" s="113"/>
      <c r="RZ56" s="113"/>
      <c r="SA56" s="113"/>
      <c r="SB56" s="113"/>
      <c r="SC56" s="113"/>
      <c r="SD56" s="113"/>
      <c r="SE56" s="113"/>
      <c r="SF56" s="113"/>
      <c r="SG56" s="113"/>
      <c r="SH56" s="113"/>
      <c r="SI56" s="113"/>
      <c r="SJ56" s="113"/>
      <c r="SK56" s="113"/>
      <c r="SL56" s="113"/>
      <c r="SM56" s="113"/>
      <c r="SN56" s="113"/>
      <c r="SO56" s="113"/>
      <c r="SP56" s="113"/>
      <c r="SQ56" s="113"/>
      <c r="SR56" s="113"/>
      <c r="SS56" s="113"/>
      <c r="ST56" s="113"/>
      <c r="SU56" s="113"/>
      <c r="SV56" s="113"/>
      <c r="SW56" s="113"/>
      <c r="SX56" s="113"/>
      <c r="SY56" s="113"/>
      <c r="SZ56" s="113"/>
      <c r="TA56" s="113"/>
      <c r="TB56" s="113"/>
      <c r="TC56" s="113"/>
      <c r="TD56" s="113"/>
      <c r="TE56" s="113"/>
      <c r="TF56" s="113"/>
      <c r="TG56" s="113"/>
      <c r="TH56" s="113"/>
      <c r="TI56" s="113"/>
      <c r="TJ56" s="113"/>
      <c r="TK56" s="113"/>
      <c r="TL56" s="113"/>
      <c r="TM56" s="113"/>
      <c r="TN56" s="113"/>
      <c r="TO56" s="113"/>
      <c r="TP56" s="113"/>
      <c r="TQ56" s="113"/>
      <c r="TR56" s="113"/>
      <c r="TS56" s="113"/>
      <c r="TT56" s="113"/>
      <c r="TU56" s="113"/>
      <c r="TV56" s="113"/>
      <c r="TW56" s="113"/>
      <c r="TX56" s="113"/>
      <c r="TY56" s="113"/>
      <c r="TZ56" s="113"/>
      <c r="UA56" s="113"/>
      <c r="UB56" s="113"/>
      <c r="UC56" s="113"/>
      <c r="UD56" s="113"/>
      <c r="UE56" s="113"/>
      <c r="UF56" s="113"/>
      <c r="UG56" s="113"/>
      <c r="UH56" s="113"/>
      <c r="UI56" s="113"/>
      <c r="UJ56" s="113"/>
      <c r="UK56" s="113"/>
      <c r="UL56" s="113"/>
      <c r="UM56" s="113"/>
      <c r="UN56" s="113"/>
      <c r="UO56" s="113"/>
      <c r="UP56" s="113"/>
      <c r="UQ56" s="113"/>
      <c r="UR56" s="113"/>
      <c r="US56" s="113"/>
      <c r="UT56" s="113"/>
      <c r="UU56" s="113"/>
      <c r="UV56" s="113"/>
      <c r="UW56" s="113"/>
      <c r="UX56" s="113"/>
      <c r="UY56" s="113"/>
      <c r="UZ56" s="113"/>
      <c r="VA56" s="113"/>
      <c r="VB56" s="113"/>
      <c r="VC56" s="113"/>
      <c r="VD56" s="113"/>
      <c r="VE56" s="113"/>
      <c r="VF56" s="113"/>
      <c r="VG56" s="113"/>
      <c r="VH56" s="113"/>
      <c r="VI56" s="113"/>
      <c r="VJ56" s="113"/>
      <c r="VK56" s="113"/>
      <c r="VL56" s="113"/>
      <c r="VM56" s="113"/>
      <c r="VN56" s="113"/>
      <c r="VO56" s="113"/>
      <c r="VP56" s="113"/>
      <c r="VQ56" s="113"/>
      <c r="VR56" s="113"/>
      <c r="VS56" s="113"/>
      <c r="VT56" s="113"/>
      <c r="VU56" s="113"/>
      <c r="VV56" s="113"/>
      <c r="VW56" s="113"/>
      <c r="VX56" s="113"/>
      <c r="VY56" s="113"/>
      <c r="VZ56" s="113"/>
      <c r="WA56" s="113"/>
      <c r="WB56" s="113"/>
      <c r="WC56" s="113"/>
      <c r="WD56" s="113"/>
      <c r="WE56" s="113"/>
      <c r="WF56" s="113"/>
      <c r="WG56" s="113"/>
      <c r="WH56" s="113"/>
      <c r="WI56" s="113"/>
      <c r="WJ56" s="113"/>
      <c r="WK56" s="113"/>
      <c r="WL56" s="113"/>
      <c r="WM56" s="113"/>
      <c r="WN56" s="113"/>
      <c r="WO56" s="113"/>
      <c r="WP56" s="113"/>
      <c r="WQ56" s="113"/>
      <c r="WR56" s="113"/>
      <c r="WS56" s="113"/>
      <c r="WT56" s="113"/>
      <c r="WU56" s="113"/>
      <c r="WV56" s="113"/>
      <c r="WW56" s="113"/>
      <c r="WX56" s="113"/>
      <c r="WY56" s="113"/>
      <c r="WZ56" s="113"/>
      <c r="XA56" s="113"/>
      <c r="XB56" s="113"/>
      <c r="XC56" s="113"/>
      <c r="XD56" s="113"/>
      <c r="XE56" s="113"/>
      <c r="XF56" s="113"/>
      <c r="XG56" s="113"/>
      <c r="XH56" s="113"/>
      <c r="XI56" s="113"/>
      <c r="XJ56" s="113"/>
      <c r="XK56" s="113"/>
      <c r="XL56" s="113"/>
      <c r="XM56" s="113"/>
      <c r="XN56" s="113"/>
      <c r="XO56" s="113"/>
      <c r="XP56" s="113"/>
      <c r="XQ56" s="113"/>
      <c r="XR56" s="113"/>
      <c r="XS56" s="113"/>
      <c r="XT56" s="113"/>
      <c r="XU56" s="113"/>
      <c r="XV56" s="113"/>
      <c r="XW56" s="113"/>
      <c r="XX56" s="113"/>
      <c r="XY56" s="113"/>
      <c r="XZ56" s="113"/>
      <c r="YA56" s="113"/>
      <c r="YB56" s="113"/>
      <c r="YC56" s="113"/>
      <c r="YD56" s="113"/>
      <c r="YE56" s="113"/>
      <c r="YF56" s="113"/>
      <c r="YG56" s="113"/>
      <c r="YH56" s="113"/>
      <c r="YI56" s="113"/>
      <c r="YJ56" s="113"/>
      <c r="YK56" s="113"/>
      <c r="YL56" s="113"/>
      <c r="YM56" s="113"/>
      <c r="YN56" s="113"/>
      <c r="YO56" s="113"/>
      <c r="YP56" s="113"/>
      <c r="YQ56" s="113"/>
      <c r="YR56" s="113"/>
      <c r="YS56" s="113"/>
      <c r="YT56" s="113"/>
      <c r="YU56" s="113"/>
      <c r="YV56" s="113"/>
      <c r="YW56" s="113"/>
      <c r="YX56" s="113"/>
      <c r="YY56" s="113"/>
      <c r="YZ56" s="113"/>
      <c r="ZA56" s="113"/>
      <c r="ZB56" s="113"/>
      <c r="ZC56" s="113"/>
      <c r="ZD56" s="113"/>
      <c r="ZE56" s="113"/>
      <c r="ZF56" s="113"/>
      <c r="ZG56" s="113"/>
      <c r="ZH56" s="113"/>
      <c r="ZI56" s="113"/>
      <c r="ZJ56" s="113"/>
      <c r="ZK56" s="113"/>
      <c r="ZL56" s="113"/>
      <c r="ZM56" s="113"/>
      <c r="ZN56" s="113"/>
      <c r="ZO56" s="113"/>
      <c r="ZP56" s="113"/>
      <c r="ZQ56" s="113"/>
      <c r="ZR56" s="113"/>
      <c r="ZS56" s="113"/>
      <c r="ZT56" s="113"/>
      <c r="ZU56" s="113"/>
      <c r="ZV56" s="113"/>
      <c r="ZW56" s="113"/>
      <c r="ZX56" s="113"/>
      <c r="ZY56" s="113"/>
      <c r="ZZ56" s="113"/>
      <c r="AAA56" s="113"/>
      <c r="AAB56" s="113"/>
      <c r="AAC56" s="113"/>
      <c r="AAD56" s="113"/>
      <c r="AAE56" s="113"/>
      <c r="AAF56" s="113"/>
      <c r="AAG56" s="113"/>
      <c r="AAH56" s="113"/>
      <c r="AAI56" s="113"/>
      <c r="AAJ56" s="113"/>
      <c r="AAK56" s="113"/>
      <c r="AAL56" s="113"/>
      <c r="AAM56" s="113"/>
      <c r="AAN56" s="113"/>
      <c r="AAO56" s="113"/>
      <c r="AAP56" s="113"/>
      <c r="AAQ56" s="113"/>
      <c r="AAR56" s="113"/>
      <c r="AAS56" s="113"/>
      <c r="AAT56" s="113"/>
      <c r="AAU56" s="113"/>
      <c r="AAV56" s="113"/>
      <c r="AAW56" s="113"/>
      <c r="AAX56" s="113"/>
      <c r="AAY56" s="113"/>
      <c r="AAZ56" s="113"/>
      <c r="ABA56" s="113"/>
      <c r="ABB56" s="113"/>
      <c r="ABC56" s="113"/>
      <c r="ABD56" s="113"/>
      <c r="ABE56" s="113"/>
      <c r="ABF56" s="113"/>
      <c r="ABG56" s="113"/>
      <c r="ABH56" s="113"/>
      <c r="ABI56" s="113"/>
      <c r="ABJ56" s="113"/>
      <c r="ABK56" s="113"/>
      <c r="ABL56" s="113"/>
      <c r="ABM56" s="113"/>
      <c r="ABN56" s="113"/>
      <c r="ABO56" s="113"/>
      <c r="ABP56" s="113"/>
      <c r="ABQ56" s="113"/>
      <c r="ABR56" s="113"/>
      <c r="ABS56" s="113"/>
      <c r="ABT56" s="113"/>
      <c r="ABU56" s="113"/>
      <c r="ABV56" s="113"/>
      <c r="ABW56" s="113"/>
      <c r="ABX56" s="113"/>
      <c r="ABY56" s="113"/>
      <c r="ABZ56" s="113"/>
      <c r="ACA56" s="113"/>
      <c r="ACB56" s="113"/>
      <c r="ACC56" s="113"/>
      <c r="ACD56" s="113"/>
      <c r="ACE56" s="113"/>
      <c r="ACF56" s="113"/>
      <c r="ACG56" s="113"/>
      <c r="ACH56" s="113"/>
      <c r="ACI56" s="113"/>
      <c r="ACJ56" s="113"/>
      <c r="ACK56" s="113"/>
      <c r="ACL56" s="113"/>
      <c r="ACM56" s="113"/>
      <c r="ACN56" s="113"/>
      <c r="ACO56" s="113"/>
      <c r="ACP56" s="113"/>
      <c r="ACQ56" s="113"/>
      <c r="ACR56" s="113"/>
      <c r="ACS56" s="113"/>
      <c r="ACT56" s="113"/>
      <c r="ACU56" s="113"/>
      <c r="ACV56" s="113"/>
      <c r="ACW56" s="113"/>
      <c r="ACX56" s="113"/>
      <c r="ACY56" s="113"/>
      <c r="ACZ56" s="113"/>
      <c r="ADA56" s="113"/>
      <c r="ADB56" s="113"/>
      <c r="ADC56" s="113"/>
    </row>
    <row r="57" spans="1:783" s="152" customFormat="1" x14ac:dyDescent="0.3">
      <c r="A57" s="149"/>
      <c r="B57" s="150"/>
      <c r="C57" s="151"/>
      <c r="D57" s="151"/>
      <c r="F57" s="153"/>
      <c r="G57" s="153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9"/>
      <c r="CF57" s="149"/>
      <c r="CG57" s="149"/>
      <c r="CH57" s="149"/>
      <c r="CI57" s="149"/>
      <c r="CJ57" s="149"/>
      <c r="CK57" s="149"/>
      <c r="CL57" s="149"/>
      <c r="CM57" s="149"/>
      <c r="CN57" s="149"/>
      <c r="CO57" s="149"/>
      <c r="CP57" s="149"/>
      <c r="CQ57" s="149"/>
      <c r="CR57" s="149"/>
      <c r="CS57" s="149"/>
      <c r="CT57" s="149"/>
      <c r="CU57" s="149"/>
      <c r="CV57" s="149"/>
      <c r="CW57" s="149"/>
      <c r="CX57" s="149"/>
      <c r="CY57" s="149"/>
      <c r="CZ57" s="149"/>
      <c r="DA57" s="149"/>
      <c r="DB57" s="149"/>
      <c r="DC57" s="149"/>
      <c r="DD57" s="149"/>
      <c r="DE57" s="149"/>
      <c r="DF57" s="149"/>
      <c r="DG57" s="149"/>
      <c r="DH57" s="149"/>
      <c r="DI57" s="149"/>
      <c r="DJ57" s="149"/>
      <c r="DK57" s="149"/>
      <c r="DL57" s="149"/>
      <c r="DM57" s="149"/>
      <c r="DN57" s="149"/>
      <c r="DO57" s="149"/>
      <c r="DP57" s="149"/>
      <c r="DQ57" s="149"/>
      <c r="DR57" s="149"/>
      <c r="DS57" s="149"/>
      <c r="DT57" s="149"/>
      <c r="DU57" s="149"/>
      <c r="DV57" s="149"/>
      <c r="DW57" s="149"/>
      <c r="DX57" s="149"/>
      <c r="DY57" s="149"/>
      <c r="DZ57" s="149"/>
      <c r="EA57" s="149"/>
      <c r="EB57" s="149"/>
      <c r="EC57" s="149"/>
      <c r="ED57" s="149"/>
      <c r="EE57" s="149"/>
      <c r="EF57" s="149"/>
      <c r="EG57" s="149"/>
      <c r="EH57" s="149"/>
      <c r="EI57" s="149"/>
      <c r="EJ57" s="149"/>
      <c r="EK57" s="149"/>
      <c r="EL57" s="149"/>
      <c r="EM57" s="149"/>
      <c r="EN57" s="149"/>
      <c r="EO57" s="149"/>
      <c r="EP57" s="149"/>
      <c r="EQ57" s="149"/>
      <c r="ER57" s="149"/>
      <c r="ES57" s="149"/>
      <c r="ET57" s="149"/>
      <c r="EU57" s="149"/>
      <c r="EV57" s="149"/>
      <c r="EW57" s="149"/>
      <c r="EX57" s="149"/>
      <c r="EY57" s="149"/>
      <c r="EZ57" s="149"/>
      <c r="FA57" s="149"/>
      <c r="FB57" s="149"/>
      <c r="FC57" s="149"/>
      <c r="FD57" s="149"/>
      <c r="FE57" s="149"/>
      <c r="FF57" s="149"/>
      <c r="FG57" s="149"/>
      <c r="FH57" s="149"/>
      <c r="FI57" s="149"/>
      <c r="FJ57" s="149"/>
      <c r="FK57" s="149"/>
      <c r="FL57" s="149"/>
      <c r="FM57" s="149"/>
      <c r="FN57" s="149"/>
      <c r="FO57" s="149"/>
      <c r="FP57" s="149"/>
      <c r="FQ57" s="149"/>
      <c r="FR57" s="149"/>
      <c r="FS57" s="149"/>
      <c r="FT57" s="149"/>
      <c r="FU57" s="149"/>
      <c r="FV57" s="149"/>
      <c r="FW57" s="149"/>
      <c r="FX57" s="149"/>
      <c r="FY57" s="149"/>
      <c r="FZ57" s="149"/>
      <c r="GA57" s="149"/>
      <c r="GB57" s="149"/>
      <c r="GC57" s="149"/>
      <c r="GD57" s="149"/>
      <c r="GE57" s="149"/>
      <c r="GF57" s="149"/>
      <c r="GG57" s="149"/>
      <c r="GH57" s="149"/>
      <c r="GI57" s="149"/>
      <c r="GJ57" s="149"/>
      <c r="GK57" s="149"/>
      <c r="GL57" s="149"/>
      <c r="GM57" s="149"/>
      <c r="GN57" s="149"/>
      <c r="GO57" s="149"/>
      <c r="GP57" s="149"/>
      <c r="GQ57" s="149"/>
      <c r="GR57" s="149"/>
      <c r="GS57" s="149"/>
      <c r="GT57" s="149"/>
      <c r="GU57" s="149"/>
      <c r="GV57" s="149"/>
      <c r="GW57" s="149"/>
      <c r="GX57" s="149"/>
      <c r="GY57" s="149"/>
      <c r="GZ57" s="149"/>
      <c r="HA57" s="149"/>
      <c r="HB57" s="149"/>
      <c r="HC57" s="149"/>
      <c r="HD57" s="149"/>
      <c r="HE57" s="149"/>
      <c r="HF57" s="149"/>
      <c r="HG57" s="149"/>
      <c r="HH57" s="149"/>
      <c r="HI57" s="149"/>
      <c r="HJ57" s="149"/>
      <c r="HK57" s="149"/>
      <c r="HL57" s="149"/>
      <c r="HM57" s="149"/>
      <c r="HN57" s="149"/>
      <c r="HO57" s="149"/>
      <c r="HP57" s="149"/>
      <c r="HQ57" s="149"/>
      <c r="HR57" s="149"/>
      <c r="HS57" s="149"/>
      <c r="HT57" s="149"/>
      <c r="HU57" s="149"/>
      <c r="HV57" s="149"/>
      <c r="HW57" s="149"/>
      <c r="HX57" s="149"/>
      <c r="HY57" s="149"/>
      <c r="HZ57" s="149"/>
      <c r="IA57" s="149"/>
      <c r="IB57" s="149"/>
      <c r="IC57" s="149"/>
      <c r="ID57" s="149"/>
      <c r="IE57" s="149"/>
      <c r="IF57" s="149"/>
      <c r="IG57" s="149"/>
      <c r="IH57" s="149"/>
      <c r="II57" s="149"/>
      <c r="IJ57" s="149"/>
      <c r="IK57" s="149"/>
      <c r="IL57" s="149"/>
      <c r="IM57" s="149"/>
      <c r="IN57" s="149"/>
      <c r="IO57" s="149"/>
      <c r="IP57" s="149"/>
      <c r="IQ57" s="149"/>
      <c r="IR57" s="149"/>
      <c r="IS57" s="149"/>
      <c r="IT57" s="149"/>
      <c r="IU57" s="149"/>
      <c r="IV57" s="149"/>
      <c r="IW57" s="149"/>
      <c r="IX57" s="149"/>
      <c r="IY57" s="149"/>
      <c r="IZ57" s="149"/>
      <c r="JA57" s="149"/>
      <c r="JB57" s="149"/>
      <c r="JC57" s="149"/>
      <c r="JD57" s="149"/>
      <c r="JE57" s="149"/>
      <c r="JF57" s="149"/>
      <c r="JG57" s="149"/>
      <c r="JH57" s="149"/>
      <c r="JI57" s="149"/>
      <c r="JJ57" s="149"/>
      <c r="JK57" s="149"/>
      <c r="JL57" s="149"/>
      <c r="JM57" s="149"/>
      <c r="JN57" s="149"/>
      <c r="JO57" s="149"/>
      <c r="JP57" s="149"/>
      <c r="JQ57" s="149"/>
      <c r="JR57" s="149"/>
      <c r="JS57" s="149"/>
      <c r="JT57" s="149"/>
      <c r="JU57" s="149"/>
      <c r="JV57" s="149"/>
      <c r="JW57" s="149"/>
      <c r="JX57" s="149"/>
      <c r="JY57" s="149"/>
      <c r="JZ57" s="149"/>
      <c r="KA57" s="149"/>
      <c r="KB57" s="149"/>
      <c r="KC57" s="149"/>
      <c r="KD57" s="149"/>
      <c r="KE57" s="149"/>
      <c r="KF57" s="149"/>
      <c r="KG57" s="149"/>
      <c r="KH57" s="149"/>
      <c r="KI57" s="149"/>
      <c r="KJ57" s="149"/>
      <c r="KK57" s="149"/>
      <c r="KL57" s="149"/>
      <c r="KM57" s="149"/>
      <c r="KN57" s="149"/>
      <c r="KO57" s="149"/>
      <c r="KP57" s="149"/>
      <c r="KQ57" s="149"/>
      <c r="KR57" s="149"/>
      <c r="KS57" s="149"/>
      <c r="KT57" s="149"/>
      <c r="KU57" s="149"/>
      <c r="KV57" s="149"/>
      <c r="KW57" s="149"/>
      <c r="KX57" s="149"/>
      <c r="KY57" s="149"/>
      <c r="KZ57" s="149"/>
      <c r="LA57" s="149"/>
      <c r="LB57" s="149"/>
      <c r="LC57" s="149"/>
      <c r="LD57" s="149"/>
      <c r="LE57" s="149"/>
      <c r="LF57" s="149"/>
      <c r="LG57" s="149"/>
      <c r="LH57" s="149"/>
      <c r="LI57" s="149"/>
      <c r="LJ57" s="149"/>
      <c r="LK57" s="149"/>
      <c r="LL57" s="149"/>
      <c r="LM57" s="149"/>
      <c r="LN57" s="149"/>
      <c r="LO57" s="149"/>
      <c r="LP57" s="149"/>
      <c r="LQ57" s="149"/>
      <c r="LR57" s="149"/>
      <c r="LS57" s="149"/>
      <c r="LT57" s="149"/>
      <c r="LU57" s="149"/>
      <c r="LV57" s="149"/>
      <c r="LW57" s="149"/>
      <c r="LX57" s="149"/>
      <c r="LY57" s="149"/>
      <c r="LZ57" s="149"/>
      <c r="MA57" s="149"/>
      <c r="MB57" s="149"/>
      <c r="MC57" s="149"/>
      <c r="MD57" s="149"/>
      <c r="ME57" s="149"/>
      <c r="MF57" s="149"/>
      <c r="MG57" s="149"/>
      <c r="MH57" s="149"/>
      <c r="MI57" s="149"/>
      <c r="MJ57" s="149"/>
      <c r="MK57" s="149"/>
      <c r="ML57" s="149"/>
      <c r="MM57" s="149"/>
      <c r="MN57" s="149"/>
      <c r="MO57" s="149"/>
      <c r="MP57" s="149"/>
      <c r="MQ57" s="149"/>
      <c r="MR57" s="149"/>
      <c r="MS57" s="149"/>
      <c r="MT57" s="149"/>
      <c r="MU57" s="149"/>
      <c r="MV57" s="149"/>
      <c r="MW57" s="149"/>
      <c r="MX57" s="149"/>
      <c r="MY57" s="149"/>
      <c r="MZ57" s="149"/>
      <c r="NA57" s="149"/>
      <c r="NB57" s="149"/>
      <c r="NC57" s="149"/>
      <c r="ND57" s="149"/>
      <c r="NE57" s="149"/>
      <c r="NF57" s="149"/>
      <c r="NG57" s="149"/>
      <c r="NH57" s="149"/>
      <c r="NI57" s="149"/>
      <c r="NJ57" s="149"/>
      <c r="NK57" s="149"/>
      <c r="NL57" s="149"/>
      <c r="NM57" s="149"/>
      <c r="NN57" s="149"/>
      <c r="NO57" s="149"/>
      <c r="NP57" s="149"/>
      <c r="NQ57" s="149"/>
      <c r="NR57" s="149"/>
      <c r="NS57" s="149"/>
      <c r="NT57" s="149"/>
      <c r="NU57" s="149"/>
      <c r="NV57" s="149"/>
      <c r="NW57" s="149"/>
      <c r="NX57" s="149"/>
      <c r="NY57" s="149"/>
      <c r="NZ57" s="149"/>
      <c r="OA57" s="149"/>
      <c r="OB57" s="149"/>
      <c r="OC57" s="149"/>
      <c r="OD57" s="149"/>
      <c r="OE57" s="149"/>
      <c r="OF57" s="149"/>
      <c r="OG57" s="149"/>
      <c r="OH57" s="149"/>
      <c r="OI57" s="149"/>
      <c r="OJ57" s="149"/>
      <c r="OK57" s="149"/>
      <c r="OL57" s="149"/>
      <c r="OM57" s="149"/>
      <c r="ON57" s="149"/>
      <c r="OO57" s="149"/>
      <c r="OP57" s="149"/>
      <c r="OQ57" s="149"/>
      <c r="OR57" s="149"/>
      <c r="OS57" s="149"/>
      <c r="OT57" s="149"/>
      <c r="OU57" s="149"/>
      <c r="OV57" s="149"/>
      <c r="OW57" s="149"/>
      <c r="OX57" s="149"/>
      <c r="OY57" s="149"/>
      <c r="OZ57" s="149"/>
      <c r="PA57" s="149"/>
      <c r="PB57" s="149"/>
      <c r="PC57" s="149"/>
      <c r="PD57" s="149"/>
      <c r="PE57" s="149"/>
      <c r="PF57" s="149"/>
      <c r="PG57" s="149"/>
      <c r="PH57" s="149"/>
      <c r="PI57" s="149"/>
      <c r="PJ57" s="149"/>
      <c r="PK57" s="149"/>
      <c r="PL57" s="149"/>
      <c r="PM57" s="149"/>
      <c r="PN57" s="149"/>
      <c r="PO57" s="149"/>
      <c r="PP57" s="149"/>
      <c r="PQ57" s="149"/>
      <c r="PR57" s="149"/>
      <c r="PS57" s="149"/>
      <c r="PT57" s="149"/>
      <c r="PU57" s="149"/>
      <c r="PV57" s="149"/>
      <c r="PW57" s="149"/>
      <c r="PX57" s="149"/>
      <c r="PY57" s="149"/>
      <c r="PZ57" s="149"/>
      <c r="QA57" s="149"/>
      <c r="QB57" s="149"/>
      <c r="QC57" s="149"/>
      <c r="QD57" s="149"/>
      <c r="QE57" s="149"/>
      <c r="QF57" s="149"/>
      <c r="QG57" s="149"/>
      <c r="QH57" s="149"/>
      <c r="QI57" s="149"/>
      <c r="QJ57" s="149"/>
      <c r="QK57" s="149"/>
      <c r="QL57" s="149"/>
      <c r="QM57" s="149"/>
      <c r="QN57" s="149"/>
      <c r="QO57" s="149"/>
      <c r="QP57" s="149"/>
      <c r="QQ57" s="149"/>
      <c r="QR57" s="149"/>
      <c r="QS57" s="149"/>
      <c r="QT57" s="149"/>
      <c r="QU57" s="149"/>
      <c r="QV57" s="149"/>
      <c r="QW57" s="149"/>
      <c r="QX57" s="149"/>
      <c r="QY57" s="149"/>
      <c r="QZ57" s="149"/>
      <c r="RA57" s="149"/>
      <c r="RB57" s="149"/>
      <c r="RC57" s="149"/>
      <c r="RD57" s="149"/>
      <c r="RE57" s="149"/>
      <c r="RF57" s="149"/>
      <c r="RG57" s="149"/>
      <c r="RH57" s="149"/>
      <c r="RI57" s="149"/>
      <c r="RJ57" s="149"/>
      <c r="RK57" s="149"/>
      <c r="RL57" s="149"/>
      <c r="RM57" s="149"/>
      <c r="RN57" s="149"/>
      <c r="RO57" s="149"/>
      <c r="RP57" s="149"/>
      <c r="RQ57" s="149"/>
      <c r="RR57" s="149"/>
      <c r="RS57" s="149"/>
      <c r="RT57" s="149"/>
      <c r="RU57" s="149"/>
      <c r="RV57" s="149"/>
      <c r="RW57" s="149"/>
      <c r="RX57" s="149"/>
      <c r="RY57" s="149"/>
      <c r="RZ57" s="149"/>
      <c r="SA57" s="149"/>
      <c r="SB57" s="149"/>
      <c r="SC57" s="149"/>
      <c r="SD57" s="149"/>
      <c r="SE57" s="149"/>
      <c r="SF57" s="149"/>
      <c r="SG57" s="149"/>
      <c r="SH57" s="149"/>
      <c r="SI57" s="149"/>
      <c r="SJ57" s="149"/>
      <c r="SK57" s="149"/>
      <c r="SL57" s="149"/>
      <c r="SM57" s="149"/>
      <c r="SN57" s="149"/>
      <c r="SO57" s="149"/>
      <c r="SP57" s="149"/>
      <c r="SQ57" s="149"/>
      <c r="SR57" s="149"/>
      <c r="SS57" s="149"/>
      <c r="ST57" s="149"/>
      <c r="SU57" s="149"/>
      <c r="SV57" s="149"/>
      <c r="SW57" s="149"/>
      <c r="SX57" s="149"/>
      <c r="SY57" s="149"/>
      <c r="SZ57" s="149"/>
      <c r="TA57" s="149"/>
      <c r="TB57" s="149"/>
      <c r="TC57" s="149"/>
      <c r="TD57" s="149"/>
      <c r="TE57" s="149"/>
      <c r="TF57" s="149"/>
      <c r="TG57" s="149"/>
      <c r="TH57" s="149"/>
      <c r="TI57" s="149"/>
      <c r="TJ57" s="149"/>
      <c r="TK57" s="149"/>
      <c r="TL57" s="149"/>
      <c r="TM57" s="149"/>
      <c r="TN57" s="149"/>
      <c r="TO57" s="149"/>
      <c r="TP57" s="149"/>
      <c r="TQ57" s="149"/>
      <c r="TR57" s="149"/>
      <c r="TS57" s="149"/>
      <c r="TT57" s="149"/>
      <c r="TU57" s="149"/>
      <c r="TV57" s="149"/>
      <c r="TW57" s="149"/>
      <c r="TX57" s="149"/>
      <c r="TY57" s="149"/>
      <c r="TZ57" s="149"/>
      <c r="UA57" s="149"/>
      <c r="UB57" s="149"/>
      <c r="UC57" s="149"/>
      <c r="UD57" s="149"/>
      <c r="UE57" s="149"/>
      <c r="UF57" s="149"/>
      <c r="UG57" s="149"/>
      <c r="UH57" s="149"/>
      <c r="UI57" s="149"/>
      <c r="UJ57" s="149"/>
      <c r="UK57" s="149"/>
      <c r="UL57" s="149"/>
      <c r="UM57" s="149"/>
      <c r="UN57" s="149"/>
      <c r="UO57" s="149"/>
      <c r="UP57" s="149"/>
      <c r="UQ57" s="149"/>
      <c r="UR57" s="149"/>
      <c r="US57" s="149"/>
      <c r="UT57" s="149"/>
      <c r="UU57" s="149"/>
      <c r="UV57" s="149"/>
      <c r="UW57" s="149"/>
      <c r="UX57" s="149"/>
      <c r="UY57" s="149"/>
      <c r="UZ57" s="149"/>
      <c r="VA57" s="149"/>
      <c r="VB57" s="149"/>
      <c r="VC57" s="149"/>
      <c r="VD57" s="149"/>
      <c r="VE57" s="149"/>
      <c r="VF57" s="149"/>
      <c r="VG57" s="149"/>
      <c r="VH57" s="149"/>
      <c r="VI57" s="149"/>
      <c r="VJ57" s="149"/>
      <c r="VK57" s="149"/>
      <c r="VL57" s="149"/>
      <c r="VM57" s="149"/>
      <c r="VN57" s="149"/>
      <c r="VO57" s="149"/>
      <c r="VP57" s="149"/>
      <c r="VQ57" s="149"/>
      <c r="VR57" s="149"/>
      <c r="VS57" s="149"/>
      <c r="VT57" s="149"/>
      <c r="VU57" s="149"/>
      <c r="VV57" s="149"/>
      <c r="VW57" s="149"/>
      <c r="VX57" s="149"/>
      <c r="VY57" s="149"/>
      <c r="VZ57" s="149"/>
      <c r="WA57" s="149"/>
      <c r="WB57" s="149"/>
      <c r="WC57" s="149"/>
      <c r="WD57" s="149"/>
      <c r="WE57" s="149"/>
      <c r="WF57" s="149"/>
      <c r="WG57" s="149"/>
      <c r="WH57" s="149"/>
      <c r="WI57" s="149"/>
      <c r="WJ57" s="149"/>
      <c r="WK57" s="149"/>
      <c r="WL57" s="149"/>
      <c r="WM57" s="149"/>
      <c r="WN57" s="149"/>
      <c r="WO57" s="149"/>
      <c r="WP57" s="149"/>
      <c r="WQ57" s="149"/>
      <c r="WR57" s="149"/>
      <c r="WS57" s="149"/>
      <c r="WT57" s="149"/>
      <c r="WU57" s="149"/>
      <c r="WV57" s="149"/>
      <c r="WW57" s="149"/>
      <c r="WX57" s="149"/>
      <c r="WY57" s="149"/>
      <c r="WZ57" s="149"/>
      <c r="XA57" s="149"/>
      <c r="XB57" s="149"/>
      <c r="XC57" s="149"/>
      <c r="XD57" s="149"/>
      <c r="XE57" s="149"/>
      <c r="XF57" s="149"/>
      <c r="XG57" s="149"/>
      <c r="XH57" s="149"/>
      <c r="XI57" s="149"/>
      <c r="XJ57" s="149"/>
      <c r="XK57" s="149"/>
      <c r="XL57" s="149"/>
      <c r="XM57" s="149"/>
      <c r="XN57" s="149"/>
      <c r="XO57" s="149"/>
      <c r="XP57" s="149"/>
      <c r="XQ57" s="149"/>
      <c r="XR57" s="149"/>
      <c r="XS57" s="149"/>
      <c r="XT57" s="149"/>
      <c r="XU57" s="149"/>
      <c r="XV57" s="149"/>
      <c r="XW57" s="149"/>
      <c r="XX57" s="149"/>
      <c r="XY57" s="149"/>
      <c r="XZ57" s="149"/>
      <c r="YA57" s="149"/>
      <c r="YB57" s="149"/>
      <c r="YC57" s="149"/>
      <c r="YD57" s="149"/>
      <c r="YE57" s="149"/>
      <c r="YF57" s="149"/>
      <c r="YG57" s="149"/>
      <c r="YH57" s="149"/>
      <c r="YI57" s="149"/>
      <c r="YJ57" s="149"/>
      <c r="YK57" s="149"/>
      <c r="YL57" s="149"/>
      <c r="YM57" s="149"/>
      <c r="YN57" s="149"/>
      <c r="YO57" s="149"/>
      <c r="YP57" s="149"/>
      <c r="YQ57" s="149"/>
      <c r="YR57" s="149"/>
      <c r="YS57" s="149"/>
      <c r="YT57" s="149"/>
      <c r="YU57" s="149"/>
      <c r="YV57" s="149"/>
      <c r="YW57" s="149"/>
      <c r="YX57" s="149"/>
      <c r="YY57" s="149"/>
      <c r="YZ57" s="149"/>
      <c r="ZA57" s="149"/>
      <c r="ZB57" s="149"/>
      <c r="ZC57" s="149"/>
      <c r="ZD57" s="149"/>
      <c r="ZE57" s="149"/>
      <c r="ZF57" s="149"/>
      <c r="ZG57" s="149"/>
      <c r="ZH57" s="149"/>
      <c r="ZI57" s="149"/>
      <c r="ZJ57" s="149"/>
      <c r="ZK57" s="149"/>
      <c r="ZL57" s="149"/>
      <c r="ZM57" s="149"/>
      <c r="ZN57" s="149"/>
      <c r="ZO57" s="149"/>
      <c r="ZP57" s="149"/>
      <c r="ZQ57" s="149"/>
      <c r="ZR57" s="149"/>
      <c r="ZS57" s="149"/>
      <c r="ZT57" s="149"/>
      <c r="ZU57" s="149"/>
      <c r="ZV57" s="149"/>
      <c r="ZW57" s="149"/>
      <c r="ZX57" s="149"/>
      <c r="ZY57" s="149"/>
      <c r="ZZ57" s="149"/>
      <c r="AAA57" s="149"/>
      <c r="AAB57" s="149"/>
      <c r="AAC57" s="149"/>
      <c r="AAD57" s="149"/>
      <c r="AAE57" s="149"/>
      <c r="AAF57" s="149"/>
      <c r="AAG57" s="149"/>
      <c r="AAH57" s="149"/>
      <c r="AAI57" s="149"/>
      <c r="AAJ57" s="149"/>
      <c r="AAK57" s="149"/>
      <c r="AAL57" s="149"/>
      <c r="AAM57" s="149"/>
      <c r="AAN57" s="149"/>
      <c r="AAO57" s="149"/>
      <c r="AAP57" s="149"/>
      <c r="AAQ57" s="149"/>
      <c r="AAR57" s="149"/>
      <c r="AAS57" s="149"/>
      <c r="AAT57" s="149"/>
      <c r="AAU57" s="149"/>
      <c r="AAV57" s="149"/>
      <c r="AAW57" s="149"/>
      <c r="AAX57" s="149"/>
      <c r="AAY57" s="149"/>
      <c r="AAZ57" s="149"/>
      <c r="ABA57" s="149"/>
      <c r="ABB57" s="149"/>
      <c r="ABC57" s="149"/>
      <c r="ABD57" s="149"/>
      <c r="ABE57" s="149"/>
      <c r="ABF57" s="149"/>
      <c r="ABG57" s="149"/>
      <c r="ABH57" s="149"/>
      <c r="ABI57" s="149"/>
      <c r="ABJ57" s="149"/>
      <c r="ABK57" s="149"/>
      <c r="ABL57" s="149"/>
      <c r="ABM57" s="149"/>
      <c r="ABN57" s="149"/>
      <c r="ABO57" s="149"/>
      <c r="ABP57" s="149"/>
      <c r="ABQ57" s="149"/>
      <c r="ABR57" s="149"/>
      <c r="ABS57" s="149"/>
      <c r="ABT57" s="149"/>
      <c r="ABU57" s="149"/>
      <c r="ABV57" s="149"/>
      <c r="ABW57" s="149"/>
      <c r="ABX57" s="149"/>
      <c r="ABY57" s="149"/>
      <c r="ABZ57" s="149"/>
      <c r="ACA57" s="149"/>
      <c r="ACB57" s="149"/>
      <c r="ACC57" s="149"/>
      <c r="ACD57" s="149"/>
      <c r="ACE57" s="149"/>
      <c r="ACF57" s="149"/>
      <c r="ACG57" s="149"/>
      <c r="ACH57" s="149"/>
      <c r="ACI57" s="149"/>
      <c r="ACJ57" s="149"/>
      <c r="ACK57" s="149"/>
      <c r="ACL57" s="149"/>
      <c r="ACM57" s="149"/>
      <c r="ACN57" s="149"/>
      <c r="ACO57" s="149"/>
      <c r="ACP57" s="149"/>
      <c r="ACQ57" s="149"/>
      <c r="ACR57" s="149"/>
      <c r="ACS57" s="149"/>
      <c r="ACT57" s="149"/>
      <c r="ACU57" s="149"/>
      <c r="ACV57" s="149"/>
      <c r="ACW57" s="149"/>
      <c r="ACX57" s="149"/>
      <c r="ACY57" s="149"/>
      <c r="ACZ57" s="149"/>
      <c r="ADA57" s="149"/>
      <c r="ADB57" s="149"/>
      <c r="ADC57" s="149"/>
    </row>
    <row r="58" spans="1:783" s="152" customFormat="1" x14ac:dyDescent="0.3">
      <c r="A58" s="149"/>
      <c r="B58" s="150"/>
      <c r="C58" s="151"/>
      <c r="D58" s="151"/>
      <c r="F58" s="153"/>
      <c r="G58" s="153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9"/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9"/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9"/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9"/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  <c r="EC58" s="149"/>
      <c r="ED58" s="149"/>
      <c r="EE58" s="149"/>
      <c r="EF58" s="149"/>
      <c r="EG58" s="149"/>
      <c r="EH58" s="149"/>
      <c r="EI58" s="149"/>
      <c r="EJ58" s="149"/>
      <c r="EK58" s="149"/>
      <c r="EL58" s="149"/>
      <c r="EM58" s="149"/>
      <c r="EN58" s="149"/>
      <c r="EO58" s="149"/>
      <c r="EP58" s="149"/>
      <c r="EQ58" s="149"/>
      <c r="ER58" s="149"/>
      <c r="ES58" s="149"/>
      <c r="ET58" s="149"/>
      <c r="EU58" s="149"/>
      <c r="EV58" s="149"/>
      <c r="EW58" s="149"/>
      <c r="EX58" s="149"/>
      <c r="EY58" s="149"/>
      <c r="EZ58" s="149"/>
      <c r="FA58" s="149"/>
      <c r="FB58" s="149"/>
      <c r="FC58" s="149"/>
      <c r="FD58" s="149"/>
      <c r="FE58" s="149"/>
      <c r="FF58" s="149"/>
      <c r="FG58" s="149"/>
      <c r="FH58" s="149"/>
      <c r="FI58" s="149"/>
      <c r="FJ58" s="149"/>
      <c r="FK58" s="149"/>
      <c r="FL58" s="149"/>
      <c r="FM58" s="149"/>
      <c r="FN58" s="149"/>
      <c r="FO58" s="149"/>
      <c r="FP58" s="149"/>
      <c r="FQ58" s="149"/>
      <c r="FR58" s="149"/>
      <c r="FS58" s="149"/>
      <c r="FT58" s="149"/>
      <c r="FU58" s="149"/>
      <c r="FV58" s="149"/>
      <c r="FW58" s="149"/>
      <c r="FX58" s="149"/>
      <c r="FY58" s="149"/>
      <c r="FZ58" s="149"/>
      <c r="GA58" s="149"/>
      <c r="GB58" s="149"/>
      <c r="GC58" s="149"/>
      <c r="GD58" s="149"/>
      <c r="GE58" s="149"/>
      <c r="GF58" s="149"/>
      <c r="GG58" s="149"/>
      <c r="GH58" s="149"/>
      <c r="GI58" s="149"/>
      <c r="GJ58" s="149"/>
      <c r="GK58" s="149"/>
      <c r="GL58" s="149"/>
      <c r="GM58" s="149"/>
      <c r="GN58" s="149"/>
      <c r="GO58" s="149"/>
      <c r="GP58" s="149"/>
      <c r="GQ58" s="149"/>
      <c r="GR58" s="149"/>
      <c r="GS58" s="149"/>
      <c r="GT58" s="149"/>
      <c r="GU58" s="149"/>
      <c r="GV58" s="149"/>
      <c r="GW58" s="149"/>
      <c r="GX58" s="149"/>
      <c r="GY58" s="149"/>
      <c r="GZ58" s="149"/>
      <c r="HA58" s="149"/>
      <c r="HB58" s="149"/>
      <c r="HC58" s="149"/>
      <c r="HD58" s="149"/>
      <c r="HE58" s="149"/>
      <c r="HF58" s="149"/>
      <c r="HG58" s="149"/>
      <c r="HH58" s="149"/>
      <c r="HI58" s="149"/>
      <c r="HJ58" s="149"/>
      <c r="HK58" s="149"/>
      <c r="HL58" s="149"/>
      <c r="HM58" s="149"/>
      <c r="HN58" s="149"/>
      <c r="HO58" s="149"/>
      <c r="HP58" s="149"/>
      <c r="HQ58" s="149"/>
      <c r="HR58" s="149"/>
      <c r="HS58" s="149"/>
      <c r="HT58" s="149"/>
      <c r="HU58" s="149"/>
      <c r="HV58" s="149"/>
      <c r="HW58" s="149"/>
      <c r="HX58" s="149"/>
      <c r="HY58" s="149"/>
      <c r="HZ58" s="149"/>
      <c r="IA58" s="149"/>
      <c r="IB58" s="149"/>
      <c r="IC58" s="149"/>
      <c r="ID58" s="149"/>
      <c r="IE58" s="149"/>
      <c r="IF58" s="149"/>
      <c r="IG58" s="149"/>
      <c r="IH58" s="149"/>
      <c r="II58" s="149"/>
      <c r="IJ58" s="149"/>
      <c r="IK58" s="149"/>
      <c r="IL58" s="149"/>
      <c r="IM58" s="149"/>
      <c r="IN58" s="149"/>
      <c r="IO58" s="149"/>
      <c r="IP58" s="149"/>
      <c r="IQ58" s="149"/>
      <c r="IR58" s="149"/>
      <c r="IS58" s="149"/>
      <c r="IT58" s="149"/>
      <c r="IU58" s="149"/>
      <c r="IV58" s="149"/>
      <c r="IW58" s="149"/>
      <c r="IX58" s="149"/>
      <c r="IY58" s="149"/>
      <c r="IZ58" s="149"/>
      <c r="JA58" s="149"/>
      <c r="JB58" s="149"/>
      <c r="JC58" s="149"/>
      <c r="JD58" s="149"/>
      <c r="JE58" s="149"/>
      <c r="JF58" s="149"/>
      <c r="JG58" s="149"/>
      <c r="JH58" s="149"/>
      <c r="JI58" s="149"/>
      <c r="JJ58" s="149"/>
      <c r="JK58" s="149"/>
      <c r="JL58" s="149"/>
      <c r="JM58" s="149"/>
      <c r="JN58" s="149"/>
      <c r="JO58" s="149"/>
      <c r="JP58" s="149"/>
      <c r="JQ58" s="149"/>
      <c r="JR58" s="149"/>
      <c r="JS58" s="149"/>
      <c r="JT58" s="149"/>
      <c r="JU58" s="149"/>
      <c r="JV58" s="149"/>
      <c r="JW58" s="149"/>
      <c r="JX58" s="149"/>
      <c r="JY58" s="149"/>
      <c r="JZ58" s="149"/>
      <c r="KA58" s="149"/>
      <c r="KB58" s="149"/>
      <c r="KC58" s="149"/>
      <c r="KD58" s="149"/>
      <c r="KE58" s="149"/>
      <c r="KF58" s="149"/>
      <c r="KG58" s="149"/>
      <c r="KH58" s="149"/>
      <c r="KI58" s="149"/>
      <c r="KJ58" s="149"/>
      <c r="KK58" s="149"/>
      <c r="KL58" s="149"/>
      <c r="KM58" s="149"/>
      <c r="KN58" s="149"/>
      <c r="KO58" s="149"/>
      <c r="KP58" s="149"/>
      <c r="KQ58" s="149"/>
      <c r="KR58" s="149"/>
      <c r="KS58" s="149"/>
      <c r="KT58" s="149"/>
      <c r="KU58" s="149"/>
      <c r="KV58" s="149"/>
      <c r="KW58" s="149"/>
      <c r="KX58" s="149"/>
      <c r="KY58" s="149"/>
      <c r="KZ58" s="149"/>
      <c r="LA58" s="149"/>
      <c r="LB58" s="149"/>
      <c r="LC58" s="149"/>
      <c r="LD58" s="149"/>
      <c r="LE58" s="149"/>
      <c r="LF58" s="149"/>
      <c r="LG58" s="149"/>
      <c r="LH58" s="149"/>
      <c r="LI58" s="149"/>
      <c r="LJ58" s="149"/>
      <c r="LK58" s="149"/>
      <c r="LL58" s="149"/>
      <c r="LM58" s="149"/>
      <c r="LN58" s="149"/>
      <c r="LO58" s="149"/>
      <c r="LP58" s="149"/>
      <c r="LQ58" s="149"/>
      <c r="LR58" s="149"/>
      <c r="LS58" s="149"/>
      <c r="LT58" s="149"/>
      <c r="LU58" s="149"/>
      <c r="LV58" s="149"/>
      <c r="LW58" s="149"/>
      <c r="LX58" s="149"/>
      <c r="LY58" s="149"/>
      <c r="LZ58" s="149"/>
      <c r="MA58" s="149"/>
      <c r="MB58" s="149"/>
      <c r="MC58" s="149"/>
      <c r="MD58" s="149"/>
      <c r="ME58" s="149"/>
      <c r="MF58" s="149"/>
      <c r="MG58" s="149"/>
      <c r="MH58" s="149"/>
      <c r="MI58" s="149"/>
      <c r="MJ58" s="149"/>
      <c r="MK58" s="149"/>
      <c r="ML58" s="149"/>
      <c r="MM58" s="149"/>
      <c r="MN58" s="149"/>
      <c r="MO58" s="149"/>
      <c r="MP58" s="149"/>
      <c r="MQ58" s="149"/>
      <c r="MR58" s="149"/>
      <c r="MS58" s="149"/>
      <c r="MT58" s="149"/>
      <c r="MU58" s="149"/>
      <c r="MV58" s="149"/>
      <c r="MW58" s="149"/>
      <c r="MX58" s="149"/>
      <c r="MY58" s="149"/>
      <c r="MZ58" s="149"/>
      <c r="NA58" s="149"/>
      <c r="NB58" s="149"/>
      <c r="NC58" s="149"/>
      <c r="ND58" s="149"/>
      <c r="NE58" s="149"/>
      <c r="NF58" s="149"/>
      <c r="NG58" s="149"/>
      <c r="NH58" s="149"/>
      <c r="NI58" s="149"/>
      <c r="NJ58" s="149"/>
      <c r="NK58" s="149"/>
      <c r="NL58" s="149"/>
      <c r="NM58" s="149"/>
      <c r="NN58" s="149"/>
      <c r="NO58" s="149"/>
      <c r="NP58" s="149"/>
      <c r="NQ58" s="149"/>
      <c r="NR58" s="149"/>
      <c r="NS58" s="149"/>
      <c r="NT58" s="149"/>
      <c r="NU58" s="149"/>
      <c r="NV58" s="149"/>
      <c r="NW58" s="149"/>
      <c r="NX58" s="149"/>
      <c r="NY58" s="149"/>
      <c r="NZ58" s="149"/>
      <c r="OA58" s="149"/>
      <c r="OB58" s="149"/>
      <c r="OC58" s="149"/>
      <c r="OD58" s="149"/>
      <c r="OE58" s="149"/>
      <c r="OF58" s="149"/>
      <c r="OG58" s="149"/>
      <c r="OH58" s="149"/>
      <c r="OI58" s="149"/>
      <c r="OJ58" s="149"/>
      <c r="OK58" s="149"/>
      <c r="OL58" s="149"/>
      <c r="OM58" s="149"/>
      <c r="ON58" s="149"/>
      <c r="OO58" s="149"/>
      <c r="OP58" s="149"/>
      <c r="OQ58" s="149"/>
      <c r="OR58" s="149"/>
      <c r="OS58" s="149"/>
      <c r="OT58" s="149"/>
      <c r="OU58" s="149"/>
      <c r="OV58" s="149"/>
      <c r="OW58" s="149"/>
      <c r="OX58" s="149"/>
      <c r="OY58" s="149"/>
      <c r="OZ58" s="149"/>
      <c r="PA58" s="149"/>
      <c r="PB58" s="149"/>
      <c r="PC58" s="149"/>
      <c r="PD58" s="149"/>
      <c r="PE58" s="149"/>
      <c r="PF58" s="149"/>
      <c r="PG58" s="149"/>
      <c r="PH58" s="149"/>
      <c r="PI58" s="149"/>
      <c r="PJ58" s="149"/>
      <c r="PK58" s="149"/>
      <c r="PL58" s="149"/>
      <c r="PM58" s="149"/>
      <c r="PN58" s="149"/>
      <c r="PO58" s="149"/>
      <c r="PP58" s="149"/>
      <c r="PQ58" s="149"/>
      <c r="PR58" s="149"/>
      <c r="PS58" s="149"/>
      <c r="PT58" s="149"/>
      <c r="PU58" s="149"/>
      <c r="PV58" s="149"/>
      <c r="PW58" s="149"/>
      <c r="PX58" s="149"/>
      <c r="PY58" s="149"/>
      <c r="PZ58" s="149"/>
      <c r="QA58" s="149"/>
      <c r="QB58" s="149"/>
      <c r="QC58" s="149"/>
      <c r="QD58" s="149"/>
      <c r="QE58" s="149"/>
      <c r="QF58" s="149"/>
      <c r="QG58" s="149"/>
      <c r="QH58" s="149"/>
      <c r="QI58" s="149"/>
      <c r="QJ58" s="149"/>
      <c r="QK58" s="149"/>
      <c r="QL58" s="149"/>
      <c r="QM58" s="149"/>
      <c r="QN58" s="149"/>
      <c r="QO58" s="149"/>
      <c r="QP58" s="149"/>
      <c r="QQ58" s="149"/>
      <c r="QR58" s="149"/>
      <c r="QS58" s="149"/>
      <c r="QT58" s="149"/>
      <c r="QU58" s="149"/>
      <c r="QV58" s="149"/>
      <c r="QW58" s="149"/>
      <c r="QX58" s="149"/>
      <c r="QY58" s="149"/>
      <c r="QZ58" s="149"/>
      <c r="RA58" s="149"/>
      <c r="RB58" s="149"/>
      <c r="RC58" s="149"/>
      <c r="RD58" s="149"/>
      <c r="RE58" s="149"/>
      <c r="RF58" s="149"/>
      <c r="RG58" s="149"/>
      <c r="RH58" s="149"/>
      <c r="RI58" s="149"/>
      <c r="RJ58" s="149"/>
      <c r="RK58" s="149"/>
      <c r="RL58" s="149"/>
      <c r="RM58" s="149"/>
      <c r="RN58" s="149"/>
      <c r="RO58" s="149"/>
      <c r="RP58" s="149"/>
      <c r="RQ58" s="149"/>
      <c r="RR58" s="149"/>
      <c r="RS58" s="149"/>
      <c r="RT58" s="149"/>
      <c r="RU58" s="149"/>
      <c r="RV58" s="149"/>
      <c r="RW58" s="149"/>
      <c r="RX58" s="149"/>
      <c r="RY58" s="149"/>
      <c r="RZ58" s="149"/>
      <c r="SA58" s="149"/>
      <c r="SB58" s="149"/>
      <c r="SC58" s="149"/>
      <c r="SD58" s="149"/>
      <c r="SE58" s="149"/>
      <c r="SF58" s="149"/>
      <c r="SG58" s="149"/>
      <c r="SH58" s="149"/>
      <c r="SI58" s="149"/>
      <c r="SJ58" s="149"/>
      <c r="SK58" s="149"/>
      <c r="SL58" s="149"/>
      <c r="SM58" s="149"/>
      <c r="SN58" s="149"/>
      <c r="SO58" s="149"/>
      <c r="SP58" s="149"/>
      <c r="SQ58" s="149"/>
      <c r="SR58" s="149"/>
      <c r="SS58" s="149"/>
      <c r="ST58" s="149"/>
      <c r="SU58" s="149"/>
      <c r="SV58" s="149"/>
      <c r="SW58" s="149"/>
      <c r="SX58" s="149"/>
      <c r="SY58" s="149"/>
      <c r="SZ58" s="149"/>
      <c r="TA58" s="149"/>
      <c r="TB58" s="149"/>
      <c r="TC58" s="149"/>
      <c r="TD58" s="149"/>
      <c r="TE58" s="149"/>
      <c r="TF58" s="149"/>
      <c r="TG58" s="149"/>
      <c r="TH58" s="149"/>
      <c r="TI58" s="149"/>
      <c r="TJ58" s="149"/>
      <c r="TK58" s="149"/>
      <c r="TL58" s="149"/>
      <c r="TM58" s="149"/>
      <c r="TN58" s="149"/>
      <c r="TO58" s="149"/>
      <c r="TP58" s="149"/>
      <c r="TQ58" s="149"/>
      <c r="TR58" s="149"/>
      <c r="TS58" s="149"/>
      <c r="TT58" s="149"/>
      <c r="TU58" s="149"/>
      <c r="TV58" s="149"/>
      <c r="TW58" s="149"/>
      <c r="TX58" s="149"/>
      <c r="TY58" s="149"/>
      <c r="TZ58" s="149"/>
      <c r="UA58" s="149"/>
      <c r="UB58" s="149"/>
      <c r="UC58" s="149"/>
      <c r="UD58" s="149"/>
      <c r="UE58" s="149"/>
      <c r="UF58" s="149"/>
      <c r="UG58" s="149"/>
      <c r="UH58" s="149"/>
      <c r="UI58" s="149"/>
      <c r="UJ58" s="149"/>
      <c r="UK58" s="149"/>
      <c r="UL58" s="149"/>
      <c r="UM58" s="149"/>
      <c r="UN58" s="149"/>
      <c r="UO58" s="149"/>
      <c r="UP58" s="149"/>
      <c r="UQ58" s="149"/>
      <c r="UR58" s="149"/>
      <c r="US58" s="149"/>
      <c r="UT58" s="149"/>
      <c r="UU58" s="149"/>
      <c r="UV58" s="149"/>
      <c r="UW58" s="149"/>
      <c r="UX58" s="149"/>
      <c r="UY58" s="149"/>
      <c r="UZ58" s="149"/>
      <c r="VA58" s="149"/>
      <c r="VB58" s="149"/>
      <c r="VC58" s="149"/>
      <c r="VD58" s="149"/>
      <c r="VE58" s="149"/>
      <c r="VF58" s="149"/>
      <c r="VG58" s="149"/>
      <c r="VH58" s="149"/>
      <c r="VI58" s="149"/>
      <c r="VJ58" s="149"/>
      <c r="VK58" s="149"/>
      <c r="VL58" s="149"/>
      <c r="VM58" s="149"/>
      <c r="VN58" s="149"/>
      <c r="VO58" s="149"/>
      <c r="VP58" s="149"/>
      <c r="VQ58" s="149"/>
      <c r="VR58" s="149"/>
      <c r="VS58" s="149"/>
      <c r="VT58" s="149"/>
      <c r="VU58" s="149"/>
      <c r="VV58" s="149"/>
      <c r="VW58" s="149"/>
      <c r="VX58" s="149"/>
      <c r="VY58" s="149"/>
      <c r="VZ58" s="149"/>
      <c r="WA58" s="149"/>
      <c r="WB58" s="149"/>
      <c r="WC58" s="149"/>
      <c r="WD58" s="149"/>
      <c r="WE58" s="149"/>
      <c r="WF58" s="149"/>
      <c r="WG58" s="149"/>
      <c r="WH58" s="149"/>
      <c r="WI58" s="149"/>
      <c r="WJ58" s="149"/>
      <c r="WK58" s="149"/>
      <c r="WL58" s="149"/>
      <c r="WM58" s="149"/>
      <c r="WN58" s="149"/>
      <c r="WO58" s="149"/>
      <c r="WP58" s="149"/>
      <c r="WQ58" s="149"/>
      <c r="WR58" s="149"/>
      <c r="WS58" s="149"/>
      <c r="WT58" s="149"/>
      <c r="WU58" s="149"/>
      <c r="WV58" s="149"/>
      <c r="WW58" s="149"/>
      <c r="WX58" s="149"/>
      <c r="WY58" s="149"/>
      <c r="WZ58" s="149"/>
      <c r="XA58" s="149"/>
      <c r="XB58" s="149"/>
      <c r="XC58" s="149"/>
      <c r="XD58" s="149"/>
      <c r="XE58" s="149"/>
      <c r="XF58" s="149"/>
      <c r="XG58" s="149"/>
      <c r="XH58" s="149"/>
      <c r="XI58" s="149"/>
      <c r="XJ58" s="149"/>
      <c r="XK58" s="149"/>
      <c r="XL58" s="149"/>
      <c r="XM58" s="149"/>
      <c r="XN58" s="149"/>
      <c r="XO58" s="149"/>
      <c r="XP58" s="149"/>
      <c r="XQ58" s="149"/>
      <c r="XR58" s="149"/>
      <c r="XS58" s="149"/>
      <c r="XT58" s="149"/>
      <c r="XU58" s="149"/>
      <c r="XV58" s="149"/>
      <c r="XW58" s="149"/>
      <c r="XX58" s="149"/>
      <c r="XY58" s="149"/>
      <c r="XZ58" s="149"/>
      <c r="YA58" s="149"/>
      <c r="YB58" s="149"/>
      <c r="YC58" s="149"/>
      <c r="YD58" s="149"/>
      <c r="YE58" s="149"/>
      <c r="YF58" s="149"/>
      <c r="YG58" s="149"/>
      <c r="YH58" s="149"/>
      <c r="YI58" s="149"/>
      <c r="YJ58" s="149"/>
      <c r="YK58" s="149"/>
      <c r="YL58" s="149"/>
      <c r="YM58" s="149"/>
      <c r="YN58" s="149"/>
      <c r="YO58" s="149"/>
      <c r="YP58" s="149"/>
      <c r="YQ58" s="149"/>
      <c r="YR58" s="149"/>
      <c r="YS58" s="149"/>
      <c r="YT58" s="149"/>
      <c r="YU58" s="149"/>
      <c r="YV58" s="149"/>
      <c r="YW58" s="149"/>
      <c r="YX58" s="149"/>
      <c r="YY58" s="149"/>
      <c r="YZ58" s="149"/>
      <c r="ZA58" s="149"/>
      <c r="ZB58" s="149"/>
      <c r="ZC58" s="149"/>
      <c r="ZD58" s="149"/>
      <c r="ZE58" s="149"/>
      <c r="ZF58" s="149"/>
      <c r="ZG58" s="149"/>
      <c r="ZH58" s="149"/>
      <c r="ZI58" s="149"/>
      <c r="ZJ58" s="149"/>
      <c r="ZK58" s="149"/>
      <c r="ZL58" s="149"/>
      <c r="ZM58" s="149"/>
      <c r="ZN58" s="149"/>
      <c r="ZO58" s="149"/>
      <c r="ZP58" s="149"/>
      <c r="ZQ58" s="149"/>
      <c r="ZR58" s="149"/>
      <c r="ZS58" s="149"/>
      <c r="ZT58" s="149"/>
      <c r="ZU58" s="149"/>
      <c r="ZV58" s="149"/>
      <c r="ZW58" s="149"/>
      <c r="ZX58" s="149"/>
      <c r="ZY58" s="149"/>
      <c r="ZZ58" s="149"/>
      <c r="AAA58" s="149"/>
      <c r="AAB58" s="149"/>
      <c r="AAC58" s="149"/>
      <c r="AAD58" s="149"/>
      <c r="AAE58" s="149"/>
      <c r="AAF58" s="149"/>
      <c r="AAG58" s="149"/>
      <c r="AAH58" s="149"/>
      <c r="AAI58" s="149"/>
      <c r="AAJ58" s="149"/>
      <c r="AAK58" s="149"/>
      <c r="AAL58" s="149"/>
      <c r="AAM58" s="149"/>
      <c r="AAN58" s="149"/>
      <c r="AAO58" s="149"/>
      <c r="AAP58" s="149"/>
      <c r="AAQ58" s="149"/>
      <c r="AAR58" s="149"/>
      <c r="AAS58" s="149"/>
      <c r="AAT58" s="149"/>
      <c r="AAU58" s="149"/>
      <c r="AAV58" s="149"/>
      <c r="AAW58" s="149"/>
      <c r="AAX58" s="149"/>
      <c r="AAY58" s="149"/>
      <c r="AAZ58" s="149"/>
      <c r="ABA58" s="149"/>
      <c r="ABB58" s="149"/>
      <c r="ABC58" s="149"/>
      <c r="ABD58" s="149"/>
      <c r="ABE58" s="149"/>
      <c r="ABF58" s="149"/>
      <c r="ABG58" s="149"/>
      <c r="ABH58" s="149"/>
      <c r="ABI58" s="149"/>
      <c r="ABJ58" s="149"/>
      <c r="ABK58" s="149"/>
      <c r="ABL58" s="149"/>
      <c r="ABM58" s="149"/>
      <c r="ABN58" s="149"/>
      <c r="ABO58" s="149"/>
      <c r="ABP58" s="149"/>
      <c r="ABQ58" s="149"/>
      <c r="ABR58" s="149"/>
      <c r="ABS58" s="149"/>
      <c r="ABT58" s="149"/>
      <c r="ABU58" s="149"/>
      <c r="ABV58" s="149"/>
      <c r="ABW58" s="149"/>
      <c r="ABX58" s="149"/>
      <c r="ABY58" s="149"/>
      <c r="ABZ58" s="149"/>
      <c r="ACA58" s="149"/>
      <c r="ACB58" s="149"/>
      <c r="ACC58" s="149"/>
      <c r="ACD58" s="149"/>
      <c r="ACE58" s="149"/>
      <c r="ACF58" s="149"/>
      <c r="ACG58" s="149"/>
      <c r="ACH58" s="149"/>
      <c r="ACI58" s="149"/>
      <c r="ACJ58" s="149"/>
      <c r="ACK58" s="149"/>
      <c r="ACL58" s="149"/>
      <c r="ACM58" s="149"/>
      <c r="ACN58" s="149"/>
      <c r="ACO58" s="149"/>
      <c r="ACP58" s="149"/>
      <c r="ACQ58" s="149"/>
      <c r="ACR58" s="149"/>
      <c r="ACS58" s="149"/>
      <c r="ACT58" s="149"/>
      <c r="ACU58" s="149"/>
      <c r="ACV58" s="149"/>
      <c r="ACW58" s="149"/>
      <c r="ACX58" s="149"/>
      <c r="ACY58" s="149"/>
      <c r="ACZ58" s="149"/>
      <c r="ADA58" s="149"/>
      <c r="ADB58" s="149"/>
      <c r="ADC58" s="149"/>
    </row>
    <row r="59" spans="1:783" s="152" customFormat="1" x14ac:dyDescent="0.3">
      <c r="A59" s="149"/>
      <c r="B59" s="150"/>
      <c r="C59" s="151"/>
      <c r="D59" s="151"/>
      <c r="F59" s="153"/>
      <c r="G59" s="153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9"/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9"/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9"/>
      <c r="DF59" s="149"/>
      <c r="DG59" s="149"/>
      <c r="DH59" s="149"/>
      <c r="DI59" s="149"/>
      <c r="DJ59" s="149"/>
      <c r="DK59" s="149"/>
      <c r="DL59" s="149"/>
      <c r="DM59" s="149"/>
      <c r="DN59" s="149"/>
      <c r="DO59" s="149"/>
      <c r="DP59" s="149"/>
      <c r="DQ59" s="149"/>
      <c r="DR59" s="149"/>
      <c r="DS59" s="149"/>
      <c r="DT59" s="149"/>
      <c r="DU59" s="149"/>
      <c r="DV59" s="149"/>
      <c r="DW59" s="149"/>
      <c r="DX59" s="149"/>
      <c r="DY59" s="149"/>
      <c r="DZ59" s="149"/>
      <c r="EA59" s="149"/>
      <c r="EB59" s="149"/>
      <c r="EC59" s="149"/>
      <c r="ED59" s="149"/>
      <c r="EE59" s="149"/>
      <c r="EF59" s="149"/>
      <c r="EG59" s="149"/>
      <c r="EH59" s="149"/>
      <c r="EI59" s="149"/>
      <c r="EJ59" s="149"/>
      <c r="EK59" s="149"/>
      <c r="EL59" s="149"/>
      <c r="EM59" s="149"/>
      <c r="EN59" s="149"/>
      <c r="EO59" s="149"/>
      <c r="EP59" s="149"/>
      <c r="EQ59" s="149"/>
      <c r="ER59" s="149"/>
      <c r="ES59" s="149"/>
      <c r="ET59" s="149"/>
      <c r="EU59" s="149"/>
      <c r="EV59" s="149"/>
      <c r="EW59" s="149"/>
      <c r="EX59" s="149"/>
      <c r="EY59" s="149"/>
      <c r="EZ59" s="149"/>
      <c r="FA59" s="149"/>
      <c r="FB59" s="149"/>
      <c r="FC59" s="149"/>
      <c r="FD59" s="149"/>
      <c r="FE59" s="149"/>
      <c r="FF59" s="149"/>
      <c r="FG59" s="149"/>
      <c r="FH59" s="149"/>
      <c r="FI59" s="149"/>
      <c r="FJ59" s="149"/>
      <c r="FK59" s="149"/>
      <c r="FL59" s="149"/>
      <c r="FM59" s="149"/>
      <c r="FN59" s="149"/>
      <c r="FO59" s="149"/>
      <c r="FP59" s="149"/>
      <c r="FQ59" s="149"/>
      <c r="FR59" s="149"/>
      <c r="FS59" s="149"/>
      <c r="FT59" s="149"/>
      <c r="FU59" s="149"/>
      <c r="FV59" s="149"/>
      <c r="FW59" s="149"/>
      <c r="FX59" s="149"/>
      <c r="FY59" s="149"/>
      <c r="FZ59" s="149"/>
      <c r="GA59" s="149"/>
      <c r="GB59" s="149"/>
      <c r="GC59" s="149"/>
      <c r="GD59" s="149"/>
      <c r="GE59" s="149"/>
      <c r="GF59" s="149"/>
      <c r="GG59" s="149"/>
      <c r="GH59" s="149"/>
      <c r="GI59" s="149"/>
      <c r="GJ59" s="149"/>
      <c r="GK59" s="149"/>
      <c r="GL59" s="149"/>
      <c r="GM59" s="149"/>
      <c r="GN59" s="149"/>
      <c r="GO59" s="149"/>
      <c r="GP59" s="149"/>
      <c r="GQ59" s="149"/>
      <c r="GR59" s="149"/>
      <c r="GS59" s="149"/>
      <c r="GT59" s="149"/>
      <c r="GU59" s="149"/>
      <c r="GV59" s="149"/>
      <c r="GW59" s="149"/>
      <c r="GX59" s="149"/>
      <c r="GY59" s="149"/>
      <c r="GZ59" s="149"/>
      <c r="HA59" s="149"/>
      <c r="HB59" s="149"/>
      <c r="HC59" s="149"/>
      <c r="HD59" s="149"/>
      <c r="HE59" s="149"/>
      <c r="HF59" s="149"/>
      <c r="HG59" s="149"/>
      <c r="HH59" s="149"/>
      <c r="HI59" s="149"/>
      <c r="HJ59" s="149"/>
      <c r="HK59" s="149"/>
      <c r="HL59" s="149"/>
      <c r="HM59" s="149"/>
      <c r="HN59" s="149"/>
      <c r="HO59" s="149"/>
      <c r="HP59" s="149"/>
      <c r="HQ59" s="149"/>
      <c r="HR59" s="149"/>
      <c r="HS59" s="149"/>
      <c r="HT59" s="149"/>
      <c r="HU59" s="149"/>
      <c r="HV59" s="149"/>
      <c r="HW59" s="149"/>
      <c r="HX59" s="149"/>
      <c r="HY59" s="149"/>
      <c r="HZ59" s="149"/>
      <c r="IA59" s="149"/>
      <c r="IB59" s="149"/>
      <c r="IC59" s="149"/>
      <c r="ID59" s="149"/>
      <c r="IE59" s="149"/>
      <c r="IF59" s="149"/>
      <c r="IG59" s="149"/>
      <c r="IH59" s="149"/>
      <c r="II59" s="149"/>
      <c r="IJ59" s="149"/>
      <c r="IK59" s="149"/>
      <c r="IL59" s="149"/>
      <c r="IM59" s="149"/>
      <c r="IN59" s="149"/>
      <c r="IO59" s="149"/>
      <c r="IP59" s="149"/>
      <c r="IQ59" s="149"/>
      <c r="IR59" s="149"/>
      <c r="IS59" s="149"/>
      <c r="IT59" s="149"/>
      <c r="IU59" s="149"/>
      <c r="IV59" s="149"/>
      <c r="IW59" s="149"/>
      <c r="IX59" s="149"/>
      <c r="IY59" s="149"/>
      <c r="IZ59" s="149"/>
      <c r="JA59" s="149"/>
      <c r="JB59" s="149"/>
      <c r="JC59" s="149"/>
      <c r="JD59" s="149"/>
      <c r="JE59" s="149"/>
      <c r="JF59" s="149"/>
      <c r="JG59" s="149"/>
      <c r="JH59" s="149"/>
      <c r="JI59" s="149"/>
      <c r="JJ59" s="149"/>
      <c r="JK59" s="149"/>
      <c r="JL59" s="149"/>
      <c r="JM59" s="149"/>
      <c r="JN59" s="149"/>
      <c r="JO59" s="149"/>
      <c r="JP59" s="149"/>
      <c r="JQ59" s="149"/>
      <c r="JR59" s="149"/>
      <c r="JS59" s="149"/>
      <c r="JT59" s="149"/>
      <c r="JU59" s="149"/>
      <c r="JV59" s="149"/>
      <c r="JW59" s="149"/>
      <c r="JX59" s="149"/>
      <c r="JY59" s="149"/>
      <c r="JZ59" s="149"/>
      <c r="KA59" s="149"/>
      <c r="KB59" s="149"/>
      <c r="KC59" s="149"/>
      <c r="KD59" s="149"/>
      <c r="KE59" s="149"/>
      <c r="KF59" s="149"/>
      <c r="KG59" s="149"/>
      <c r="KH59" s="149"/>
      <c r="KI59" s="149"/>
      <c r="KJ59" s="149"/>
      <c r="KK59" s="149"/>
      <c r="KL59" s="149"/>
      <c r="KM59" s="149"/>
      <c r="KN59" s="149"/>
      <c r="KO59" s="149"/>
      <c r="KP59" s="149"/>
      <c r="KQ59" s="149"/>
      <c r="KR59" s="149"/>
      <c r="KS59" s="149"/>
      <c r="KT59" s="149"/>
      <c r="KU59" s="149"/>
      <c r="KV59" s="149"/>
      <c r="KW59" s="149"/>
      <c r="KX59" s="149"/>
      <c r="KY59" s="149"/>
      <c r="KZ59" s="149"/>
      <c r="LA59" s="149"/>
      <c r="LB59" s="149"/>
      <c r="LC59" s="149"/>
      <c r="LD59" s="149"/>
      <c r="LE59" s="149"/>
      <c r="LF59" s="149"/>
      <c r="LG59" s="149"/>
      <c r="LH59" s="149"/>
      <c r="LI59" s="149"/>
      <c r="LJ59" s="149"/>
      <c r="LK59" s="149"/>
      <c r="LL59" s="149"/>
      <c r="LM59" s="149"/>
      <c r="LN59" s="149"/>
      <c r="LO59" s="149"/>
      <c r="LP59" s="149"/>
      <c r="LQ59" s="149"/>
      <c r="LR59" s="149"/>
      <c r="LS59" s="149"/>
      <c r="LT59" s="149"/>
      <c r="LU59" s="149"/>
      <c r="LV59" s="149"/>
      <c r="LW59" s="149"/>
      <c r="LX59" s="149"/>
      <c r="LY59" s="149"/>
      <c r="LZ59" s="149"/>
      <c r="MA59" s="149"/>
      <c r="MB59" s="149"/>
      <c r="MC59" s="149"/>
      <c r="MD59" s="149"/>
      <c r="ME59" s="149"/>
      <c r="MF59" s="149"/>
      <c r="MG59" s="149"/>
      <c r="MH59" s="149"/>
      <c r="MI59" s="149"/>
      <c r="MJ59" s="149"/>
      <c r="MK59" s="149"/>
      <c r="ML59" s="149"/>
      <c r="MM59" s="149"/>
      <c r="MN59" s="149"/>
      <c r="MO59" s="149"/>
      <c r="MP59" s="149"/>
      <c r="MQ59" s="149"/>
      <c r="MR59" s="149"/>
      <c r="MS59" s="149"/>
      <c r="MT59" s="149"/>
      <c r="MU59" s="149"/>
      <c r="MV59" s="149"/>
      <c r="MW59" s="149"/>
      <c r="MX59" s="149"/>
      <c r="MY59" s="149"/>
      <c r="MZ59" s="149"/>
      <c r="NA59" s="149"/>
      <c r="NB59" s="149"/>
      <c r="NC59" s="149"/>
      <c r="ND59" s="149"/>
      <c r="NE59" s="149"/>
      <c r="NF59" s="149"/>
      <c r="NG59" s="149"/>
      <c r="NH59" s="149"/>
      <c r="NI59" s="149"/>
      <c r="NJ59" s="149"/>
      <c r="NK59" s="149"/>
      <c r="NL59" s="149"/>
      <c r="NM59" s="149"/>
      <c r="NN59" s="149"/>
      <c r="NO59" s="149"/>
      <c r="NP59" s="149"/>
      <c r="NQ59" s="149"/>
      <c r="NR59" s="149"/>
      <c r="NS59" s="149"/>
      <c r="NT59" s="149"/>
      <c r="NU59" s="149"/>
      <c r="NV59" s="149"/>
      <c r="NW59" s="149"/>
      <c r="NX59" s="149"/>
      <c r="NY59" s="149"/>
      <c r="NZ59" s="149"/>
      <c r="OA59" s="149"/>
      <c r="OB59" s="149"/>
      <c r="OC59" s="149"/>
      <c r="OD59" s="149"/>
      <c r="OE59" s="149"/>
      <c r="OF59" s="149"/>
      <c r="OG59" s="149"/>
      <c r="OH59" s="149"/>
      <c r="OI59" s="149"/>
      <c r="OJ59" s="149"/>
      <c r="OK59" s="149"/>
      <c r="OL59" s="149"/>
      <c r="OM59" s="149"/>
      <c r="ON59" s="149"/>
      <c r="OO59" s="149"/>
      <c r="OP59" s="149"/>
      <c r="OQ59" s="149"/>
      <c r="OR59" s="149"/>
      <c r="OS59" s="149"/>
      <c r="OT59" s="149"/>
      <c r="OU59" s="149"/>
      <c r="OV59" s="149"/>
      <c r="OW59" s="149"/>
      <c r="OX59" s="149"/>
      <c r="OY59" s="149"/>
      <c r="OZ59" s="149"/>
      <c r="PA59" s="149"/>
      <c r="PB59" s="149"/>
      <c r="PC59" s="149"/>
      <c r="PD59" s="149"/>
      <c r="PE59" s="149"/>
      <c r="PF59" s="149"/>
      <c r="PG59" s="149"/>
      <c r="PH59" s="149"/>
      <c r="PI59" s="149"/>
      <c r="PJ59" s="149"/>
      <c r="PK59" s="149"/>
      <c r="PL59" s="149"/>
      <c r="PM59" s="149"/>
      <c r="PN59" s="149"/>
      <c r="PO59" s="149"/>
      <c r="PP59" s="149"/>
      <c r="PQ59" s="149"/>
      <c r="PR59" s="149"/>
      <c r="PS59" s="149"/>
      <c r="PT59" s="149"/>
      <c r="PU59" s="149"/>
      <c r="PV59" s="149"/>
      <c r="PW59" s="149"/>
      <c r="PX59" s="149"/>
      <c r="PY59" s="149"/>
      <c r="PZ59" s="149"/>
      <c r="QA59" s="149"/>
      <c r="QB59" s="149"/>
      <c r="QC59" s="149"/>
      <c r="QD59" s="149"/>
      <c r="QE59" s="149"/>
      <c r="QF59" s="149"/>
      <c r="QG59" s="149"/>
      <c r="QH59" s="149"/>
      <c r="QI59" s="149"/>
      <c r="QJ59" s="149"/>
      <c r="QK59" s="149"/>
      <c r="QL59" s="149"/>
      <c r="QM59" s="149"/>
      <c r="QN59" s="149"/>
      <c r="QO59" s="149"/>
      <c r="QP59" s="149"/>
      <c r="QQ59" s="149"/>
      <c r="QR59" s="149"/>
      <c r="QS59" s="149"/>
      <c r="QT59" s="149"/>
      <c r="QU59" s="149"/>
      <c r="QV59" s="149"/>
      <c r="QW59" s="149"/>
      <c r="QX59" s="149"/>
      <c r="QY59" s="149"/>
      <c r="QZ59" s="149"/>
      <c r="RA59" s="149"/>
      <c r="RB59" s="149"/>
      <c r="RC59" s="149"/>
      <c r="RD59" s="149"/>
      <c r="RE59" s="149"/>
      <c r="RF59" s="149"/>
      <c r="RG59" s="149"/>
      <c r="RH59" s="149"/>
      <c r="RI59" s="149"/>
      <c r="RJ59" s="149"/>
      <c r="RK59" s="149"/>
      <c r="RL59" s="149"/>
      <c r="RM59" s="149"/>
      <c r="RN59" s="149"/>
      <c r="RO59" s="149"/>
      <c r="RP59" s="149"/>
      <c r="RQ59" s="149"/>
      <c r="RR59" s="149"/>
      <c r="RS59" s="149"/>
      <c r="RT59" s="149"/>
      <c r="RU59" s="149"/>
      <c r="RV59" s="149"/>
      <c r="RW59" s="149"/>
      <c r="RX59" s="149"/>
      <c r="RY59" s="149"/>
      <c r="RZ59" s="149"/>
      <c r="SA59" s="149"/>
      <c r="SB59" s="149"/>
      <c r="SC59" s="149"/>
      <c r="SD59" s="149"/>
      <c r="SE59" s="149"/>
      <c r="SF59" s="149"/>
      <c r="SG59" s="149"/>
      <c r="SH59" s="149"/>
      <c r="SI59" s="149"/>
      <c r="SJ59" s="149"/>
      <c r="SK59" s="149"/>
      <c r="SL59" s="149"/>
      <c r="SM59" s="149"/>
      <c r="SN59" s="149"/>
      <c r="SO59" s="149"/>
      <c r="SP59" s="149"/>
      <c r="SQ59" s="149"/>
      <c r="SR59" s="149"/>
      <c r="SS59" s="149"/>
      <c r="ST59" s="149"/>
      <c r="SU59" s="149"/>
      <c r="SV59" s="149"/>
      <c r="SW59" s="149"/>
      <c r="SX59" s="149"/>
      <c r="SY59" s="149"/>
      <c r="SZ59" s="149"/>
      <c r="TA59" s="149"/>
      <c r="TB59" s="149"/>
      <c r="TC59" s="149"/>
      <c r="TD59" s="149"/>
      <c r="TE59" s="149"/>
      <c r="TF59" s="149"/>
      <c r="TG59" s="149"/>
      <c r="TH59" s="149"/>
      <c r="TI59" s="149"/>
      <c r="TJ59" s="149"/>
      <c r="TK59" s="149"/>
      <c r="TL59" s="149"/>
      <c r="TM59" s="149"/>
      <c r="TN59" s="149"/>
      <c r="TO59" s="149"/>
      <c r="TP59" s="149"/>
      <c r="TQ59" s="149"/>
      <c r="TR59" s="149"/>
      <c r="TS59" s="149"/>
      <c r="TT59" s="149"/>
      <c r="TU59" s="149"/>
      <c r="TV59" s="149"/>
      <c r="TW59" s="149"/>
      <c r="TX59" s="149"/>
      <c r="TY59" s="149"/>
      <c r="TZ59" s="149"/>
      <c r="UA59" s="149"/>
      <c r="UB59" s="149"/>
      <c r="UC59" s="149"/>
      <c r="UD59" s="149"/>
      <c r="UE59" s="149"/>
      <c r="UF59" s="149"/>
      <c r="UG59" s="149"/>
      <c r="UH59" s="149"/>
      <c r="UI59" s="149"/>
      <c r="UJ59" s="149"/>
      <c r="UK59" s="149"/>
      <c r="UL59" s="149"/>
      <c r="UM59" s="149"/>
      <c r="UN59" s="149"/>
      <c r="UO59" s="149"/>
      <c r="UP59" s="149"/>
      <c r="UQ59" s="149"/>
      <c r="UR59" s="149"/>
      <c r="US59" s="149"/>
      <c r="UT59" s="149"/>
      <c r="UU59" s="149"/>
      <c r="UV59" s="149"/>
      <c r="UW59" s="149"/>
      <c r="UX59" s="149"/>
      <c r="UY59" s="149"/>
      <c r="UZ59" s="149"/>
      <c r="VA59" s="149"/>
      <c r="VB59" s="149"/>
      <c r="VC59" s="149"/>
      <c r="VD59" s="149"/>
      <c r="VE59" s="149"/>
      <c r="VF59" s="149"/>
      <c r="VG59" s="149"/>
      <c r="VH59" s="149"/>
      <c r="VI59" s="149"/>
      <c r="VJ59" s="149"/>
      <c r="VK59" s="149"/>
      <c r="VL59" s="149"/>
      <c r="VM59" s="149"/>
      <c r="VN59" s="149"/>
      <c r="VO59" s="149"/>
      <c r="VP59" s="149"/>
      <c r="VQ59" s="149"/>
      <c r="VR59" s="149"/>
      <c r="VS59" s="149"/>
      <c r="VT59" s="149"/>
      <c r="VU59" s="149"/>
      <c r="VV59" s="149"/>
      <c r="VW59" s="149"/>
      <c r="VX59" s="149"/>
      <c r="VY59" s="149"/>
      <c r="VZ59" s="149"/>
      <c r="WA59" s="149"/>
      <c r="WB59" s="149"/>
      <c r="WC59" s="149"/>
      <c r="WD59" s="149"/>
      <c r="WE59" s="149"/>
      <c r="WF59" s="149"/>
      <c r="WG59" s="149"/>
      <c r="WH59" s="149"/>
      <c r="WI59" s="149"/>
      <c r="WJ59" s="149"/>
      <c r="WK59" s="149"/>
      <c r="WL59" s="149"/>
      <c r="WM59" s="149"/>
      <c r="WN59" s="149"/>
      <c r="WO59" s="149"/>
      <c r="WP59" s="149"/>
      <c r="WQ59" s="149"/>
      <c r="WR59" s="149"/>
      <c r="WS59" s="149"/>
      <c r="WT59" s="149"/>
      <c r="WU59" s="149"/>
      <c r="WV59" s="149"/>
      <c r="WW59" s="149"/>
      <c r="WX59" s="149"/>
      <c r="WY59" s="149"/>
      <c r="WZ59" s="149"/>
      <c r="XA59" s="149"/>
      <c r="XB59" s="149"/>
      <c r="XC59" s="149"/>
      <c r="XD59" s="149"/>
      <c r="XE59" s="149"/>
      <c r="XF59" s="149"/>
      <c r="XG59" s="149"/>
      <c r="XH59" s="149"/>
      <c r="XI59" s="149"/>
      <c r="XJ59" s="149"/>
      <c r="XK59" s="149"/>
      <c r="XL59" s="149"/>
      <c r="XM59" s="149"/>
      <c r="XN59" s="149"/>
      <c r="XO59" s="149"/>
      <c r="XP59" s="149"/>
      <c r="XQ59" s="149"/>
      <c r="XR59" s="149"/>
      <c r="XS59" s="149"/>
      <c r="XT59" s="149"/>
      <c r="XU59" s="149"/>
      <c r="XV59" s="149"/>
      <c r="XW59" s="149"/>
      <c r="XX59" s="149"/>
      <c r="XY59" s="149"/>
      <c r="XZ59" s="149"/>
      <c r="YA59" s="149"/>
      <c r="YB59" s="149"/>
      <c r="YC59" s="149"/>
      <c r="YD59" s="149"/>
      <c r="YE59" s="149"/>
      <c r="YF59" s="149"/>
      <c r="YG59" s="149"/>
      <c r="YH59" s="149"/>
      <c r="YI59" s="149"/>
      <c r="YJ59" s="149"/>
      <c r="YK59" s="149"/>
      <c r="YL59" s="149"/>
      <c r="YM59" s="149"/>
      <c r="YN59" s="149"/>
      <c r="YO59" s="149"/>
      <c r="YP59" s="149"/>
      <c r="YQ59" s="149"/>
      <c r="YR59" s="149"/>
      <c r="YS59" s="149"/>
      <c r="YT59" s="149"/>
      <c r="YU59" s="149"/>
      <c r="YV59" s="149"/>
      <c r="YW59" s="149"/>
      <c r="YX59" s="149"/>
      <c r="YY59" s="149"/>
      <c r="YZ59" s="149"/>
      <c r="ZA59" s="149"/>
      <c r="ZB59" s="149"/>
      <c r="ZC59" s="149"/>
      <c r="ZD59" s="149"/>
      <c r="ZE59" s="149"/>
      <c r="ZF59" s="149"/>
      <c r="ZG59" s="149"/>
      <c r="ZH59" s="149"/>
      <c r="ZI59" s="149"/>
      <c r="ZJ59" s="149"/>
      <c r="ZK59" s="149"/>
      <c r="ZL59" s="149"/>
      <c r="ZM59" s="149"/>
      <c r="ZN59" s="149"/>
      <c r="ZO59" s="149"/>
      <c r="ZP59" s="149"/>
      <c r="ZQ59" s="149"/>
      <c r="ZR59" s="149"/>
      <c r="ZS59" s="149"/>
      <c r="ZT59" s="149"/>
      <c r="ZU59" s="149"/>
      <c r="ZV59" s="149"/>
      <c r="ZW59" s="149"/>
      <c r="ZX59" s="149"/>
      <c r="ZY59" s="149"/>
      <c r="ZZ59" s="149"/>
      <c r="AAA59" s="149"/>
      <c r="AAB59" s="149"/>
      <c r="AAC59" s="149"/>
      <c r="AAD59" s="149"/>
      <c r="AAE59" s="149"/>
      <c r="AAF59" s="149"/>
      <c r="AAG59" s="149"/>
      <c r="AAH59" s="149"/>
      <c r="AAI59" s="149"/>
      <c r="AAJ59" s="149"/>
      <c r="AAK59" s="149"/>
      <c r="AAL59" s="149"/>
      <c r="AAM59" s="149"/>
      <c r="AAN59" s="149"/>
      <c r="AAO59" s="149"/>
      <c r="AAP59" s="149"/>
      <c r="AAQ59" s="149"/>
      <c r="AAR59" s="149"/>
      <c r="AAS59" s="149"/>
      <c r="AAT59" s="149"/>
      <c r="AAU59" s="149"/>
      <c r="AAV59" s="149"/>
      <c r="AAW59" s="149"/>
      <c r="AAX59" s="149"/>
      <c r="AAY59" s="149"/>
      <c r="AAZ59" s="149"/>
      <c r="ABA59" s="149"/>
      <c r="ABB59" s="149"/>
      <c r="ABC59" s="149"/>
      <c r="ABD59" s="149"/>
      <c r="ABE59" s="149"/>
      <c r="ABF59" s="149"/>
      <c r="ABG59" s="149"/>
      <c r="ABH59" s="149"/>
      <c r="ABI59" s="149"/>
      <c r="ABJ59" s="149"/>
      <c r="ABK59" s="149"/>
      <c r="ABL59" s="149"/>
      <c r="ABM59" s="149"/>
      <c r="ABN59" s="149"/>
      <c r="ABO59" s="149"/>
      <c r="ABP59" s="149"/>
      <c r="ABQ59" s="149"/>
      <c r="ABR59" s="149"/>
      <c r="ABS59" s="149"/>
      <c r="ABT59" s="149"/>
      <c r="ABU59" s="149"/>
      <c r="ABV59" s="149"/>
      <c r="ABW59" s="149"/>
      <c r="ABX59" s="149"/>
      <c r="ABY59" s="149"/>
      <c r="ABZ59" s="149"/>
      <c r="ACA59" s="149"/>
      <c r="ACB59" s="149"/>
      <c r="ACC59" s="149"/>
      <c r="ACD59" s="149"/>
      <c r="ACE59" s="149"/>
      <c r="ACF59" s="149"/>
      <c r="ACG59" s="149"/>
      <c r="ACH59" s="149"/>
      <c r="ACI59" s="149"/>
      <c r="ACJ59" s="149"/>
      <c r="ACK59" s="149"/>
      <c r="ACL59" s="149"/>
      <c r="ACM59" s="149"/>
      <c r="ACN59" s="149"/>
      <c r="ACO59" s="149"/>
      <c r="ACP59" s="149"/>
      <c r="ACQ59" s="149"/>
      <c r="ACR59" s="149"/>
      <c r="ACS59" s="149"/>
      <c r="ACT59" s="149"/>
      <c r="ACU59" s="149"/>
      <c r="ACV59" s="149"/>
      <c r="ACW59" s="149"/>
      <c r="ACX59" s="149"/>
      <c r="ACY59" s="149"/>
      <c r="ACZ59" s="149"/>
      <c r="ADA59" s="149"/>
      <c r="ADB59" s="149"/>
      <c r="ADC59" s="149"/>
    </row>
    <row r="60" spans="1:783" s="152" customFormat="1" x14ac:dyDescent="0.3">
      <c r="A60" s="149"/>
      <c r="B60" s="150"/>
      <c r="C60" s="151"/>
      <c r="D60" s="151"/>
      <c r="F60" s="153"/>
      <c r="G60" s="153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9"/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9"/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9"/>
      <c r="DF60" s="149"/>
      <c r="DG60" s="149"/>
      <c r="DH60" s="149"/>
      <c r="DI60" s="149"/>
      <c r="DJ60" s="149"/>
      <c r="DK60" s="149"/>
      <c r="DL60" s="149"/>
      <c r="DM60" s="149"/>
      <c r="DN60" s="149"/>
      <c r="DO60" s="149"/>
      <c r="DP60" s="149"/>
      <c r="DQ60" s="149"/>
      <c r="DR60" s="149"/>
      <c r="DS60" s="149"/>
      <c r="DT60" s="149"/>
      <c r="DU60" s="149"/>
      <c r="DV60" s="149"/>
      <c r="DW60" s="149"/>
      <c r="DX60" s="149"/>
      <c r="DY60" s="149"/>
      <c r="DZ60" s="149"/>
      <c r="EA60" s="149"/>
      <c r="EB60" s="149"/>
      <c r="EC60" s="149"/>
      <c r="ED60" s="149"/>
      <c r="EE60" s="149"/>
      <c r="EF60" s="149"/>
      <c r="EG60" s="149"/>
      <c r="EH60" s="149"/>
      <c r="EI60" s="149"/>
      <c r="EJ60" s="149"/>
      <c r="EK60" s="149"/>
      <c r="EL60" s="149"/>
      <c r="EM60" s="149"/>
      <c r="EN60" s="149"/>
      <c r="EO60" s="149"/>
      <c r="EP60" s="149"/>
      <c r="EQ60" s="149"/>
      <c r="ER60" s="149"/>
      <c r="ES60" s="149"/>
      <c r="ET60" s="149"/>
      <c r="EU60" s="149"/>
      <c r="EV60" s="149"/>
      <c r="EW60" s="149"/>
      <c r="EX60" s="149"/>
      <c r="EY60" s="149"/>
      <c r="EZ60" s="149"/>
      <c r="FA60" s="149"/>
      <c r="FB60" s="149"/>
      <c r="FC60" s="149"/>
      <c r="FD60" s="149"/>
      <c r="FE60" s="149"/>
      <c r="FF60" s="149"/>
      <c r="FG60" s="149"/>
      <c r="FH60" s="149"/>
      <c r="FI60" s="149"/>
      <c r="FJ60" s="149"/>
      <c r="FK60" s="149"/>
      <c r="FL60" s="149"/>
      <c r="FM60" s="149"/>
      <c r="FN60" s="149"/>
      <c r="FO60" s="149"/>
      <c r="FP60" s="149"/>
      <c r="FQ60" s="149"/>
      <c r="FR60" s="149"/>
      <c r="FS60" s="149"/>
      <c r="FT60" s="149"/>
      <c r="FU60" s="149"/>
      <c r="FV60" s="149"/>
      <c r="FW60" s="149"/>
      <c r="FX60" s="149"/>
      <c r="FY60" s="149"/>
      <c r="FZ60" s="149"/>
      <c r="GA60" s="149"/>
      <c r="GB60" s="149"/>
      <c r="GC60" s="149"/>
      <c r="GD60" s="149"/>
      <c r="GE60" s="149"/>
      <c r="GF60" s="149"/>
      <c r="GG60" s="149"/>
      <c r="GH60" s="149"/>
      <c r="GI60" s="149"/>
      <c r="GJ60" s="149"/>
      <c r="GK60" s="149"/>
      <c r="GL60" s="149"/>
      <c r="GM60" s="149"/>
      <c r="GN60" s="149"/>
      <c r="GO60" s="149"/>
      <c r="GP60" s="149"/>
      <c r="GQ60" s="149"/>
      <c r="GR60" s="149"/>
      <c r="GS60" s="149"/>
      <c r="GT60" s="149"/>
      <c r="GU60" s="149"/>
      <c r="GV60" s="149"/>
      <c r="GW60" s="149"/>
      <c r="GX60" s="149"/>
      <c r="GY60" s="149"/>
      <c r="GZ60" s="149"/>
      <c r="HA60" s="149"/>
      <c r="HB60" s="149"/>
      <c r="HC60" s="149"/>
      <c r="HD60" s="149"/>
      <c r="HE60" s="149"/>
      <c r="HF60" s="149"/>
      <c r="HG60" s="149"/>
      <c r="HH60" s="149"/>
      <c r="HI60" s="149"/>
      <c r="HJ60" s="149"/>
      <c r="HK60" s="149"/>
      <c r="HL60" s="149"/>
      <c r="HM60" s="149"/>
      <c r="HN60" s="149"/>
      <c r="HO60" s="149"/>
      <c r="HP60" s="149"/>
      <c r="HQ60" s="149"/>
      <c r="HR60" s="149"/>
      <c r="HS60" s="149"/>
      <c r="HT60" s="149"/>
      <c r="HU60" s="149"/>
      <c r="HV60" s="149"/>
      <c r="HW60" s="149"/>
      <c r="HX60" s="149"/>
      <c r="HY60" s="149"/>
      <c r="HZ60" s="149"/>
      <c r="IA60" s="149"/>
      <c r="IB60" s="149"/>
      <c r="IC60" s="149"/>
      <c r="ID60" s="149"/>
      <c r="IE60" s="149"/>
      <c r="IF60" s="149"/>
      <c r="IG60" s="149"/>
      <c r="IH60" s="149"/>
      <c r="II60" s="149"/>
      <c r="IJ60" s="149"/>
      <c r="IK60" s="149"/>
      <c r="IL60" s="149"/>
      <c r="IM60" s="149"/>
      <c r="IN60" s="149"/>
      <c r="IO60" s="149"/>
      <c r="IP60" s="149"/>
      <c r="IQ60" s="149"/>
      <c r="IR60" s="149"/>
      <c r="IS60" s="149"/>
      <c r="IT60" s="149"/>
      <c r="IU60" s="149"/>
      <c r="IV60" s="149"/>
      <c r="IW60" s="149"/>
      <c r="IX60" s="149"/>
      <c r="IY60" s="149"/>
      <c r="IZ60" s="149"/>
      <c r="JA60" s="149"/>
      <c r="JB60" s="149"/>
      <c r="JC60" s="149"/>
      <c r="JD60" s="149"/>
      <c r="JE60" s="149"/>
      <c r="JF60" s="149"/>
      <c r="JG60" s="149"/>
      <c r="JH60" s="149"/>
      <c r="JI60" s="149"/>
      <c r="JJ60" s="149"/>
      <c r="JK60" s="149"/>
      <c r="JL60" s="149"/>
      <c r="JM60" s="149"/>
      <c r="JN60" s="149"/>
      <c r="JO60" s="149"/>
      <c r="JP60" s="149"/>
      <c r="JQ60" s="149"/>
      <c r="JR60" s="149"/>
      <c r="JS60" s="149"/>
      <c r="JT60" s="149"/>
      <c r="JU60" s="149"/>
      <c r="JV60" s="149"/>
      <c r="JW60" s="149"/>
      <c r="JX60" s="149"/>
      <c r="JY60" s="149"/>
      <c r="JZ60" s="149"/>
      <c r="KA60" s="149"/>
      <c r="KB60" s="149"/>
      <c r="KC60" s="149"/>
      <c r="KD60" s="149"/>
      <c r="KE60" s="149"/>
      <c r="KF60" s="149"/>
      <c r="KG60" s="149"/>
      <c r="KH60" s="149"/>
      <c r="KI60" s="149"/>
      <c r="KJ60" s="149"/>
      <c r="KK60" s="149"/>
      <c r="KL60" s="149"/>
      <c r="KM60" s="149"/>
      <c r="KN60" s="149"/>
      <c r="KO60" s="149"/>
      <c r="KP60" s="149"/>
      <c r="KQ60" s="149"/>
      <c r="KR60" s="149"/>
      <c r="KS60" s="149"/>
      <c r="KT60" s="149"/>
      <c r="KU60" s="149"/>
      <c r="KV60" s="149"/>
      <c r="KW60" s="149"/>
      <c r="KX60" s="149"/>
      <c r="KY60" s="149"/>
      <c r="KZ60" s="149"/>
      <c r="LA60" s="149"/>
      <c r="LB60" s="149"/>
      <c r="LC60" s="149"/>
      <c r="LD60" s="149"/>
      <c r="LE60" s="149"/>
      <c r="LF60" s="149"/>
      <c r="LG60" s="149"/>
      <c r="LH60" s="149"/>
      <c r="LI60" s="149"/>
      <c r="LJ60" s="149"/>
      <c r="LK60" s="149"/>
      <c r="LL60" s="149"/>
      <c r="LM60" s="149"/>
      <c r="LN60" s="149"/>
      <c r="LO60" s="149"/>
      <c r="LP60" s="149"/>
      <c r="LQ60" s="149"/>
      <c r="LR60" s="149"/>
      <c r="LS60" s="149"/>
      <c r="LT60" s="149"/>
      <c r="LU60" s="149"/>
      <c r="LV60" s="149"/>
      <c r="LW60" s="149"/>
      <c r="LX60" s="149"/>
      <c r="LY60" s="149"/>
      <c r="LZ60" s="149"/>
      <c r="MA60" s="149"/>
      <c r="MB60" s="149"/>
      <c r="MC60" s="149"/>
      <c r="MD60" s="149"/>
      <c r="ME60" s="149"/>
      <c r="MF60" s="149"/>
      <c r="MG60" s="149"/>
      <c r="MH60" s="149"/>
      <c r="MI60" s="149"/>
      <c r="MJ60" s="149"/>
      <c r="MK60" s="149"/>
      <c r="ML60" s="149"/>
      <c r="MM60" s="149"/>
      <c r="MN60" s="149"/>
      <c r="MO60" s="149"/>
      <c r="MP60" s="149"/>
      <c r="MQ60" s="149"/>
      <c r="MR60" s="149"/>
      <c r="MS60" s="149"/>
      <c r="MT60" s="149"/>
      <c r="MU60" s="149"/>
      <c r="MV60" s="149"/>
      <c r="MW60" s="149"/>
      <c r="MX60" s="149"/>
      <c r="MY60" s="149"/>
      <c r="MZ60" s="149"/>
      <c r="NA60" s="149"/>
      <c r="NB60" s="149"/>
      <c r="NC60" s="149"/>
      <c r="ND60" s="149"/>
      <c r="NE60" s="149"/>
      <c r="NF60" s="149"/>
      <c r="NG60" s="149"/>
      <c r="NH60" s="149"/>
      <c r="NI60" s="149"/>
      <c r="NJ60" s="149"/>
      <c r="NK60" s="149"/>
      <c r="NL60" s="149"/>
      <c r="NM60" s="149"/>
      <c r="NN60" s="149"/>
      <c r="NO60" s="149"/>
      <c r="NP60" s="149"/>
      <c r="NQ60" s="149"/>
      <c r="NR60" s="149"/>
      <c r="NS60" s="149"/>
      <c r="NT60" s="149"/>
      <c r="NU60" s="149"/>
      <c r="NV60" s="149"/>
      <c r="NW60" s="149"/>
      <c r="NX60" s="149"/>
      <c r="NY60" s="149"/>
      <c r="NZ60" s="149"/>
      <c r="OA60" s="149"/>
      <c r="OB60" s="149"/>
      <c r="OC60" s="149"/>
      <c r="OD60" s="149"/>
      <c r="OE60" s="149"/>
      <c r="OF60" s="149"/>
      <c r="OG60" s="149"/>
      <c r="OH60" s="149"/>
      <c r="OI60" s="149"/>
      <c r="OJ60" s="149"/>
      <c r="OK60" s="149"/>
      <c r="OL60" s="149"/>
      <c r="OM60" s="149"/>
      <c r="ON60" s="149"/>
      <c r="OO60" s="149"/>
      <c r="OP60" s="149"/>
      <c r="OQ60" s="149"/>
      <c r="OR60" s="149"/>
      <c r="OS60" s="149"/>
      <c r="OT60" s="149"/>
      <c r="OU60" s="149"/>
      <c r="OV60" s="149"/>
      <c r="OW60" s="149"/>
      <c r="OX60" s="149"/>
      <c r="OY60" s="149"/>
      <c r="OZ60" s="149"/>
      <c r="PA60" s="149"/>
      <c r="PB60" s="149"/>
      <c r="PC60" s="149"/>
      <c r="PD60" s="149"/>
      <c r="PE60" s="149"/>
      <c r="PF60" s="149"/>
      <c r="PG60" s="149"/>
      <c r="PH60" s="149"/>
      <c r="PI60" s="149"/>
      <c r="PJ60" s="149"/>
      <c r="PK60" s="149"/>
      <c r="PL60" s="149"/>
      <c r="PM60" s="149"/>
      <c r="PN60" s="149"/>
      <c r="PO60" s="149"/>
      <c r="PP60" s="149"/>
      <c r="PQ60" s="149"/>
      <c r="PR60" s="149"/>
      <c r="PS60" s="149"/>
      <c r="PT60" s="149"/>
      <c r="PU60" s="149"/>
      <c r="PV60" s="149"/>
      <c r="PW60" s="149"/>
      <c r="PX60" s="149"/>
      <c r="PY60" s="149"/>
      <c r="PZ60" s="149"/>
      <c r="QA60" s="149"/>
      <c r="QB60" s="149"/>
      <c r="QC60" s="149"/>
      <c r="QD60" s="149"/>
      <c r="QE60" s="149"/>
      <c r="QF60" s="149"/>
      <c r="QG60" s="149"/>
      <c r="QH60" s="149"/>
      <c r="QI60" s="149"/>
      <c r="QJ60" s="149"/>
      <c r="QK60" s="149"/>
      <c r="QL60" s="149"/>
      <c r="QM60" s="149"/>
      <c r="QN60" s="149"/>
      <c r="QO60" s="149"/>
      <c r="QP60" s="149"/>
      <c r="QQ60" s="149"/>
      <c r="QR60" s="149"/>
      <c r="QS60" s="149"/>
      <c r="QT60" s="149"/>
      <c r="QU60" s="149"/>
      <c r="QV60" s="149"/>
      <c r="QW60" s="149"/>
      <c r="QX60" s="149"/>
      <c r="QY60" s="149"/>
      <c r="QZ60" s="149"/>
      <c r="RA60" s="149"/>
      <c r="RB60" s="149"/>
      <c r="RC60" s="149"/>
      <c r="RD60" s="149"/>
      <c r="RE60" s="149"/>
      <c r="RF60" s="149"/>
      <c r="RG60" s="149"/>
      <c r="RH60" s="149"/>
      <c r="RI60" s="149"/>
      <c r="RJ60" s="149"/>
      <c r="RK60" s="149"/>
      <c r="RL60" s="149"/>
      <c r="RM60" s="149"/>
      <c r="RN60" s="149"/>
      <c r="RO60" s="149"/>
      <c r="RP60" s="149"/>
      <c r="RQ60" s="149"/>
      <c r="RR60" s="149"/>
      <c r="RS60" s="149"/>
      <c r="RT60" s="149"/>
      <c r="RU60" s="149"/>
      <c r="RV60" s="149"/>
      <c r="RW60" s="149"/>
      <c r="RX60" s="149"/>
      <c r="RY60" s="149"/>
      <c r="RZ60" s="149"/>
      <c r="SA60" s="149"/>
      <c r="SB60" s="149"/>
      <c r="SC60" s="149"/>
      <c r="SD60" s="149"/>
      <c r="SE60" s="149"/>
      <c r="SF60" s="149"/>
      <c r="SG60" s="149"/>
      <c r="SH60" s="149"/>
      <c r="SI60" s="149"/>
      <c r="SJ60" s="149"/>
      <c r="SK60" s="149"/>
      <c r="SL60" s="149"/>
      <c r="SM60" s="149"/>
      <c r="SN60" s="149"/>
      <c r="SO60" s="149"/>
      <c r="SP60" s="149"/>
      <c r="SQ60" s="149"/>
      <c r="SR60" s="149"/>
      <c r="SS60" s="149"/>
      <c r="ST60" s="149"/>
      <c r="SU60" s="149"/>
      <c r="SV60" s="149"/>
      <c r="SW60" s="149"/>
      <c r="SX60" s="149"/>
      <c r="SY60" s="149"/>
      <c r="SZ60" s="149"/>
      <c r="TA60" s="149"/>
      <c r="TB60" s="149"/>
      <c r="TC60" s="149"/>
      <c r="TD60" s="149"/>
      <c r="TE60" s="149"/>
      <c r="TF60" s="149"/>
      <c r="TG60" s="149"/>
      <c r="TH60" s="149"/>
      <c r="TI60" s="149"/>
      <c r="TJ60" s="149"/>
      <c r="TK60" s="149"/>
      <c r="TL60" s="149"/>
      <c r="TM60" s="149"/>
      <c r="TN60" s="149"/>
      <c r="TO60" s="149"/>
      <c r="TP60" s="149"/>
      <c r="TQ60" s="149"/>
      <c r="TR60" s="149"/>
      <c r="TS60" s="149"/>
      <c r="TT60" s="149"/>
      <c r="TU60" s="149"/>
      <c r="TV60" s="149"/>
      <c r="TW60" s="149"/>
      <c r="TX60" s="149"/>
      <c r="TY60" s="149"/>
      <c r="TZ60" s="149"/>
      <c r="UA60" s="149"/>
      <c r="UB60" s="149"/>
      <c r="UC60" s="149"/>
      <c r="UD60" s="149"/>
      <c r="UE60" s="149"/>
      <c r="UF60" s="149"/>
      <c r="UG60" s="149"/>
      <c r="UH60" s="149"/>
      <c r="UI60" s="149"/>
      <c r="UJ60" s="149"/>
      <c r="UK60" s="149"/>
      <c r="UL60" s="149"/>
      <c r="UM60" s="149"/>
      <c r="UN60" s="149"/>
      <c r="UO60" s="149"/>
      <c r="UP60" s="149"/>
      <c r="UQ60" s="149"/>
      <c r="UR60" s="149"/>
      <c r="US60" s="149"/>
      <c r="UT60" s="149"/>
      <c r="UU60" s="149"/>
      <c r="UV60" s="149"/>
      <c r="UW60" s="149"/>
      <c r="UX60" s="149"/>
      <c r="UY60" s="149"/>
      <c r="UZ60" s="149"/>
      <c r="VA60" s="149"/>
      <c r="VB60" s="149"/>
      <c r="VC60" s="149"/>
      <c r="VD60" s="149"/>
      <c r="VE60" s="149"/>
      <c r="VF60" s="149"/>
      <c r="VG60" s="149"/>
      <c r="VH60" s="149"/>
      <c r="VI60" s="149"/>
      <c r="VJ60" s="149"/>
      <c r="VK60" s="149"/>
      <c r="VL60" s="149"/>
      <c r="VM60" s="149"/>
      <c r="VN60" s="149"/>
      <c r="VO60" s="149"/>
      <c r="VP60" s="149"/>
      <c r="VQ60" s="149"/>
      <c r="VR60" s="149"/>
      <c r="VS60" s="149"/>
      <c r="VT60" s="149"/>
      <c r="VU60" s="149"/>
      <c r="VV60" s="149"/>
      <c r="VW60" s="149"/>
      <c r="VX60" s="149"/>
      <c r="VY60" s="149"/>
      <c r="VZ60" s="149"/>
      <c r="WA60" s="149"/>
      <c r="WB60" s="149"/>
      <c r="WC60" s="149"/>
      <c r="WD60" s="149"/>
      <c r="WE60" s="149"/>
      <c r="WF60" s="149"/>
      <c r="WG60" s="149"/>
      <c r="WH60" s="149"/>
      <c r="WI60" s="149"/>
      <c r="WJ60" s="149"/>
      <c r="WK60" s="149"/>
      <c r="WL60" s="149"/>
      <c r="WM60" s="149"/>
      <c r="WN60" s="149"/>
      <c r="WO60" s="149"/>
      <c r="WP60" s="149"/>
      <c r="WQ60" s="149"/>
      <c r="WR60" s="149"/>
      <c r="WS60" s="149"/>
      <c r="WT60" s="149"/>
      <c r="WU60" s="149"/>
      <c r="WV60" s="149"/>
      <c r="WW60" s="149"/>
      <c r="WX60" s="149"/>
      <c r="WY60" s="149"/>
      <c r="WZ60" s="149"/>
      <c r="XA60" s="149"/>
      <c r="XB60" s="149"/>
      <c r="XC60" s="149"/>
      <c r="XD60" s="149"/>
      <c r="XE60" s="149"/>
      <c r="XF60" s="149"/>
      <c r="XG60" s="149"/>
      <c r="XH60" s="149"/>
      <c r="XI60" s="149"/>
      <c r="XJ60" s="149"/>
      <c r="XK60" s="149"/>
      <c r="XL60" s="149"/>
      <c r="XM60" s="149"/>
      <c r="XN60" s="149"/>
      <c r="XO60" s="149"/>
      <c r="XP60" s="149"/>
      <c r="XQ60" s="149"/>
      <c r="XR60" s="149"/>
      <c r="XS60" s="149"/>
      <c r="XT60" s="149"/>
      <c r="XU60" s="149"/>
      <c r="XV60" s="149"/>
      <c r="XW60" s="149"/>
      <c r="XX60" s="149"/>
      <c r="XY60" s="149"/>
      <c r="XZ60" s="149"/>
      <c r="YA60" s="149"/>
      <c r="YB60" s="149"/>
      <c r="YC60" s="149"/>
      <c r="YD60" s="149"/>
      <c r="YE60" s="149"/>
      <c r="YF60" s="149"/>
      <c r="YG60" s="149"/>
      <c r="YH60" s="149"/>
      <c r="YI60" s="149"/>
      <c r="YJ60" s="149"/>
      <c r="YK60" s="149"/>
      <c r="YL60" s="149"/>
      <c r="YM60" s="149"/>
      <c r="YN60" s="149"/>
      <c r="YO60" s="149"/>
      <c r="YP60" s="149"/>
      <c r="YQ60" s="149"/>
      <c r="YR60" s="149"/>
      <c r="YS60" s="149"/>
      <c r="YT60" s="149"/>
      <c r="YU60" s="149"/>
      <c r="YV60" s="149"/>
      <c r="YW60" s="149"/>
      <c r="YX60" s="149"/>
      <c r="YY60" s="149"/>
      <c r="YZ60" s="149"/>
      <c r="ZA60" s="149"/>
      <c r="ZB60" s="149"/>
      <c r="ZC60" s="149"/>
      <c r="ZD60" s="149"/>
      <c r="ZE60" s="149"/>
      <c r="ZF60" s="149"/>
      <c r="ZG60" s="149"/>
      <c r="ZH60" s="149"/>
      <c r="ZI60" s="149"/>
      <c r="ZJ60" s="149"/>
      <c r="ZK60" s="149"/>
      <c r="ZL60" s="149"/>
      <c r="ZM60" s="149"/>
      <c r="ZN60" s="149"/>
      <c r="ZO60" s="149"/>
      <c r="ZP60" s="149"/>
      <c r="ZQ60" s="149"/>
      <c r="ZR60" s="149"/>
      <c r="ZS60" s="149"/>
      <c r="ZT60" s="149"/>
      <c r="ZU60" s="149"/>
      <c r="ZV60" s="149"/>
      <c r="ZW60" s="149"/>
      <c r="ZX60" s="149"/>
      <c r="ZY60" s="149"/>
      <c r="ZZ60" s="149"/>
      <c r="AAA60" s="149"/>
      <c r="AAB60" s="149"/>
      <c r="AAC60" s="149"/>
      <c r="AAD60" s="149"/>
      <c r="AAE60" s="149"/>
      <c r="AAF60" s="149"/>
      <c r="AAG60" s="149"/>
      <c r="AAH60" s="149"/>
      <c r="AAI60" s="149"/>
      <c r="AAJ60" s="149"/>
      <c r="AAK60" s="149"/>
      <c r="AAL60" s="149"/>
      <c r="AAM60" s="149"/>
      <c r="AAN60" s="149"/>
      <c r="AAO60" s="149"/>
      <c r="AAP60" s="149"/>
      <c r="AAQ60" s="149"/>
      <c r="AAR60" s="149"/>
      <c r="AAS60" s="149"/>
      <c r="AAT60" s="149"/>
      <c r="AAU60" s="149"/>
      <c r="AAV60" s="149"/>
      <c r="AAW60" s="149"/>
      <c r="AAX60" s="149"/>
      <c r="AAY60" s="149"/>
      <c r="AAZ60" s="149"/>
      <c r="ABA60" s="149"/>
      <c r="ABB60" s="149"/>
      <c r="ABC60" s="149"/>
      <c r="ABD60" s="149"/>
      <c r="ABE60" s="149"/>
      <c r="ABF60" s="149"/>
      <c r="ABG60" s="149"/>
      <c r="ABH60" s="149"/>
      <c r="ABI60" s="149"/>
      <c r="ABJ60" s="149"/>
      <c r="ABK60" s="149"/>
      <c r="ABL60" s="149"/>
      <c r="ABM60" s="149"/>
      <c r="ABN60" s="149"/>
      <c r="ABO60" s="149"/>
      <c r="ABP60" s="149"/>
      <c r="ABQ60" s="149"/>
      <c r="ABR60" s="149"/>
      <c r="ABS60" s="149"/>
      <c r="ABT60" s="149"/>
      <c r="ABU60" s="149"/>
      <c r="ABV60" s="149"/>
      <c r="ABW60" s="149"/>
      <c r="ABX60" s="149"/>
      <c r="ABY60" s="149"/>
      <c r="ABZ60" s="149"/>
      <c r="ACA60" s="149"/>
      <c r="ACB60" s="149"/>
      <c r="ACC60" s="149"/>
      <c r="ACD60" s="149"/>
      <c r="ACE60" s="149"/>
      <c r="ACF60" s="149"/>
      <c r="ACG60" s="149"/>
      <c r="ACH60" s="149"/>
      <c r="ACI60" s="149"/>
      <c r="ACJ60" s="149"/>
      <c r="ACK60" s="149"/>
      <c r="ACL60" s="149"/>
      <c r="ACM60" s="149"/>
      <c r="ACN60" s="149"/>
      <c r="ACO60" s="149"/>
      <c r="ACP60" s="149"/>
      <c r="ACQ60" s="149"/>
      <c r="ACR60" s="149"/>
      <c r="ACS60" s="149"/>
      <c r="ACT60" s="149"/>
      <c r="ACU60" s="149"/>
      <c r="ACV60" s="149"/>
      <c r="ACW60" s="149"/>
      <c r="ACX60" s="149"/>
      <c r="ACY60" s="149"/>
      <c r="ACZ60" s="149"/>
      <c r="ADA60" s="149"/>
      <c r="ADB60" s="149"/>
      <c r="ADC60" s="149"/>
    </row>
    <row r="61" spans="1:783" s="152" customFormat="1" x14ac:dyDescent="0.3">
      <c r="A61" s="149"/>
      <c r="B61" s="150"/>
      <c r="C61" s="151"/>
      <c r="D61" s="151"/>
      <c r="F61" s="153"/>
      <c r="G61" s="153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9"/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9"/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9"/>
      <c r="DF61" s="149"/>
      <c r="DG61" s="149"/>
      <c r="DH61" s="149"/>
      <c r="DI61" s="149"/>
      <c r="DJ61" s="149"/>
      <c r="DK61" s="149"/>
      <c r="DL61" s="149"/>
      <c r="DM61" s="149"/>
      <c r="DN61" s="149"/>
      <c r="DO61" s="149"/>
      <c r="DP61" s="149"/>
      <c r="DQ61" s="149"/>
      <c r="DR61" s="149"/>
      <c r="DS61" s="149"/>
      <c r="DT61" s="149"/>
      <c r="DU61" s="149"/>
      <c r="DV61" s="149"/>
      <c r="DW61" s="149"/>
      <c r="DX61" s="149"/>
      <c r="DY61" s="149"/>
      <c r="DZ61" s="149"/>
      <c r="EA61" s="149"/>
      <c r="EB61" s="149"/>
      <c r="EC61" s="149"/>
      <c r="ED61" s="149"/>
      <c r="EE61" s="149"/>
      <c r="EF61" s="149"/>
      <c r="EG61" s="149"/>
      <c r="EH61" s="149"/>
      <c r="EI61" s="149"/>
      <c r="EJ61" s="149"/>
      <c r="EK61" s="149"/>
      <c r="EL61" s="149"/>
      <c r="EM61" s="149"/>
      <c r="EN61" s="149"/>
      <c r="EO61" s="149"/>
      <c r="EP61" s="149"/>
      <c r="EQ61" s="149"/>
      <c r="ER61" s="149"/>
      <c r="ES61" s="149"/>
      <c r="ET61" s="149"/>
      <c r="EU61" s="149"/>
      <c r="EV61" s="149"/>
      <c r="EW61" s="149"/>
      <c r="EX61" s="149"/>
      <c r="EY61" s="149"/>
      <c r="EZ61" s="149"/>
      <c r="FA61" s="149"/>
      <c r="FB61" s="149"/>
      <c r="FC61" s="149"/>
      <c r="FD61" s="149"/>
      <c r="FE61" s="149"/>
      <c r="FF61" s="149"/>
      <c r="FG61" s="149"/>
      <c r="FH61" s="149"/>
      <c r="FI61" s="149"/>
      <c r="FJ61" s="149"/>
      <c r="FK61" s="149"/>
      <c r="FL61" s="149"/>
      <c r="FM61" s="149"/>
      <c r="FN61" s="149"/>
      <c r="FO61" s="149"/>
      <c r="FP61" s="149"/>
      <c r="FQ61" s="149"/>
      <c r="FR61" s="149"/>
      <c r="FS61" s="149"/>
      <c r="FT61" s="149"/>
      <c r="FU61" s="149"/>
      <c r="FV61" s="149"/>
      <c r="FW61" s="149"/>
      <c r="FX61" s="149"/>
      <c r="FY61" s="149"/>
      <c r="FZ61" s="149"/>
      <c r="GA61" s="149"/>
      <c r="GB61" s="149"/>
      <c r="GC61" s="149"/>
      <c r="GD61" s="149"/>
      <c r="GE61" s="149"/>
      <c r="GF61" s="149"/>
      <c r="GG61" s="149"/>
      <c r="GH61" s="149"/>
      <c r="GI61" s="149"/>
      <c r="GJ61" s="149"/>
      <c r="GK61" s="149"/>
      <c r="GL61" s="149"/>
      <c r="GM61" s="149"/>
      <c r="GN61" s="149"/>
      <c r="GO61" s="149"/>
      <c r="GP61" s="149"/>
      <c r="GQ61" s="149"/>
      <c r="GR61" s="149"/>
      <c r="GS61" s="149"/>
      <c r="GT61" s="149"/>
      <c r="GU61" s="149"/>
      <c r="GV61" s="149"/>
      <c r="GW61" s="149"/>
      <c r="GX61" s="149"/>
      <c r="GY61" s="149"/>
      <c r="GZ61" s="149"/>
      <c r="HA61" s="149"/>
      <c r="HB61" s="149"/>
      <c r="HC61" s="149"/>
      <c r="HD61" s="149"/>
      <c r="HE61" s="149"/>
      <c r="HF61" s="149"/>
      <c r="HG61" s="149"/>
      <c r="HH61" s="149"/>
      <c r="HI61" s="149"/>
      <c r="HJ61" s="149"/>
      <c r="HK61" s="149"/>
      <c r="HL61" s="149"/>
      <c r="HM61" s="149"/>
      <c r="HN61" s="149"/>
      <c r="HO61" s="149"/>
      <c r="HP61" s="149"/>
      <c r="HQ61" s="149"/>
      <c r="HR61" s="149"/>
      <c r="HS61" s="149"/>
      <c r="HT61" s="149"/>
      <c r="HU61" s="149"/>
      <c r="HV61" s="149"/>
      <c r="HW61" s="149"/>
      <c r="HX61" s="149"/>
      <c r="HY61" s="149"/>
      <c r="HZ61" s="149"/>
      <c r="IA61" s="149"/>
      <c r="IB61" s="149"/>
      <c r="IC61" s="149"/>
      <c r="ID61" s="149"/>
      <c r="IE61" s="149"/>
      <c r="IF61" s="149"/>
      <c r="IG61" s="149"/>
      <c r="IH61" s="149"/>
      <c r="II61" s="149"/>
      <c r="IJ61" s="149"/>
      <c r="IK61" s="149"/>
      <c r="IL61" s="149"/>
      <c r="IM61" s="149"/>
      <c r="IN61" s="149"/>
      <c r="IO61" s="149"/>
      <c r="IP61" s="149"/>
      <c r="IQ61" s="149"/>
      <c r="IR61" s="149"/>
      <c r="IS61" s="149"/>
      <c r="IT61" s="149"/>
      <c r="IU61" s="149"/>
      <c r="IV61" s="149"/>
      <c r="IW61" s="149"/>
      <c r="IX61" s="149"/>
      <c r="IY61" s="149"/>
      <c r="IZ61" s="149"/>
      <c r="JA61" s="149"/>
      <c r="JB61" s="149"/>
      <c r="JC61" s="149"/>
      <c r="JD61" s="149"/>
      <c r="JE61" s="149"/>
      <c r="JF61" s="149"/>
      <c r="JG61" s="149"/>
      <c r="JH61" s="149"/>
      <c r="JI61" s="149"/>
      <c r="JJ61" s="149"/>
      <c r="JK61" s="149"/>
      <c r="JL61" s="149"/>
      <c r="JM61" s="149"/>
      <c r="JN61" s="149"/>
      <c r="JO61" s="149"/>
      <c r="JP61" s="149"/>
      <c r="JQ61" s="149"/>
      <c r="JR61" s="149"/>
      <c r="JS61" s="149"/>
      <c r="JT61" s="149"/>
      <c r="JU61" s="149"/>
      <c r="JV61" s="149"/>
      <c r="JW61" s="149"/>
      <c r="JX61" s="149"/>
      <c r="JY61" s="149"/>
      <c r="JZ61" s="149"/>
      <c r="KA61" s="149"/>
      <c r="KB61" s="149"/>
      <c r="KC61" s="149"/>
      <c r="KD61" s="149"/>
      <c r="KE61" s="149"/>
      <c r="KF61" s="149"/>
      <c r="KG61" s="149"/>
      <c r="KH61" s="149"/>
      <c r="KI61" s="149"/>
      <c r="KJ61" s="149"/>
      <c r="KK61" s="149"/>
      <c r="KL61" s="149"/>
      <c r="KM61" s="149"/>
      <c r="KN61" s="149"/>
      <c r="KO61" s="149"/>
      <c r="KP61" s="149"/>
      <c r="KQ61" s="149"/>
      <c r="KR61" s="149"/>
      <c r="KS61" s="149"/>
      <c r="KT61" s="149"/>
      <c r="KU61" s="149"/>
      <c r="KV61" s="149"/>
      <c r="KW61" s="149"/>
      <c r="KX61" s="149"/>
      <c r="KY61" s="149"/>
      <c r="KZ61" s="149"/>
      <c r="LA61" s="149"/>
      <c r="LB61" s="149"/>
      <c r="LC61" s="149"/>
      <c r="LD61" s="149"/>
      <c r="LE61" s="149"/>
      <c r="LF61" s="149"/>
      <c r="LG61" s="149"/>
      <c r="LH61" s="149"/>
      <c r="LI61" s="149"/>
      <c r="LJ61" s="149"/>
      <c r="LK61" s="149"/>
      <c r="LL61" s="149"/>
      <c r="LM61" s="149"/>
      <c r="LN61" s="149"/>
      <c r="LO61" s="149"/>
      <c r="LP61" s="149"/>
      <c r="LQ61" s="149"/>
      <c r="LR61" s="149"/>
      <c r="LS61" s="149"/>
      <c r="LT61" s="149"/>
      <c r="LU61" s="149"/>
      <c r="LV61" s="149"/>
      <c r="LW61" s="149"/>
      <c r="LX61" s="149"/>
      <c r="LY61" s="149"/>
      <c r="LZ61" s="149"/>
      <c r="MA61" s="149"/>
      <c r="MB61" s="149"/>
      <c r="MC61" s="149"/>
      <c r="MD61" s="149"/>
      <c r="ME61" s="149"/>
      <c r="MF61" s="149"/>
      <c r="MG61" s="149"/>
      <c r="MH61" s="149"/>
      <c r="MI61" s="149"/>
      <c r="MJ61" s="149"/>
      <c r="MK61" s="149"/>
      <c r="ML61" s="149"/>
      <c r="MM61" s="149"/>
      <c r="MN61" s="149"/>
      <c r="MO61" s="149"/>
      <c r="MP61" s="149"/>
      <c r="MQ61" s="149"/>
      <c r="MR61" s="149"/>
      <c r="MS61" s="149"/>
      <c r="MT61" s="149"/>
      <c r="MU61" s="149"/>
      <c r="MV61" s="149"/>
      <c r="MW61" s="149"/>
      <c r="MX61" s="149"/>
      <c r="MY61" s="149"/>
      <c r="MZ61" s="149"/>
      <c r="NA61" s="149"/>
      <c r="NB61" s="149"/>
      <c r="NC61" s="149"/>
      <c r="ND61" s="149"/>
      <c r="NE61" s="149"/>
      <c r="NF61" s="149"/>
      <c r="NG61" s="149"/>
      <c r="NH61" s="149"/>
      <c r="NI61" s="149"/>
      <c r="NJ61" s="149"/>
      <c r="NK61" s="149"/>
      <c r="NL61" s="149"/>
      <c r="NM61" s="149"/>
      <c r="NN61" s="149"/>
      <c r="NO61" s="149"/>
      <c r="NP61" s="149"/>
      <c r="NQ61" s="149"/>
      <c r="NR61" s="149"/>
      <c r="NS61" s="149"/>
      <c r="NT61" s="149"/>
      <c r="NU61" s="149"/>
      <c r="NV61" s="149"/>
      <c r="NW61" s="149"/>
      <c r="NX61" s="149"/>
      <c r="NY61" s="149"/>
      <c r="NZ61" s="149"/>
      <c r="OA61" s="149"/>
      <c r="OB61" s="149"/>
      <c r="OC61" s="149"/>
      <c r="OD61" s="149"/>
      <c r="OE61" s="149"/>
      <c r="OF61" s="149"/>
      <c r="OG61" s="149"/>
      <c r="OH61" s="149"/>
      <c r="OI61" s="149"/>
      <c r="OJ61" s="149"/>
      <c r="OK61" s="149"/>
      <c r="OL61" s="149"/>
      <c r="OM61" s="149"/>
      <c r="ON61" s="149"/>
      <c r="OO61" s="149"/>
      <c r="OP61" s="149"/>
      <c r="OQ61" s="149"/>
      <c r="OR61" s="149"/>
      <c r="OS61" s="149"/>
      <c r="OT61" s="149"/>
      <c r="OU61" s="149"/>
      <c r="OV61" s="149"/>
      <c r="OW61" s="149"/>
      <c r="OX61" s="149"/>
      <c r="OY61" s="149"/>
      <c r="OZ61" s="149"/>
      <c r="PA61" s="149"/>
      <c r="PB61" s="149"/>
      <c r="PC61" s="149"/>
      <c r="PD61" s="149"/>
      <c r="PE61" s="149"/>
      <c r="PF61" s="149"/>
      <c r="PG61" s="149"/>
      <c r="PH61" s="149"/>
      <c r="PI61" s="149"/>
      <c r="PJ61" s="149"/>
      <c r="PK61" s="149"/>
      <c r="PL61" s="149"/>
      <c r="PM61" s="149"/>
      <c r="PN61" s="149"/>
      <c r="PO61" s="149"/>
      <c r="PP61" s="149"/>
      <c r="PQ61" s="149"/>
      <c r="PR61" s="149"/>
      <c r="PS61" s="149"/>
      <c r="PT61" s="149"/>
      <c r="PU61" s="149"/>
      <c r="PV61" s="149"/>
      <c r="PW61" s="149"/>
      <c r="PX61" s="149"/>
      <c r="PY61" s="149"/>
      <c r="PZ61" s="149"/>
      <c r="QA61" s="149"/>
      <c r="QB61" s="149"/>
      <c r="QC61" s="149"/>
      <c r="QD61" s="149"/>
      <c r="QE61" s="149"/>
      <c r="QF61" s="149"/>
      <c r="QG61" s="149"/>
      <c r="QH61" s="149"/>
      <c r="QI61" s="149"/>
      <c r="QJ61" s="149"/>
      <c r="QK61" s="149"/>
      <c r="QL61" s="149"/>
      <c r="QM61" s="149"/>
      <c r="QN61" s="149"/>
      <c r="QO61" s="149"/>
      <c r="QP61" s="149"/>
      <c r="QQ61" s="149"/>
      <c r="QR61" s="149"/>
      <c r="QS61" s="149"/>
      <c r="QT61" s="149"/>
      <c r="QU61" s="149"/>
      <c r="QV61" s="149"/>
      <c r="QW61" s="149"/>
      <c r="QX61" s="149"/>
      <c r="QY61" s="149"/>
      <c r="QZ61" s="149"/>
      <c r="RA61" s="149"/>
      <c r="RB61" s="149"/>
      <c r="RC61" s="149"/>
      <c r="RD61" s="149"/>
      <c r="RE61" s="149"/>
      <c r="RF61" s="149"/>
      <c r="RG61" s="149"/>
      <c r="RH61" s="149"/>
      <c r="RI61" s="149"/>
      <c r="RJ61" s="149"/>
      <c r="RK61" s="149"/>
      <c r="RL61" s="149"/>
      <c r="RM61" s="149"/>
      <c r="RN61" s="149"/>
      <c r="RO61" s="149"/>
      <c r="RP61" s="149"/>
      <c r="RQ61" s="149"/>
      <c r="RR61" s="149"/>
      <c r="RS61" s="149"/>
      <c r="RT61" s="149"/>
      <c r="RU61" s="149"/>
      <c r="RV61" s="149"/>
      <c r="RW61" s="149"/>
      <c r="RX61" s="149"/>
      <c r="RY61" s="149"/>
      <c r="RZ61" s="149"/>
      <c r="SA61" s="149"/>
      <c r="SB61" s="149"/>
      <c r="SC61" s="149"/>
      <c r="SD61" s="149"/>
      <c r="SE61" s="149"/>
      <c r="SF61" s="149"/>
      <c r="SG61" s="149"/>
      <c r="SH61" s="149"/>
      <c r="SI61" s="149"/>
      <c r="SJ61" s="149"/>
      <c r="SK61" s="149"/>
      <c r="SL61" s="149"/>
      <c r="SM61" s="149"/>
      <c r="SN61" s="149"/>
      <c r="SO61" s="149"/>
      <c r="SP61" s="149"/>
      <c r="SQ61" s="149"/>
      <c r="SR61" s="149"/>
      <c r="SS61" s="149"/>
      <c r="ST61" s="149"/>
      <c r="SU61" s="149"/>
      <c r="SV61" s="149"/>
      <c r="SW61" s="149"/>
      <c r="SX61" s="149"/>
      <c r="SY61" s="149"/>
      <c r="SZ61" s="149"/>
      <c r="TA61" s="149"/>
      <c r="TB61" s="149"/>
      <c r="TC61" s="149"/>
      <c r="TD61" s="149"/>
      <c r="TE61" s="149"/>
      <c r="TF61" s="149"/>
      <c r="TG61" s="149"/>
      <c r="TH61" s="149"/>
      <c r="TI61" s="149"/>
      <c r="TJ61" s="149"/>
      <c r="TK61" s="149"/>
      <c r="TL61" s="149"/>
      <c r="TM61" s="149"/>
      <c r="TN61" s="149"/>
      <c r="TO61" s="149"/>
      <c r="TP61" s="149"/>
      <c r="TQ61" s="149"/>
      <c r="TR61" s="149"/>
      <c r="TS61" s="149"/>
      <c r="TT61" s="149"/>
      <c r="TU61" s="149"/>
      <c r="TV61" s="149"/>
      <c r="TW61" s="149"/>
      <c r="TX61" s="149"/>
      <c r="TY61" s="149"/>
      <c r="TZ61" s="149"/>
      <c r="UA61" s="149"/>
      <c r="UB61" s="149"/>
      <c r="UC61" s="149"/>
      <c r="UD61" s="149"/>
      <c r="UE61" s="149"/>
      <c r="UF61" s="149"/>
      <c r="UG61" s="149"/>
      <c r="UH61" s="149"/>
      <c r="UI61" s="149"/>
      <c r="UJ61" s="149"/>
      <c r="UK61" s="149"/>
      <c r="UL61" s="149"/>
      <c r="UM61" s="149"/>
      <c r="UN61" s="149"/>
      <c r="UO61" s="149"/>
      <c r="UP61" s="149"/>
      <c r="UQ61" s="149"/>
      <c r="UR61" s="149"/>
      <c r="US61" s="149"/>
      <c r="UT61" s="149"/>
      <c r="UU61" s="149"/>
      <c r="UV61" s="149"/>
      <c r="UW61" s="149"/>
      <c r="UX61" s="149"/>
      <c r="UY61" s="149"/>
      <c r="UZ61" s="149"/>
      <c r="VA61" s="149"/>
      <c r="VB61" s="149"/>
      <c r="VC61" s="149"/>
      <c r="VD61" s="149"/>
      <c r="VE61" s="149"/>
      <c r="VF61" s="149"/>
      <c r="VG61" s="149"/>
      <c r="VH61" s="149"/>
      <c r="VI61" s="149"/>
      <c r="VJ61" s="149"/>
      <c r="VK61" s="149"/>
      <c r="VL61" s="149"/>
      <c r="VM61" s="149"/>
      <c r="VN61" s="149"/>
      <c r="VO61" s="149"/>
      <c r="VP61" s="149"/>
      <c r="VQ61" s="149"/>
      <c r="VR61" s="149"/>
      <c r="VS61" s="149"/>
      <c r="VT61" s="149"/>
      <c r="VU61" s="149"/>
      <c r="VV61" s="149"/>
      <c r="VW61" s="149"/>
      <c r="VX61" s="149"/>
      <c r="VY61" s="149"/>
      <c r="VZ61" s="149"/>
      <c r="WA61" s="149"/>
      <c r="WB61" s="149"/>
      <c r="WC61" s="149"/>
      <c r="WD61" s="149"/>
      <c r="WE61" s="149"/>
      <c r="WF61" s="149"/>
      <c r="WG61" s="149"/>
      <c r="WH61" s="149"/>
      <c r="WI61" s="149"/>
      <c r="WJ61" s="149"/>
      <c r="WK61" s="149"/>
      <c r="WL61" s="149"/>
      <c r="WM61" s="149"/>
      <c r="WN61" s="149"/>
      <c r="WO61" s="149"/>
      <c r="WP61" s="149"/>
      <c r="WQ61" s="149"/>
      <c r="WR61" s="149"/>
      <c r="WS61" s="149"/>
      <c r="WT61" s="149"/>
      <c r="WU61" s="149"/>
      <c r="WV61" s="149"/>
      <c r="WW61" s="149"/>
      <c r="WX61" s="149"/>
      <c r="WY61" s="149"/>
      <c r="WZ61" s="149"/>
      <c r="XA61" s="149"/>
      <c r="XB61" s="149"/>
      <c r="XC61" s="149"/>
      <c r="XD61" s="149"/>
      <c r="XE61" s="149"/>
      <c r="XF61" s="149"/>
      <c r="XG61" s="149"/>
      <c r="XH61" s="149"/>
      <c r="XI61" s="149"/>
      <c r="XJ61" s="149"/>
      <c r="XK61" s="149"/>
      <c r="XL61" s="149"/>
      <c r="XM61" s="149"/>
      <c r="XN61" s="149"/>
      <c r="XO61" s="149"/>
      <c r="XP61" s="149"/>
      <c r="XQ61" s="149"/>
      <c r="XR61" s="149"/>
      <c r="XS61" s="149"/>
      <c r="XT61" s="149"/>
      <c r="XU61" s="149"/>
      <c r="XV61" s="149"/>
      <c r="XW61" s="149"/>
      <c r="XX61" s="149"/>
      <c r="XY61" s="149"/>
      <c r="XZ61" s="149"/>
      <c r="YA61" s="149"/>
      <c r="YB61" s="149"/>
      <c r="YC61" s="149"/>
      <c r="YD61" s="149"/>
      <c r="YE61" s="149"/>
      <c r="YF61" s="149"/>
      <c r="YG61" s="149"/>
      <c r="YH61" s="149"/>
      <c r="YI61" s="149"/>
      <c r="YJ61" s="149"/>
      <c r="YK61" s="149"/>
      <c r="YL61" s="149"/>
      <c r="YM61" s="149"/>
      <c r="YN61" s="149"/>
      <c r="YO61" s="149"/>
      <c r="YP61" s="149"/>
      <c r="YQ61" s="149"/>
      <c r="YR61" s="149"/>
      <c r="YS61" s="149"/>
      <c r="YT61" s="149"/>
      <c r="YU61" s="149"/>
      <c r="YV61" s="149"/>
      <c r="YW61" s="149"/>
      <c r="YX61" s="149"/>
      <c r="YY61" s="149"/>
      <c r="YZ61" s="149"/>
      <c r="ZA61" s="149"/>
      <c r="ZB61" s="149"/>
      <c r="ZC61" s="149"/>
      <c r="ZD61" s="149"/>
      <c r="ZE61" s="149"/>
      <c r="ZF61" s="149"/>
      <c r="ZG61" s="149"/>
      <c r="ZH61" s="149"/>
      <c r="ZI61" s="149"/>
      <c r="ZJ61" s="149"/>
      <c r="ZK61" s="149"/>
      <c r="ZL61" s="149"/>
      <c r="ZM61" s="149"/>
      <c r="ZN61" s="149"/>
      <c r="ZO61" s="149"/>
      <c r="ZP61" s="149"/>
      <c r="ZQ61" s="149"/>
      <c r="ZR61" s="149"/>
      <c r="ZS61" s="149"/>
      <c r="ZT61" s="149"/>
      <c r="ZU61" s="149"/>
      <c r="ZV61" s="149"/>
      <c r="ZW61" s="149"/>
      <c r="ZX61" s="149"/>
      <c r="ZY61" s="149"/>
      <c r="ZZ61" s="149"/>
      <c r="AAA61" s="149"/>
      <c r="AAB61" s="149"/>
      <c r="AAC61" s="149"/>
      <c r="AAD61" s="149"/>
      <c r="AAE61" s="149"/>
      <c r="AAF61" s="149"/>
      <c r="AAG61" s="149"/>
      <c r="AAH61" s="149"/>
      <c r="AAI61" s="149"/>
      <c r="AAJ61" s="149"/>
      <c r="AAK61" s="149"/>
      <c r="AAL61" s="149"/>
      <c r="AAM61" s="149"/>
      <c r="AAN61" s="149"/>
      <c r="AAO61" s="149"/>
      <c r="AAP61" s="149"/>
      <c r="AAQ61" s="149"/>
      <c r="AAR61" s="149"/>
      <c r="AAS61" s="149"/>
      <c r="AAT61" s="149"/>
      <c r="AAU61" s="149"/>
      <c r="AAV61" s="149"/>
      <c r="AAW61" s="149"/>
      <c r="AAX61" s="149"/>
      <c r="AAY61" s="149"/>
      <c r="AAZ61" s="149"/>
      <c r="ABA61" s="149"/>
      <c r="ABB61" s="149"/>
      <c r="ABC61" s="149"/>
      <c r="ABD61" s="149"/>
      <c r="ABE61" s="149"/>
      <c r="ABF61" s="149"/>
      <c r="ABG61" s="149"/>
      <c r="ABH61" s="149"/>
      <c r="ABI61" s="149"/>
      <c r="ABJ61" s="149"/>
      <c r="ABK61" s="149"/>
      <c r="ABL61" s="149"/>
      <c r="ABM61" s="149"/>
      <c r="ABN61" s="149"/>
      <c r="ABO61" s="149"/>
      <c r="ABP61" s="149"/>
      <c r="ABQ61" s="149"/>
      <c r="ABR61" s="149"/>
      <c r="ABS61" s="149"/>
      <c r="ABT61" s="149"/>
      <c r="ABU61" s="149"/>
      <c r="ABV61" s="149"/>
      <c r="ABW61" s="149"/>
      <c r="ABX61" s="149"/>
      <c r="ABY61" s="149"/>
      <c r="ABZ61" s="149"/>
      <c r="ACA61" s="149"/>
      <c r="ACB61" s="149"/>
      <c r="ACC61" s="149"/>
      <c r="ACD61" s="149"/>
      <c r="ACE61" s="149"/>
      <c r="ACF61" s="149"/>
      <c r="ACG61" s="149"/>
      <c r="ACH61" s="149"/>
      <c r="ACI61" s="149"/>
      <c r="ACJ61" s="149"/>
      <c r="ACK61" s="149"/>
      <c r="ACL61" s="149"/>
      <c r="ACM61" s="149"/>
      <c r="ACN61" s="149"/>
      <c r="ACO61" s="149"/>
      <c r="ACP61" s="149"/>
      <c r="ACQ61" s="149"/>
      <c r="ACR61" s="149"/>
      <c r="ACS61" s="149"/>
      <c r="ACT61" s="149"/>
      <c r="ACU61" s="149"/>
      <c r="ACV61" s="149"/>
      <c r="ACW61" s="149"/>
      <c r="ACX61" s="149"/>
      <c r="ACY61" s="149"/>
      <c r="ACZ61" s="149"/>
      <c r="ADA61" s="149"/>
      <c r="ADB61" s="149"/>
      <c r="ADC61" s="149"/>
    </row>
    <row r="62" spans="1:783" s="152" customFormat="1" x14ac:dyDescent="0.3">
      <c r="A62" s="149"/>
      <c r="B62" s="150"/>
      <c r="C62" s="151"/>
      <c r="D62" s="151"/>
      <c r="F62" s="153"/>
      <c r="G62" s="153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  <c r="CL62" s="149"/>
      <c r="CM62" s="149"/>
      <c r="CN62" s="149"/>
      <c r="CO62" s="149"/>
      <c r="CP62" s="149"/>
      <c r="CQ62" s="149"/>
      <c r="CR62" s="149"/>
      <c r="CS62" s="149"/>
      <c r="CT62" s="149"/>
      <c r="CU62" s="149"/>
      <c r="CV62" s="149"/>
      <c r="CW62" s="149"/>
      <c r="CX62" s="149"/>
      <c r="CY62" s="149"/>
      <c r="CZ62" s="149"/>
      <c r="DA62" s="149"/>
      <c r="DB62" s="149"/>
      <c r="DC62" s="149"/>
      <c r="DD62" s="149"/>
      <c r="DE62" s="149"/>
      <c r="DF62" s="149"/>
      <c r="DG62" s="149"/>
      <c r="DH62" s="149"/>
      <c r="DI62" s="149"/>
      <c r="DJ62" s="149"/>
      <c r="DK62" s="149"/>
      <c r="DL62" s="149"/>
      <c r="DM62" s="149"/>
      <c r="DN62" s="149"/>
      <c r="DO62" s="149"/>
      <c r="DP62" s="149"/>
      <c r="DQ62" s="149"/>
      <c r="DR62" s="149"/>
      <c r="DS62" s="149"/>
      <c r="DT62" s="149"/>
      <c r="DU62" s="149"/>
      <c r="DV62" s="149"/>
      <c r="DW62" s="149"/>
      <c r="DX62" s="149"/>
      <c r="DY62" s="149"/>
      <c r="DZ62" s="149"/>
      <c r="EA62" s="149"/>
      <c r="EB62" s="149"/>
      <c r="EC62" s="149"/>
      <c r="ED62" s="149"/>
      <c r="EE62" s="149"/>
      <c r="EF62" s="149"/>
      <c r="EG62" s="149"/>
      <c r="EH62" s="149"/>
      <c r="EI62" s="149"/>
      <c r="EJ62" s="149"/>
      <c r="EK62" s="149"/>
      <c r="EL62" s="149"/>
      <c r="EM62" s="149"/>
      <c r="EN62" s="149"/>
      <c r="EO62" s="149"/>
      <c r="EP62" s="149"/>
      <c r="EQ62" s="149"/>
      <c r="ER62" s="149"/>
      <c r="ES62" s="149"/>
      <c r="ET62" s="149"/>
      <c r="EU62" s="149"/>
      <c r="EV62" s="149"/>
      <c r="EW62" s="149"/>
      <c r="EX62" s="149"/>
      <c r="EY62" s="149"/>
      <c r="EZ62" s="149"/>
      <c r="FA62" s="149"/>
      <c r="FB62" s="149"/>
      <c r="FC62" s="149"/>
      <c r="FD62" s="149"/>
      <c r="FE62" s="149"/>
      <c r="FF62" s="149"/>
      <c r="FG62" s="149"/>
      <c r="FH62" s="149"/>
      <c r="FI62" s="149"/>
      <c r="FJ62" s="149"/>
      <c r="FK62" s="149"/>
      <c r="FL62" s="149"/>
      <c r="FM62" s="149"/>
      <c r="FN62" s="149"/>
      <c r="FO62" s="149"/>
      <c r="FP62" s="149"/>
      <c r="FQ62" s="149"/>
      <c r="FR62" s="149"/>
      <c r="FS62" s="149"/>
      <c r="FT62" s="149"/>
      <c r="FU62" s="149"/>
      <c r="FV62" s="149"/>
      <c r="FW62" s="149"/>
      <c r="FX62" s="149"/>
      <c r="FY62" s="149"/>
      <c r="FZ62" s="149"/>
      <c r="GA62" s="149"/>
      <c r="GB62" s="149"/>
      <c r="GC62" s="149"/>
      <c r="GD62" s="149"/>
      <c r="GE62" s="149"/>
      <c r="GF62" s="149"/>
      <c r="GG62" s="149"/>
      <c r="GH62" s="149"/>
      <c r="GI62" s="149"/>
      <c r="GJ62" s="149"/>
      <c r="GK62" s="149"/>
      <c r="GL62" s="149"/>
      <c r="GM62" s="149"/>
      <c r="GN62" s="149"/>
      <c r="GO62" s="149"/>
      <c r="GP62" s="149"/>
      <c r="GQ62" s="149"/>
      <c r="GR62" s="149"/>
      <c r="GS62" s="149"/>
      <c r="GT62" s="149"/>
      <c r="GU62" s="149"/>
      <c r="GV62" s="149"/>
      <c r="GW62" s="149"/>
      <c r="GX62" s="149"/>
      <c r="GY62" s="149"/>
      <c r="GZ62" s="149"/>
      <c r="HA62" s="149"/>
      <c r="HB62" s="149"/>
      <c r="HC62" s="149"/>
      <c r="HD62" s="149"/>
      <c r="HE62" s="149"/>
      <c r="HF62" s="149"/>
      <c r="HG62" s="149"/>
      <c r="HH62" s="149"/>
      <c r="HI62" s="149"/>
      <c r="HJ62" s="149"/>
      <c r="HK62" s="149"/>
      <c r="HL62" s="149"/>
      <c r="HM62" s="149"/>
      <c r="HN62" s="149"/>
      <c r="HO62" s="149"/>
      <c r="HP62" s="149"/>
      <c r="HQ62" s="149"/>
      <c r="HR62" s="149"/>
      <c r="HS62" s="149"/>
      <c r="HT62" s="149"/>
      <c r="HU62" s="149"/>
      <c r="HV62" s="149"/>
      <c r="HW62" s="149"/>
      <c r="HX62" s="149"/>
      <c r="HY62" s="149"/>
      <c r="HZ62" s="149"/>
      <c r="IA62" s="149"/>
      <c r="IB62" s="149"/>
      <c r="IC62" s="149"/>
      <c r="ID62" s="149"/>
      <c r="IE62" s="149"/>
      <c r="IF62" s="149"/>
      <c r="IG62" s="149"/>
      <c r="IH62" s="149"/>
      <c r="II62" s="149"/>
      <c r="IJ62" s="149"/>
      <c r="IK62" s="149"/>
      <c r="IL62" s="149"/>
      <c r="IM62" s="149"/>
      <c r="IN62" s="149"/>
      <c r="IO62" s="149"/>
      <c r="IP62" s="149"/>
      <c r="IQ62" s="149"/>
      <c r="IR62" s="149"/>
      <c r="IS62" s="149"/>
      <c r="IT62" s="149"/>
      <c r="IU62" s="149"/>
      <c r="IV62" s="149"/>
      <c r="IW62" s="149"/>
      <c r="IX62" s="149"/>
      <c r="IY62" s="149"/>
      <c r="IZ62" s="149"/>
      <c r="JA62" s="149"/>
      <c r="JB62" s="149"/>
      <c r="JC62" s="149"/>
      <c r="JD62" s="149"/>
      <c r="JE62" s="149"/>
      <c r="JF62" s="149"/>
      <c r="JG62" s="149"/>
      <c r="JH62" s="149"/>
      <c r="JI62" s="149"/>
      <c r="JJ62" s="149"/>
      <c r="JK62" s="149"/>
      <c r="JL62" s="149"/>
      <c r="JM62" s="149"/>
      <c r="JN62" s="149"/>
      <c r="JO62" s="149"/>
      <c r="JP62" s="149"/>
      <c r="JQ62" s="149"/>
      <c r="JR62" s="149"/>
      <c r="JS62" s="149"/>
      <c r="JT62" s="149"/>
      <c r="JU62" s="149"/>
      <c r="JV62" s="149"/>
      <c r="JW62" s="149"/>
      <c r="JX62" s="149"/>
      <c r="JY62" s="149"/>
      <c r="JZ62" s="149"/>
      <c r="KA62" s="149"/>
      <c r="KB62" s="149"/>
      <c r="KC62" s="149"/>
      <c r="KD62" s="149"/>
      <c r="KE62" s="149"/>
      <c r="KF62" s="149"/>
      <c r="KG62" s="149"/>
      <c r="KH62" s="149"/>
      <c r="KI62" s="149"/>
      <c r="KJ62" s="149"/>
      <c r="KK62" s="149"/>
      <c r="KL62" s="149"/>
      <c r="KM62" s="149"/>
      <c r="KN62" s="149"/>
      <c r="KO62" s="149"/>
      <c r="KP62" s="149"/>
      <c r="KQ62" s="149"/>
      <c r="KR62" s="149"/>
      <c r="KS62" s="149"/>
      <c r="KT62" s="149"/>
      <c r="KU62" s="149"/>
      <c r="KV62" s="149"/>
      <c r="KW62" s="149"/>
      <c r="KX62" s="149"/>
      <c r="KY62" s="149"/>
      <c r="KZ62" s="149"/>
      <c r="LA62" s="149"/>
      <c r="LB62" s="149"/>
      <c r="LC62" s="149"/>
      <c r="LD62" s="149"/>
      <c r="LE62" s="149"/>
      <c r="LF62" s="149"/>
      <c r="LG62" s="149"/>
      <c r="LH62" s="149"/>
      <c r="LI62" s="149"/>
      <c r="LJ62" s="149"/>
      <c r="LK62" s="149"/>
      <c r="LL62" s="149"/>
      <c r="LM62" s="149"/>
      <c r="LN62" s="149"/>
      <c r="LO62" s="149"/>
      <c r="LP62" s="149"/>
      <c r="LQ62" s="149"/>
      <c r="LR62" s="149"/>
      <c r="LS62" s="149"/>
      <c r="LT62" s="149"/>
      <c r="LU62" s="149"/>
      <c r="LV62" s="149"/>
      <c r="LW62" s="149"/>
      <c r="LX62" s="149"/>
      <c r="LY62" s="149"/>
      <c r="LZ62" s="149"/>
      <c r="MA62" s="149"/>
      <c r="MB62" s="149"/>
      <c r="MC62" s="149"/>
      <c r="MD62" s="149"/>
      <c r="ME62" s="149"/>
      <c r="MF62" s="149"/>
      <c r="MG62" s="149"/>
      <c r="MH62" s="149"/>
      <c r="MI62" s="149"/>
      <c r="MJ62" s="149"/>
      <c r="MK62" s="149"/>
      <c r="ML62" s="149"/>
      <c r="MM62" s="149"/>
      <c r="MN62" s="149"/>
      <c r="MO62" s="149"/>
      <c r="MP62" s="149"/>
      <c r="MQ62" s="149"/>
      <c r="MR62" s="149"/>
      <c r="MS62" s="149"/>
      <c r="MT62" s="149"/>
      <c r="MU62" s="149"/>
      <c r="MV62" s="149"/>
      <c r="MW62" s="149"/>
      <c r="MX62" s="149"/>
      <c r="MY62" s="149"/>
      <c r="MZ62" s="149"/>
      <c r="NA62" s="149"/>
      <c r="NB62" s="149"/>
      <c r="NC62" s="149"/>
      <c r="ND62" s="149"/>
      <c r="NE62" s="149"/>
      <c r="NF62" s="149"/>
      <c r="NG62" s="149"/>
      <c r="NH62" s="149"/>
      <c r="NI62" s="149"/>
      <c r="NJ62" s="149"/>
      <c r="NK62" s="149"/>
      <c r="NL62" s="149"/>
      <c r="NM62" s="149"/>
      <c r="NN62" s="149"/>
      <c r="NO62" s="149"/>
      <c r="NP62" s="149"/>
      <c r="NQ62" s="149"/>
      <c r="NR62" s="149"/>
      <c r="NS62" s="149"/>
      <c r="NT62" s="149"/>
      <c r="NU62" s="149"/>
      <c r="NV62" s="149"/>
      <c r="NW62" s="149"/>
      <c r="NX62" s="149"/>
      <c r="NY62" s="149"/>
      <c r="NZ62" s="149"/>
      <c r="OA62" s="149"/>
      <c r="OB62" s="149"/>
      <c r="OC62" s="149"/>
      <c r="OD62" s="149"/>
      <c r="OE62" s="149"/>
      <c r="OF62" s="149"/>
      <c r="OG62" s="149"/>
      <c r="OH62" s="149"/>
      <c r="OI62" s="149"/>
      <c r="OJ62" s="149"/>
      <c r="OK62" s="149"/>
      <c r="OL62" s="149"/>
      <c r="OM62" s="149"/>
      <c r="ON62" s="149"/>
      <c r="OO62" s="149"/>
      <c r="OP62" s="149"/>
      <c r="OQ62" s="149"/>
      <c r="OR62" s="149"/>
      <c r="OS62" s="149"/>
      <c r="OT62" s="149"/>
      <c r="OU62" s="149"/>
      <c r="OV62" s="149"/>
      <c r="OW62" s="149"/>
      <c r="OX62" s="149"/>
      <c r="OY62" s="149"/>
      <c r="OZ62" s="149"/>
      <c r="PA62" s="149"/>
      <c r="PB62" s="149"/>
      <c r="PC62" s="149"/>
      <c r="PD62" s="149"/>
      <c r="PE62" s="149"/>
      <c r="PF62" s="149"/>
      <c r="PG62" s="149"/>
      <c r="PH62" s="149"/>
      <c r="PI62" s="149"/>
      <c r="PJ62" s="149"/>
      <c r="PK62" s="149"/>
      <c r="PL62" s="149"/>
      <c r="PM62" s="149"/>
      <c r="PN62" s="149"/>
      <c r="PO62" s="149"/>
      <c r="PP62" s="149"/>
      <c r="PQ62" s="149"/>
      <c r="PR62" s="149"/>
      <c r="PS62" s="149"/>
      <c r="PT62" s="149"/>
      <c r="PU62" s="149"/>
      <c r="PV62" s="149"/>
      <c r="PW62" s="149"/>
      <c r="PX62" s="149"/>
      <c r="PY62" s="149"/>
      <c r="PZ62" s="149"/>
      <c r="QA62" s="149"/>
      <c r="QB62" s="149"/>
      <c r="QC62" s="149"/>
      <c r="QD62" s="149"/>
      <c r="QE62" s="149"/>
      <c r="QF62" s="149"/>
      <c r="QG62" s="149"/>
      <c r="QH62" s="149"/>
      <c r="QI62" s="149"/>
      <c r="QJ62" s="149"/>
      <c r="QK62" s="149"/>
      <c r="QL62" s="149"/>
      <c r="QM62" s="149"/>
      <c r="QN62" s="149"/>
      <c r="QO62" s="149"/>
      <c r="QP62" s="149"/>
      <c r="QQ62" s="149"/>
      <c r="QR62" s="149"/>
      <c r="QS62" s="149"/>
      <c r="QT62" s="149"/>
      <c r="QU62" s="149"/>
      <c r="QV62" s="149"/>
      <c r="QW62" s="149"/>
      <c r="QX62" s="149"/>
      <c r="QY62" s="149"/>
      <c r="QZ62" s="149"/>
      <c r="RA62" s="149"/>
      <c r="RB62" s="149"/>
      <c r="RC62" s="149"/>
      <c r="RD62" s="149"/>
      <c r="RE62" s="149"/>
      <c r="RF62" s="149"/>
      <c r="RG62" s="149"/>
      <c r="RH62" s="149"/>
      <c r="RI62" s="149"/>
      <c r="RJ62" s="149"/>
      <c r="RK62" s="149"/>
      <c r="RL62" s="149"/>
      <c r="RM62" s="149"/>
      <c r="RN62" s="149"/>
      <c r="RO62" s="149"/>
      <c r="RP62" s="149"/>
      <c r="RQ62" s="149"/>
      <c r="RR62" s="149"/>
      <c r="RS62" s="149"/>
      <c r="RT62" s="149"/>
      <c r="RU62" s="149"/>
      <c r="RV62" s="149"/>
      <c r="RW62" s="149"/>
      <c r="RX62" s="149"/>
      <c r="RY62" s="149"/>
      <c r="RZ62" s="149"/>
      <c r="SA62" s="149"/>
      <c r="SB62" s="149"/>
      <c r="SC62" s="149"/>
      <c r="SD62" s="149"/>
      <c r="SE62" s="149"/>
      <c r="SF62" s="149"/>
      <c r="SG62" s="149"/>
      <c r="SH62" s="149"/>
      <c r="SI62" s="149"/>
      <c r="SJ62" s="149"/>
      <c r="SK62" s="149"/>
      <c r="SL62" s="149"/>
      <c r="SM62" s="149"/>
      <c r="SN62" s="149"/>
      <c r="SO62" s="149"/>
      <c r="SP62" s="149"/>
      <c r="SQ62" s="149"/>
      <c r="SR62" s="149"/>
      <c r="SS62" s="149"/>
      <c r="ST62" s="149"/>
      <c r="SU62" s="149"/>
      <c r="SV62" s="149"/>
      <c r="SW62" s="149"/>
      <c r="SX62" s="149"/>
      <c r="SY62" s="149"/>
      <c r="SZ62" s="149"/>
      <c r="TA62" s="149"/>
      <c r="TB62" s="149"/>
      <c r="TC62" s="149"/>
      <c r="TD62" s="149"/>
      <c r="TE62" s="149"/>
      <c r="TF62" s="149"/>
      <c r="TG62" s="149"/>
      <c r="TH62" s="149"/>
      <c r="TI62" s="149"/>
      <c r="TJ62" s="149"/>
      <c r="TK62" s="149"/>
      <c r="TL62" s="149"/>
      <c r="TM62" s="149"/>
      <c r="TN62" s="149"/>
      <c r="TO62" s="149"/>
      <c r="TP62" s="149"/>
      <c r="TQ62" s="149"/>
      <c r="TR62" s="149"/>
      <c r="TS62" s="149"/>
      <c r="TT62" s="149"/>
      <c r="TU62" s="149"/>
      <c r="TV62" s="149"/>
      <c r="TW62" s="149"/>
      <c r="TX62" s="149"/>
      <c r="TY62" s="149"/>
      <c r="TZ62" s="149"/>
      <c r="UA62" s="149"/>
      <c r="UB62" s="149"/>
      <c r="UC62" s="149"/>
      <c r="UD62" s="149"/>
      <c r="UE62" s="149"/>
      <c r="UF62" s="149"/>
      <c r="UG62" s="149"/>
      <c r="UH62" s="149"/>
      <c r="UI62" s="149"/>
      <c r="UJ62" s="149"/>
      <c r="UK62" s="149"/>
      <c r="UL62" s="149"/>
      <c r="UM62" s="149"/>
      <c r="UN62" s="149"/>
      <c r="UO62" s="149"/>
      <c r="UP62" s="149"/>
      <c r="UQ62" s="149"/>
      <c r="UR62" s="149"/>
      <c r="US62" s="149"/>
      <c r="UT62" s="149"/>
      <c r="UU62" s="149"/>
      <c r="UV62" s="149"/>
      <c r="UW62" s="149"/>
      <c r="UX62" s="149"/>
      <c r="UY62" s="149"/>
      <c r="UZ62" s="149"/>
      <c r="VA62" s="149"/>
      <c r="VB62" s="149"/>
      <c r="VC62" s="149"/>
      <c r="VD62" s="149"/>
      <c r="VE62" s="149"/>
      <c r="VF62" s="149"/>
      <c r="VG62" s="149"/>
      <c r="VH62" s="149"/>
      <c r="VI62" s="149"/>
      <c r="VJ62" s="149"/>
      <c r="VK62" s="149"/>
      <c r="VL62" s="149"/>
      <c r="VM62" s="149"/>
      <c r="VN62" s="149"/>
      <c r="VO62" s="149"/>
      <c r="VP62" s="149"/>
      <c r="VQ62" s="149"/>
      <c r="VR62" s="149"/>
      <c r="VS62" s="149"/>
      <c r="VT62" s="149"/>
      <c r="VU62" s="149"/>
      <c r="VV62" s="149"/>
      <c r="VW62" s="149"/>
      <c r="VX62" s="149"/>
      <c r="VY62" s="149"/>
      <c r="VZ62" s="149"/>
      <c r="WA62" s="149"/>
      <c r="WB62" s="149"/>
      <c r="WC62" s="149"/>
      <c r="WD62" s="149"/>
      <c r="WE62" s="149"/>
      <c r="WF62" s="149"/>
      <c r="WG62" s="149"/>
      <c r="WH62" s="149"/>
      <c r="WI62" s="149"/>
      <c r="WJ62" s="149"/>
      <c r="WK62" s="149"/>
      <c r="WL62" s="149"/>
      <c r="WM62" s="149"/>
      <c r="WN62" s="149"/>
      <c r="WO62" s="149"/>
      <c r="WP62" s="149"/>
      <c r="WQ62" s="149"/>
      <c r="WR62" s="149"/>
      <c r="WS62" s="149"/>
      <c r="WT62" s="149"/>
      <c r="WU62" s="149"/>
      <c r="WV62" s="149"/>
      <c r="WW62" s="149"/>
      <c r="WX62" s="149"/>
      <c r="WY62" s="149"/>
      <c r="WZ62" s="149"/>
      <c r="XA62" s="149"/>
      <c r="XB62" s="149"/>
      <c r="XC62" s="149"/>
      <c r="XD62" s="149"/>
      <c r="XE62" s="149"/>
      <c r="XF62" s="149"/>
      <c r="XG62" s="149"/>
      <c r="XH62" s="149"/>
      <c r="XI62" s="149"/>
      <c r="XJ62" s="149"/>
      <c r="XK62" s="149"/>
      <c r="XL62" s="149"/>
      <c r="XM62" s="149"/>
      <c r="XN62" s="149"/>
      <c r="XO62" s="149"/>
      <c r="XP62" s="149"/>
      <c r="XQ62" s="149"/>
      <c r="XR62" s="149"/>
      <c r="XS62" s="149"/>
      <c r="XT62" s="149"/>
      <c r="XU62" s="149"/>
      <c r="XV62" s="149"/>
      <c r="XW62" s="149"/>
      <c r="XX62" s="149"/>
      <c r="XY62" s="149"/>
      <c r="XZ62" s="149"/>
      <c r="YA62" s="149"/>
      <c r="YB62" s="149"/>
      <c r="YC62" s="149"/>
      <c r="YD62" s="149"/>
      <c r="YE62" s="149"/>
      <c r="YF62" s="149"/>
      <c r="YG62" s="149"/>
      <c r="YH62" s="149"/>
      <c r="YI62" s="149"/>
      <c r="YJ62" s="149"/>
      <c r="YK62" s="149"/>
      <c r="YL62" s="149"/>
      <c r="YM62" s="149"/>
      <c r="YN62" s="149"/>
      <c r="YO62" s="149"/>
      <c r="YP62" s="149"/>
      <c r="YQ62" s="149"/>
      <c r="YR62" s="149"/>
      <c r="YS62" s="149"/>
      <c r="YT62" s="149"/>
      <c r="YU62" s="149"/>
      <c r="YV62" s="149"/>
      <c r="YW62" s="149"/>
      <c r="YX62" s="149"/>
      <c r="YY62" s="149"/>
      <c r="YZ62" s="149"/>
      <c r="ZA62" s="149"/>
      <c r="ZB62" s="149"/>
      <c r="ZC62" s="149"/>
      <c r="ZD62" s="149"/>
      <c r="ZE62" s="149"/>
      <c r="ZF62" s="149"/>
      <c r="ZG62" s="149"/>
      <c r="ZH62" s="149"/>
      <c r="ZI62" s="149"/>
      <c r="ZJ62" s="149"/>
      <c r="ZK62" s="149"/>
      <c r="ZL62" s="149"/>
      <c r="ZM62" s="149"/>
      <c r="ZN62" s="149"/>
      <c r="ZO62" s="149"/>
      <c r="ZP62" s="149"/>
      <c r="ZQ62" s="149"/>
      <c r="ZR62" s="149"/>
      <c r="ZS62" s="149"/>
      <c r="ZT62" s="149"/>
      <c r="ZU62" s="149"/>
      <c r="ZV62" s="149"/>
      <c r="ZW62" s="149"/>
      <c r="ZX62" s="149"/>
      <c r="ZY62" s="149"/>
      <c r="ZZ62" s="149"/>
      <c r="AAA62" s="149"/>
      <c r="AAB62" s="149"/>
      <c r="AAC62" s="149"/>
      <c r="AAD62" s="149"/>
      <c r="AAE62" s="149"/>
      <c r="AAF62" s="149"/>
      <c r="AAG62" s="149"/>
      <c r="AAH62" s="149"/>
      <c r="AAI62" s="149"/>
      <c r="AAJ62" s="149"/>
      <c r="AAK62" s="149"/>
      <c r="AAL62" s="149"/>
      <c r="AAM62" s="149"/>
      <c r="AAN62" s="149"/>
      <c r="AAO62" s="149"/>
      <c r="AAP62" s="149"/>
      <c r="AAQ62" s="149"/>
      <c r="AAR62" s="149"/>
      <c r="AAS62" s="149"/>
      <c r="AAT62" s="149"/>
      <c r="AAU62" s="149"/>
      <c r="AAV62" s="149"/>
      <c r="AAW62" s="149"/>
      <c r="AAX62" s="149"/>
      <c r="AAY62" s="149"/>
      <c r="AAZ62" s="149"/>
      <c r="ABA62" s="149"/>
      <c r="ABB62" s="149"/>
      <c r="ABC62" s="149"/>
      <c r="ABD62" s="149"/>
      <c r="ABE62" s="149"/>
      <c r="ABF62" s="149"/>
      <c r="ABG62" s="149"/>
      <c r="ABH62" s="149"/>
      <c r="ABI62" s="149"/>
      <c r="ABJ62" s="149"/>
      <c r="ABK62" s="149"/>
      <c r="ABL62" s="149"/>
      <c r="ABM62" s="149"/>
      <c r="ABN62" s="149"/>
      <c r="ABO62" s="149"/>
      <c r="ABP62" s="149"/>
      <c r="ABQ62" s="149"/>
      <c r="ABR62" s="149"/>
      <c r="ABS62" s="149"/>
      <c r="ABT62" s="149"/>
      <c r="ABU62" s="149"/>
      <c r="ABV62" s="149"/>
      <c r="ABW62" s="149"/>
      <c r="ABX62" s="149"/>
      <c r="ABY62" s="149"/>
      <c r="ABZ62" s="149"/>
      <c r="ACA62" s="149"/>
      <c r="ACB62" s="149"/>
      <c r="ACC62" s="149"/>
      <c r="ACD62" s="149"/>
      <c r="ACE62" s="149"/>
      <c r="ACF62" s="149"/>
      <c r="ACG62" s="149"/>
      <c r="ACH62" s="149"/>
      <c r="ACI62" s="149"/>
      <c r="ACJ62" s="149"/>
      <c r="ACK62" s="149"/>
      <c r="ACL62" s="149"/>
      <c r="ACM62" s="149"/>
      <c r="ACN62" s="149"/>
      <c r="ACO62" s="149"/>
      <c r="ACP62" s="149"/>
      <c r="ACQ62" s="149"/>
      <c r="ACR62" s="149"/>
      <c r="ACS62" s="149"/>
      <c r="ACT62" s="149"/>
      <c r="ACU62" s="149"/>
      <c r="ACV62" s="149"/>
      <c r="ACW62" s="149"/>
      <c r="ACX62" s="149"/>
      <c r="ACY62" s="149"/>
      <c r="ACZ62" s="149"/>
      <c r="ADA62" s="149"/>
      <c r="ADB62" s="149"/>
      <c r="ADC62" s="149"/>
    </row>
    <row r="63" spans="1:783" s="152" customFormat="1" x14ac:dyDescent="0.3">
      <c r="A63" s="149"/>
      <c r="B63" s="150"/>
      <c r="C63" s="151"/>
      <c r="D63" s="151"/>
      <c r="F63" s="153"/>
      <c r="G63" s="153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9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9"/>
      <c r="DF63" s="149"/>
      <c r="DG63" s="149"/>
      <c r="DH63" s="149"/>
      <c r="DI63" s="149"/>
      <c r="DJ63" s="149"/>
      <c r="DK63" s="149"/>
      <c r="DL63" s="149"/>
      <c r="DM63" s="149"/>
      <c r="DN63" s="149"/>
      <c r="DO63" s="149"/>
      <c r="DP63" s="149"/>
      <c r="DQ63" s="149"/>
      <c r="DR63" s="149"/>
      <c r="DS63" s="149"/>
      <c r="DT63" s="149"/>
      <c r="DU63" s="149"/>
      <c r="DV63" s="149"/>
      <c r="DW63" s="149"/>
      <c r="DX63" s="149"/>
      <c r="DY63" s="149"/>
      <c r="DZ63" s="149"/>
      <c r="EA63" s="149"/>
      <c r="EB63" s="149"/>
      <c r="EC63" s="149"/>
      <c r="ED63" s="149"/>
      <c r="EE63" s="149"/>
      <c r="EF63" s="149"/>
      <c r="EG63" s="149"/>
      <c r="EH63" s="149"/>
      <c r="EI63" s="149"/>
      <c r="EJ63" s="149"/>
      <c r="EK63" s="149"/>
      <c r="EL63" s="149"/>
      <c r="EM63" s="149"/>
      <c r="EN63" s="149"/>
      <c r="EO63" s="149"/>
      <c r="EP63" s="149"/>
      <c r="EQ63" s="149"/>
      <c r="ER63" s="149"/>
      <c r="ES63" s="149"/>
      <c r="ET63" s="149"/>
      <c r="EU63" s="149"/>
      <c r="EV63" s="149"/>
      <c r="EW63" s="149"/>
      <c r="EX63" s="149"/>
      <c r="EY63" s="149"/>
      <c r="EZ63" s="149"/>
      <c r="FA63" s="149"/>
      <c r="FB63" s="149"/>
      <c r="FC63" s="149"/>
      <c r="FD63" s="149"/>
      <c r="FE63" s="149"/>
      <c r="FF63" s="149"/>
      <c r="FG63" s="149"/>
      <c r="FH63" s="149"/>
      <c r="FI63" s="149"/>
      <c r="FJ63" s="149"/>
      <c r="FK63" s="149"/>
      <c r="FL63" s="149"/>
      <c r="FM63" s="149"/>
      <c r="FN63" s="149"/>
      <c r="FO63" s="149"/>
      <c r="FP63" s="149"/>
      <c r="FQ63" s="149"/>
      <c r="FR63" s="149"/>
      <c r="FS63" s="149"/>
      <c r="FT63" s="149"/>
      <c r="FU63" s="149"/>
      <c r="FV63" s="149"/>
      <c r="FW63" s="149"/>
      <c r="FX63" s="149"/>
      <c r="FY63" s="149"/>
      <c r="FZ63" s="149"/>
      <c r="GA63" s="149"/>
      <c r="GB63" s="149"/>
      <c r="GC63" s="149"/>
      <c r="GD63" s="149"/>
      <c r="GE63" s="149"/>
      <c r="GF63" s="149"/>
      <c r="GG63" s="149"/>
      <c r="GH63" s="149"/>
      <c r="GI63" s="149"/>
      <c r="GJ63" s="149"/>
      <c r="GK63" s="149"/>
      <c r="GL63" s="149"/>
      <c r="GM63" s="149"/>
      <c r="GN63" s="149"/>
      <c r="GO63" s="149"/>
      <c r="GP63" s="149"/>
      <c r="GQ63" s="149"/>
      <c r="GR63" s="149"/>
      <c r="GS63" s="149"/>
      <c r="GT63" s="149"/>
      <c r="GU63" s="149"/>
      <c r="GV63" s="149"/>
      <c r="GW63" s="149"/>
      <c r="GX63" s="149"/>
      <c r="GY63" s="149"/>
      <c r="GZ63" s="149"/>
      <c r="HA63" s="149"/>
      <c r="HB63" s="149"/>
      <c r="HC63" s="149"/>
      <c r="HD63" s="149"/>
      <c r="HE63" s="149"/>
      <c r="HF63" s="149"/>
      <c r="HG63" s="149"/>
      <c r="HH63" s="149"/>
      <c r="HI63" s="149"/>
      <c r="HJ63" s="149"/>
      <c r="HK63" s="149"/>
      <c r="HL63" s="149"/>
      <c r="HM63" s="149"/>
      <c r="HN63" s="149"/>
      <c r="HO63" s="149"/>
      <c r="HP63" s="149"/>
      <c r="HQ63" s="149"/>
      <c r="HR63" s="149"/>
      <c r="HS63" s="149"/>
      <c r="HT63" s="149"/>
      <c r="HU63" s="149"/>
      <c r="HV63" s="149"/>
      <c r="HW63" s="149"/>
      <c r="HX63" s="149"/>
      <c r="HY63" s="149"/>
      <c r="HZ63" s="149"/>
      <c r="IA63" s="149"/>
      <c r="IB63" s="149"/>
      <c r="IC63" s="149"/>
      <c r="ID63" s="149"/>
      <c r="IE63" s="149"/>
      <c r="IF63" s="149"/>
      <c r="IG63" s="149"/>
      <c r="IH63" s="149"/>
      <c r="II63" s="149"/>
      <c r="IJ63" s="149"/>
      <c r="IK63" s="149"/>
      <c r="IL63" s="149"/>
      <c r="IM63" s="149"/>
      <c r="IN63" s="149"/>
      <c r="IO63" s="149"/>
      <c r="IP63" s="149"/>
      <c r="IQ63" s="149"/>
      <c r="IR63" s="149"/>
      <c r="IS63" s="149"/>
      <c r="IT63" s="149"/>
      <c r="IU63" s="149"/>
      <c r="IV63" s="149"/>
      <c r="IW63" s="149"/>
      <c r="IX63" s="149"/>
      <c r="IY63" s="149"/>
      <c r="IZ63" s="149"/>
      <c r="JA63" s="149"/>
      <c r="JB63" s="149"/>
      <c r="JC63" s="149"/>
      <c r="JD63" s="149"/>
      <c r="JE63" s="149"/>
      <c r="JF63" s="149"/>
      <c r="JG63" s="149"/>
      <c r="JH63" s="149"/>
      <c r="JI63" s="149"/>
      <c r="JJ63" s="149"/>
      <c r="JK63" s="149"/>
      <c r="JL63" s="149"/>
      <c r="JM63" s="149"/>
      <c r="JN63" s="149"/>
      <c r="JO63" s="149"/>
      <c r="JP63" s="149"/>
      <c r="JQ63" s="149"/>
      <c r="JR63" s="149"/>
      <c r="JS63" s="149"/>
      <c r="JT63" s="149"/>
      <c r="JU63" s="149"/>
      <c r="JV63" s="149"/>
      <c r="JW63" s="149"/>
      <c r="JX63" s="149"/>
      <c r="JY63" s="149"/>
      <c r="JZ63" s="149"/>
      <c r="KA63" s="149"/>
      <c r="KB63" s="149"/>
      <c r="KC63" s="149"/>
      <c r="KD63" s="149"/>
      <c r="KE63" s="149"/>
      <c r="KF63" s="149"/>
      <c r="KG63" s="149"/>
      <c r="KH63" s="149"/>
      <c r="KI63" s="149"/>
      <c r="KJ63" s="149"/>
      <c r="KK63" s="149"/>
      <c r="KL63" s="149"/>
      <c r="KM63" s="149"/>
      <c r="KN63" s="149"/>
      <c r="KO63" s="149"/>
      <c r="KP63" s="149"/>
      <c r="KQ63" s="149"/>
      <c r="KR63" s="149"/>
      <c r="KS63" s="149"/>
      <c r="KT63" s="149"/>
      <c r="KU63" s="149"/>
      <c r="KV63" s="149"/>
      <c r="KW63" s="149"/>
      <c r="KX63" s="149"/>
      <c r="KY63" s="149"/>
      <c r="KZ63" s="149"/>
      <c r="LA63" s="149"/>
      <c r="LB63" s="149"/>
      <c r="LC63" s="149"/>
      <c r="LD63" s="149"/>
      <c r="LE63" s="149"/>
      <c r="LF63" s="149"/>
      <c r="LG63" s="149"/>
      <c r="LH63" s="149"/>
      <c r="LI63" s="149"/>
      <c r="LJ63" s="149"/>
      <c r="LK63" s="149"/>
      <c r="LL63" s="149"/>
      <c r="LM63" s="149"/>
      <c r="LN63" s="149"/>
      <c r="LO63" s="149"/>
      <c r="LP63" s="149"/>
      <c r="LQ63" s="149"/>
      <c r="LR63" s="149"/>
      <c r="LS63" s="149"/>
      <c r="LT63" s="149"/>
      <c r="LU63" s="149"/>
      <c r="LV63" s="149"/>
      <c r="LW63" s="149"/>
      <c r="LX63" s="149"/>
      <c r="LY63" s="149"/>
      <c r="LZ63" s="149"/>
      <c r="MA63" s="149"/>
      <c r="MB63" s="149"/>
      <c r="MC63" s="149"/>
      <c r="MD63" s="149"/>
      <c r="ME63" s="149"/>
      <c r="MF63" s="149"/>
      <c r="MG63" s="149"/>
      <c r="MH63" s="149"/>
      <c r="MI63" s="149"/>
      <c r="MJ63" s="149"/>
      <c r="MK63" s="149"/>
      <c r="ML63" s="149"/>
      <c r="MM63" s="149"/>
      <c r="MN63" s="149"/>
      <c r="MO63" s="149"/>
      <c r="MP63" s="149"/>
      <c r="MQ63" s="149"/>
      <c r="MR63" s="149"/>
      <c r="MS63" s="149"/>
      <c r="MT63" s="149"/>
      <c r="MU63" s="149"/>
      <c r="MV63" s="149"/>
      <c r="MW63" s="149"/>
      <c r="MX63" s="149"/>
      <c r="MY63" s="149"/>
      <c r="MZ63" s="149"/>
      <c r="NA63" s="149"/>
      <c r="NB63" s="149"/>
      <c r="NC63" s="149"/>
      <c r="ND63" s="149"/>
      <c r="NE63" s="149"/>
      <c r="NF63" s="149"/>
      <c r="NG63" s="149"/>
      <c r="NH63" s="149"/>
      <c r="NI63" s="149"/>
      <c r="NJ63" s="149"/>
      <c r="NK63" s="149"/>
      <c r="NL63" s="149"/>
      <c r="NM63" s="149"/>
      <c r="NN63" s="149"/>
      <c r="NO63" s="149"/>
      <c r="NP63" s="149"/>
      <c r="NQ63" s="149"/>
      <c r="NR63" s="149"/>
      <c r="NS63" s="149"/>
      <c r="NT63" s="149"/>
      <c r="NU63" s="149"/>
      <c r="NV63" s="149"/>
      <c r="NW63" s="149"/>
      <c r="NX63" s="149"/>
      <c r="NY63" s="149"/>
      <c r="NZ63" s="149"/>
      <c r="OA63" s="149"/>
      <c r="OB63" s="149"/>
      <c r="OC63" s="149"/>
      <c r="OD63" s="149"/>
      <c r="OE63" s="149"/>
      <c r="OF63" s="149"/>
      <c r="OG63" s="149"/>
      <c r="OH63" s="149"/>
      <c r="OI63" s="149"/>
      <c r="OJ63" s="149"/>
      <c r="OK63" s="149"/>
      <c r="OL63" s="149"/>
      <c r="OM63" s="149"/>
      <c r="ON63" s="149"/>
      <c r="OO63" s="149"/>
      <c r="OP63" s="149"/>
      <c r="OQ63" s="149"/>
      <c r="OR63" s="149"/>
      <c r="OS63" s="149"/>
      <c r="OT63" s="149"/>
      <c r="OU63" s="149"/>
      <c r="OV63" s="149"/>
      <c r="OW63" s="149"/>
      <c r="OX63" s="149"/>
      <c r="OY63" s="149"/>
      <c r="OZ63" s="149"/>
      <c r="PA63" s="149"/>
      <c r="PB63" s="149"/>
      <c r="PC63" s="149"/>
      <c r="PD63" s="149"/>
      <c r="PE63" s="149"/>
      <c r="PF63" s="149"/>
      <c r="PG63" s="149"/>
      <c r="PH63" s="149"/>
      <c r="PI63" s="149"/>
      <c r="PJ63" s="149"/>
      <c r="PK63" s="149"/>
      <c r="PL63" s="149"/>
      <c r="PM63" s="149"/>
      <c r="PN63" s="149"/>
      <c r="PO63" s="149"/>
      <c r="PP63" s="149"/>
      <c r="PQ63" s="149"/>
      <c r="PR63" s="149"/>
      <c r="PS63" s="149"/>
      <c r="PT63" s="149"/>
      <c r="PU63" s="149"/>
      <c r="PV63" s="149"/>
      <c r="PW63" s="149"/>
      <c r="PX63" s="149"/>
      <c r="PY63" s="149"/>
      <c r="PZ63" s="149"/>
      <c r="QA63" s="149"/>
      <c r="QB63" s="149"/>
      <c r="QC63" s="149"/>
      <c r="QD63" s="149"/>
      <c r="QE63" s="149"/>
      <c r="QF63" s="149"/>
      <c r="QG63" s="149"/>
      <c r="QH63" s="149"/>
      <c r="QI63" s="149"/>
      <c r="QJ63" s="149"/>
      <c r="QK63" s="149"/>
      <c r="QL63" s="149"/>
      <c r="QM63" s="149"/>
      <c r="QN63" s="149"/>
      <c r="QO63" s="149"/>
      <c r="QP63" s="149"/>
      <c r="QQ63" s="149"/>
      <c r="QR63" s="149"/>
      <c r="QS63" s="149"/>
      <c r="QT63" s="149"/>
      <c r="QU63" s="149"/>
      <c r="QV63" s="149"/>
      <c r="QW63" s="149"/>
      <c r="QX63" s="149"/>
      <c r="QY63" s="149"/>
      <c r="QZ63" s="149"/>
      <c r="RA63" s="149"/>
      <c r="RB63" s="149"/>
      <c r="RC63" s="149"/>
      <c r="RD63" s="149"/>
      <c r="RE63" s="149"/>
      <c r="RF63" s="149"/>
      <c r="RG63" s="149"/>
      <c r="RH63" s="149"/>
      <c r="RI63" s="149"/>
      <c r="RJ63" s="149"/>
      <c r="RK63" s="149"/>
      <c r="RL63" s="149"/>
      <c r="RM63" s="149"/>
      <c r="RN63" s="149"/>
      <c r="RO63" s="149"/>
      <c r="RP63" s="149"/>
      <c r="RQ63" s="149"/>
      <c r="RR63" s="149"/>
      <c r="RS63" s="149"/>
      <c r="RT63" s="149"/>
      <c r="RU63" s="149"/>
      <c r="RV63" s="149"/>
      <c r="RW63" s="149"/>
      <c r="RX63" s="149"/>
      <c r="RY63" s="149"/>
      <c r="RZ63" s="149"/>
      <c r="SA63" s="149"/>
      <c r="SB63" s="149"/>
      <c r="SC63" s="149"/>
      <c r="SD63" s="149"/>
      <c r="SE63" s="149"/>
      <c r="SF63" s="149"/>
      <c r="SG63" s="149"/>
      <c r="SH63" s="149"/>
      <c r="SI63" s="149"/>
      <c r="SJ63" s="149"/>
      <c r="SK63" s="149"/>
      <c r="SL63" s="149"/>
      <c r="SM63" s="149"/>
      <c r="SN63" s="149"/>
      <c r="SO63" s="149"/>
      <c r="SP63" s="149"/>
      <c r="SQ63" s="149"/>
      <c r="SR63" s="149"/>
      <c r="SS63" s="149"/>
      <c r="ST63" s="149"/>
      <c r="SU63" s="149"/>
      <c r="SV63" s="149"/>
      <c r="SW63" s="149"/>
      <c r="SX63" s="149"/>
      <c r="SY63" s="149"/>
      <c r="SZ63" s="149"/>
      <c r="TA63" s="149"/>
      <c r="TB63" s="149"/>
      <c r="TC63" s="149"/>
      <c r="TD63" s="149"/>
      <c r="TE63" s="149"/>
      <c r="TF63" s="149"/>
      <c r="TG63" s="149"/>
      <c r="TH63" s="149"/>
      <c r="TI63" s="149"/>
      <c r="TJ63" s="149"/>
      <c r="TK63" s="149"/>
      <c r="TL63" s="149"/>
      <c r="TM63" s="149"/>
      <c r="TN63" s="149"/>
      <c r="TO63" s="149"/>
      <c r="TP63" s="149"/>
      <c r="TQ63" s="149"/>
      <c r="TR63" s="149"/>
      <c r="TS63" s="149"/>
      <c r="TT63" s="149"/>
      <c r="TU63" s="149"/>
      <c r="TV63" s="149"/>
      <c r="TW63" s="149"/>
      <c r="TX63" s="149"/>
      <c r="TY63" s="149"/>
      <c r="TZ63" s="149"/>
      <c r="UA63" s="149"/>
      <c r="UB63" s="149"/>
      <c r="UC63" s="149"/>
      <c r="UD63" s="149"/>
      <c r="UE63" s="149"/>
      <c r="UF63" s="149"/>
      <c r="UG63" s="149"/>
      <c r="UH63" s="149"/>
      <c r="UI63" s="149"/>
      <c r="UJ63" s="149"/>
      <c r="UK63" s="149"/>
      <c r="UL63" s="149"/>
      <c r="UM63" s="149"/>
      <c r="UN63" s="149"/>
      <c r="UO63" s="149"/>
      <c r="UP63" s="149"/>
      <c r="UQ63" s="149"/>
      <c r="UR63" s="149"/>
      <c r="US63" s="149"/>
      <c r="UT63" s="149"/>
      <c r="UU63" s="149"/>
      <c r="UV63" s="149"/>
      <c r="UW63" s="149"/>
      <c r="UX63" s="149"/>
      <c r="UY63" s="149"/>
      <c r="UZ63" s="149"/>
      <c r="VA63" s="149"/>
      <c r="VB63" s="149"/>
      <c r="VC63" s="149"/>
      <c r="VD63" s="149"/>
      <c r="VE63" s="149"/>
      <c r="VF63" s="149"/>
      <c r="VG63" s="149"/>
      <c r="VH63" s="149"/>
      <c r="VI63" s="149"/>
      <c r="VJ63" s="149"/>
      <c r="VK63" s="149"/>
      <c r="VL63" s="149"/>
      <c r="VM63" s="149"/>
      <c r="VN63" s="149"/>
      <c r="VO63" s="149"/>
      <c r="VP63" s="149"/>
      <c r="VQ63" s="149"/>
      <c r="VR63" s="149"/>
      <c r="VS63" s="149"/>
      <c r="VT63" s="149"/>
      <c r="VU63" s="149"/>
      <c r="VV63" s="149"/>
      <c r="VW63" s="149"/>
      <c r="VX63" s="149"/>
      <c r="VY63" s="149"/>
      <c r="VZ63" s="149"/>
      <c r="WA63" s="149"/>
      <c r="WB63" s="149"/>
      <c r="WC63" s="149"/>
      <c r="WD63" s="149"/>
      <c r="WE63" s="149"/>
      <c r="WF63" s="149"/>
      <c r="WG63" s="149"/>
      <c r="WH63" s="149"/>
      <c r="WI63" s="149"/>
      <c r="WJ63" s="149"/>
      <c r="WK63" s="149"/>
      <c r="WL63" s="149"/>
      <c r="WM63" s="149"/>
      <c r="WN63" s="149"/>
      <c r="WO63" s="149"/>
      <c r="WP63" s="149"/>
      <c r="WQ63" s="149"/>
      <c r="WR63" s="149"/>
      <c r="WS63" s="149"/>
      <c r="WT63" s="149"/>
      <c r="WU63" s="149"/>
      <c r="WV63" s="149"/>
      <c r="WW63" s="149"/>
      <c r="WX63" s="149"/>
      <c r="WY63" s="149"/>
      <c r="WZ63" s="149"/>
      <c r="XA63" s="149"/>
      <c r="XB63" s="149"/>
      <c r="XC63" s="149"/>
      <c r="XD63" s="149"/>
      <c r="XE63" s="149"/>
      <c r="XF63" s="149"/>
      <c r="XG63" s="149"/>
      <c r="XH63" s="149"/>
      <c r="XI63" s="149"/>
      <c r="XJ63" s="149"/>
      <c r="XK63" s="149"/>
      <c r="XL63" s="149"/>
      <c r="XM63" s="149"/>
      <c r="XN63" s="149"/>
      <c r="XO63" s="149"/>
      <c r="XP63" s="149"/>
      <c r="XQ63" s="149"/>
      <c r="XR63" s="149"/>
      <c r="XS63" s="149"/>
      <c r="XT63" s="149"/>
      <c r="XU63" s="149"/>
      <c r="XV63" s="149"/>
      <c r="XW63" s="149"/>
      <c r="XX63" s="149"/>
      <c r="XY63" s="149"/>
      <c r="XZ63" s="149"/>
      <c r="YA63" s="149"/>
      <c r="YB63" s="149"/>
      <c r="YC63" s="149"/>
      <c r="YD63" s="149"/>
      <c r="YE63" s="149"/>
      <c r="YF63" s="149"/>
      <c r="YG63" s="149"/>
      <c r="YH63" s="149"/>
      <c r="YI63" s="149"/>
      <c r="YJ63" s="149"/>
      <c r="YK63" s="149"/>
      <c r="YL63" s="149"/>
      <c r="YM63" s="149"/>
      <c r="YN63" s="149"/>
      <c r="YO63" s="149"/>
      <c r="YP63" s="149"/>
      <c r="YQ63" s="149"/>
      <c r="YR63" s="149"/>
      <c r="YS63" s="149"/>
      <c r="YT63" s="149"/>
      <c r="YU63" s="149"/>
      <c r="YV63" s="149"/>
      <c r="YW63" s="149"/>
      <c r="YX63" s="149"/>
      <c r="YY63" s="149"/>
      <c r="YZ63" s="149"/>
      <c r="ZA63" s="149"/>
      <c r="ZB63" s="149"/>
      <c r="ZC63" s="149"/>
      <c r="ZD63" s="149"/>
      <c r="ZE63" s="149"/>
      <c r="ZF63" s="149"/>
      <c r="ZG63" s="149"/>
      <c r="ZH63" s="149"/>
      <c r="ZI63" s="149"/>
      <c r="ZJ63" s="149"/>
      <c r="ZK63" s="149"/>
      <c r="ZL63" s="149"/>
      <c r="ZM63" s="149"/>
      <c r="ZN63" s="149"/>
      <c r="ZO63" s="149"/>
      <c r="ZP63" s="149"/>
      <c r="ZQ63" s="149"/>
      <c r="ZR63" s="149"/>
      <c r="ZS63" s="149"/>
      <c r="ZT63" s="149"/>
      <c r="ZU63" s="149"/>
      <c r="ZV63" s="149"/>
      <c r="ZW63" s="149"/>
      <c r="ZX63" s="149"/>
      <c r="ZY63" s="149"/>
      <c r="ZZ63" s="149"/>
      <c r="AAA63" s="149"/>
      <c r="AAB63" s="149"/>
      <c r="AAC63" s="149"/>
      <c r="AAD63" s="149"/>
      <c r="AAE63" s="149"/>
      <c r="AAF63" s="149"/>
      <c r="AAG63" s="149"/>
      <c r="AAH63" s="149"/>
      <c r="AAI63" s="149"/>
      <c r="AAJ63" s="149"/>
      <c r="AAK63" s="149"/>
      <c r="AAL63" s="149"/>
      <c r="AAM63" s="149"/>
      <c r="AAN63" s="149"/>
      <c r="AAO63" s="149"/>
      <c r="AAP63" s="149"/>
      <c r="AAQ63" s="149"/>
      <c r="AAR63" s="149"/>
      <c r="AAS63" s="149"/>
      <c r="AAT63" s="149"/>
      <c r="AAU63" s="149"/>
      <c r="AAV63" s="149"/>
      <c r="AAW63" s="149"/>
      <c r="AAX63" s="149"/>
      <c r="AAY63" s="149"/>
      <c r="AAZ63" s="149"/>
      <c r="ABA63" s="149"/>
      <c r="ABB63" s="149"/>
      <c r="ABC63" s="149"/>
      <c r="ABD63" s="149"/>
      <c r="ABE63" s="149"/>
      <c r="ABF63" s="149"/>
      <c r="ABG63" s="149"/>
      <c r="ABH63" s="149"/>
      <c r="ABI63" s="149"/>
      <c r="ABJ63" s="149"/>
      <c r="ABK63" s="149"/>
      <c r="ABL63" s="149"/>
      <c r="ABM63" s="149"/>
      <c r="ABN63" s="149"/>
      <c r="ABO63" s="149"/>
      <c r="ABP63" s="149"/>
      <c r="ABQ63" s="149"/>
      <c r="ABR63" s="149"/>
      <c r="ABS63" s="149"/>
      <c r="ABT63" s="149"/>
      <c r="ABU63" s="149"/>
      <c r="ABV63" s="149"/>
      <c r="ABW63" s="149"/>
      <c r="ABX63" s="149"/>
      <c r="ABY63" s="149"/>
      <c r="ABZ63" s="149"/>
      <c r="ACA63" s="149"/>
      <c r="ACB63" s="149"/>
      <c r="ACC63" s="149"/>
      <c r="ACD63" s="149"/>
      <c r="ACE63" s="149"/>
      <c r="ACF63" s="149"/>
      <c r="ACG63" s="149"/>
      <c r="ACH63" s="149"/>
      <c r="ACI63" s="149"/>
      <c r="ACJ63" s="149"/>
      <c r="ACK63" s="149"/>
      <c r="ACL63" s="149"/>
      <c r="ACM63" s="149"/>
      <c r="ACN63" s="149"/>
      <c r="ACO63" s="149"/>
      <c r="ACP63" s="149"/>
      <c r="ACQ63" s="149"/>
      <c r="ACR63" s="149"/>
      <c r="ACS63" s="149"/>
      <c r="ACT63" s="149"/>
      <c r="ACU63" s="149"/>
      <c r="ACV63" s="149"/>
      <c r="ACW63" s="149"/>
      <c r="ACX63" s="149"/>
      <c r="ACY63" s="149"/>
      <c r="ACZ63" s="149"/>
      <c r="ADA63" s="149"/>
      <c r="ADB63" s="149"/>
      <c r="ADC63" s="149"/>
    </row>
    <row r="64" spans="1:783" s="152" customFormat="1" x14ac:dyDescent="0.3">
      <c r="A64" s="149"/>
      <c r="B64" s="150"/>
      <c r="C64" s="151"/>
      <c r="D64" s="151"/>
      <c r="F64" s="153"/>
      <c r="G64" s="153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9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9"/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9"/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9"/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9"/>
      <c r="ES64" s="149"/>
      <c r="ET64" s="149"/>
      <c r="EU64" s="149"/>
      <c r="EV64" s="149"/>
      <c r="EW64" s="149"/>
      <c r="EX64" s="149"/>
      <c r="EY64" s="149"/>
      <c r="EZ64" s="149"/>
      <c r="FA64" s="149"/>
      <c r="FB64" s="149"/>
      <c r="FC64" s="149"/>
      <c r="FD64" s="149"/>
      <c r="FE64" s="149"/>
      <c r="FF64" s="149"/>
      <c r="FG64" s="149"/>
      <c r="FH64" s="149"/>
      <c r="FI64" s="149"/>
      <c r="FJ64" s="149"/>
      <c r="FK64" s="149"/>
      <c r="FL64" s="149"/>
      <c r="FM64" s="149"/>
      <c r="FN64" s="149"/>
      <c r="FO64" s="149"/>
      <c r="FP64" s="149"/>
      <c r="FQ64" s="149"/>
      <c r="FR64" s="149"/>
      <c r="FS64" s="149"/>
      <c r="FT64" s="149"/>
      <c r="FU64" s="149"/>
      <c r="FV64" s="149"/>
      <c r="FW64" s="149"/>
      <c r="FX64" s="149"/>
      <c r="FY64" s="149"/>
      <c r="FZ64" s="149"/>
      <c r="GA64" s="149"/>
      <c r="GB64" s="149"/>
      <c r="GC64" s="149"/>
      <c r="GD64" s="149"/>
      <c r="GE64" s="149"/>
      <c r="GF64" s="149"/>
      <c r="GG64" s="149"/>
      <c r="GH64" s="149"/>
      <c r="GI64" s="149"/>
      <c r="GJ64" s="149"/>
      <c r="GK64" s="149"/>
      <c r="GL64" s="149"/>
      <c r="GM64" s="149"/>
      <c r="GN64" s="149"/>
      <c r="GO64" s="149"/>
      <c r="GP64" s="149"/>
      <c r="GQ64" s="149"/>
      <c r="GR64" s="149"/>
      <c r="GS64" s="149"/>
      <c r="GT64" s="149"/>
      <c r="GU64" s="149"/>
      <c r="GV64" s="149"/>
      <c r="GW64" s="149"/>
      <c r="GX64" s="149"/>
      <c r="GY64" s="149"/>
      <c r="GZ64" s="149"/>
      <c r="HA64" s="149"/>
      <c r="HB64" s="149"/>
      <c r="HC64" s="149"/>
      <c r="HD64" s="149"/>
      <c r="HE64" s="149"/>
      <c r="HF64" s="149"/>
      <c r="HG64" s="149"/>
      <c r="HH64" s="149"/>
      <c r="HI64" s="149"/>
      <c r="HJ64" s="149"/>
      <c r="HK64" s="149"/>
      <c r="HL64" s="149"/>
      <c r="HM64" s="149"/>
      <c r="HN64" s="149"/>
      <c r="HO64" s="149"/>
      <c r="HP64" s="149"/>
      <c r="HQ64" s="149"/>
      <c r="HR64" s="149"/>
      <c r="HS64" s="149"/>
      <c r="HT64" s="149"/>
      <c r="HU64" s="149"/>
      <c r="HV64" s="149"/>
      <c r="HW64" s="149"/>
      <c r="HX64" s="149"/>
      <c r="HY64" s="149"/>
      <c r="HZ64" s="149"/>
      <c r="IA64" s="149"/>
      <c r="IB64" s="149"/>
      <c r="IC64" s="149"/>
      <c r="ID64" s="149"/>
      <c r="IE64" s="149"/>
      <c r="IF64" s="149"/>
      <c r="IG64" s="149"/>
      <c r="IH64" s="149"/>
      <c r="II64" s="149"/>
      <c r="IJ64" s="149"/>
      <c r="IK64" s="149"/>
      <c r="IL64" s="149"/>
      <c r="IM64" s="149"/>
      <c r="IN64" s="149"/>
      <c r="IO64" s="149"/>
      <c r="IP64" s="149"/>
      <c r="IQ64" s="149"/>
      <c r="IR64" s="149"/>
      <c r="IS64" s="149"/>
      <c r="IT64" s="149"/>
      <c r="IU64" s="149"/>
      <c r="IV64" s="149"/>
      <c r="IW64" s="149"/>
      <c r="IX64" s="149"/>
      <c r="IY64" s="149"/>
      <c r="IZ64" s="149"/>
      <c r="JA64" s="149"/>
      <c r="JB64" s="149"/>
      <c r="JC64" s="149"/>
      <c r="JD64" s="149"/>
      <c r="JE64" s="149"/>
      <c r="JF64" s="149"/>
      <c r="JG64" s="149"/>
      <c r="JH64" s="149"/>
      <c r="JI64" s="149"/>
      <c r="JJ64" s="149"/>
      <c r="JK64" s="149"/>
      <c r="JL64" s="149"/>
      <c r="JM64" s="149"/>
      <c r="JN64" s="149"/>
      <c r="JO64" s="149"/>
      <c r="JP64" s="149"/>
      <c r="JQ64" s="149"/>
      <c r="JR64" s="149"/>
      <c r="JS64" s="149"/>
      <c r="JT64" s="149"/>
      <c r="JU64" s="149"/>
      <c r="JV64" s="149"/>
      <c r="JW64" s="149"/>
      <c r="JX64" s="149"/>
      <c r="JY64" s="149"/>
      <c r="JZ64" s="149"/>
      <c r="KA64" s="149"/>
      <c r="KB64" s="149"/>
      <c r="KC64" s="149"/>
      <c r="KD64" s="149"/>
      <c r="KE64" s="149"/>
      <c r="KF64" s="149"/>
      <c r="KG64" s="149"/>
      <c r="KH64" s="149"/>
      <c r="KI64" s="149"/>
      <c r="KJ64" s="149"/>
      <c r="KK64" s="149"/>
      <c r="KL64" s="149"/>
      <c r="KM64" s="149"/>
      <c r="KN64" s="149"/>
      <c r="KO64" s="149"/>
      <c r="KP64" s="149"/>
      <c r="KQ64" s="149"/>
      <c r="KR64" s="149"/>
      <c r="KS64" s="149"/>
      <c r="KT64" s="149"/>
      <c r="KU64" s="149"/>
      <c r="KV64" s="149"/>
      <c r="KW64" s="149"/>
      <c r="KX64" s="149"/>
      <c r="KY64" s="149"/>
      <c r="KZ64" s="149"/>
      <c r="LA64" s="149"/>
      <c r="LB64" s="149"/>
      <c r="LC64" s="149"/>
      <c r="LD64" s="149"/>
      <c r="LE64" s="149"/>
      <c r="LF64" s="149"/>
      <c r="LG64" s="149"/>
      <c r="LH64" s="149"/>
      <c r="LI64" s="149"/>
      <c r="LJ64" s="149"/>
      <c r="LK64" s="149"/>
      <c r="LL64" s="149"/>
      <c r="LM64" s="149"/>
      <c r="LN64" s="149"/>
      <c r="LO64" s="149"/>
      <c r="LP64" s="149"/>
      <c r="LQ64" s="149"/>
      <c r="LR64" s="149"/>
      <c r="LS64" s="149"/>
      <c r="LT64" s="149"/>
      <c r="LU64" s="149"/>
      <c r="LV64" s="149"/>
      <c r="LW64" s="149"/>
      <c r="LX64" s="149"/>
      <c r="LY64" s="149"/>
      <c r="LZ64" s="149"/>
      <c r="MA64" s="149"/>
      <c r="MB64" s="149"/>
      <c r="MC64" s="149"/>
      <c r="MD64" s="149"/>
      <c r="ME64" s="149"/>
      <c r="MF64" s="149"/>
      <c r="MG64" s="149"/>
      <c r="MH64" s="149"/>
      <c r="MI64" s="149"/>
      <c r="MJ64" s="149"/>
      <c r="MK64" s="149"/>
      <c r="ML64" s="149"/>
      <c r="MM64" s="149"/>
      <c r="MN64" s="149"/>
      <c r="MO64" s="149"/>
      <c r="MP64" s="149"/>
      <c r="MQ64" s="149"/>
      <c r="MR64" s="149"/>
      <c r="MS64" s="149"/>
      <c r="MT64" s="149"/>
      <c r="MU64" s="149"/>
      <c r="MV64" s="149"/>
      <c r="MW64" s="149"/>
      <c r="MX64" s="149"/>
      <c r="MY64" s="149"/>
      <c r="MZ64" s="149"/>
      <c r="NA64" s="149"/>
      <c r="NB64" s="149"/>
      <c r="NC64" s="149"/>
      <c r="ND64" s="149"/>
      <c r="NE64" s="149"/>
      <c r="NF64" s="149"/>
      <c r="NG64" s="149"/>
      <c r="NH64" s="149"/>
      <c r="NI64" s="149"/>
      <c r="NJ64" s="149"/>
      <c r="NK64" s="149"/>
      <c r="NL64" s="149"/>
      <c r="NM64" s="149"/>
      <c r="NN64" s="149"/>
      <c r="NO64" s="149"/>
      <c r="NP64" s="149"/>
      <c r="NQ64" s="149"/>
      <c r="NR64" s="149"/>
      <c r="NS64" s="149"/>
      <c r="NT64" s="149"/>
      <c r="NU64" s="149"/>
      <c r="NV64" s="149"/>
      <c r="NW64" s="149"/>
      <c r="NX64" s="149"/>
      <c r="NY64" s="149"/>
      <c r="NZ64" s="149"/>
      <c r="OA64" s="149"/>
      <c r="OB64" s="149"/>
      <c r="OC64" s="149"/>
      <c r="OD64" s="149"/>
      <c r="OE64" s="149"/>
      <c r="OF64" s="149"/>
      <c r="OG64" s="149"/>
      <c r="OH64" s="149"/>
      <c r="OI64" s="149"/>
      <c r="OJ64" s="149"/>
      <c r="OK64" s="149"/>
      <c r="OL64" s="149"/>
      <c r="OM64" s="149"/>
      <c r="ON64" s="149"/>
      <c r="OO64" s="149"/>
      <c r="OP64" s="149"/>
      <c r="OQ64" s="149"/>
      <c r="OR64" s="149"/>
      <c r="OS64" s="149"/>
      <c r="OT64" s="149"/>
      <c r="OU64" s="149"/>
      <c r="OV64" s="149"/>
      <c r="OW64" s="149"/>
      <c r="OX64" s="149"/>
      <c r="OY64" s="149"/>
      <c r="OZ64" s="149"/>
      <c r="PA64" s="149"/>
      <c r="PB64" s="149"/>
      <c r="PC64" s="149"/>
      <c r="PD64" s="149"/>
      <c r="PE64" s="149"/>
      <c r="PF64" s="149"/>
      <c r="PG64" s="149"/>
      <c r="PH64" s="149"/>
      <c r="PI64" s="149"/>
      <c r="PJ64" s="149"/>
      <c r="PK64" s="149"/>
      <c r="PL64" s="149"/>
      <c r="PM64" s="149"/>
      <c r="PN64" s="149"/>
      <c r="PO64" s="149"/>
      <c r="PP64" s="149"/>
      <c r="PQ64" s="149"/>
      <c r="PR64" s="149"/>
      <c r="PS64" s="149"/>
      <c r="PT64" s="149"/>
      <c r="PU64" s="149"/>
      <c r="PV64" s="149"/>
      <c r="PW64" s="149"/>
      <c r="PX64" s="149"/>
      <c r="PY64" s="149"/>
      <c r="PZ64" s="149"/>
      <c r="QA64" s="149"/>
      <c r="QB64" s="149"/>
      <c r="QC64" s="149"/>
      <c r="QD64" s="149"/>
      <c r="QE64" s="149"/>
      <c r="QF64" s="149"/>
      <c r="QG64" s="149"/>
      <c r="QH64" s="149"/>
      <c r="QI64" s="149"/>
      <c r="QJ64" s="149"/>
      <c r="QK64" s="149"/>
      <c r="QL64" s="149"/>
      <c r="QM64" s="149"/>
      <c r="QN64" s="149"/>
      <c r="QO64" s="149"/>
      <c r="QP64" s="149"/>
      <c r="QQ64" s="149"/>
      <c r="QR64" s="149"/>
      <c r="QS64" s="149"/>
      <c r="QT64" s="149"/>
      <c r="QU64" s="149"/>
      <c r="QV64" s="149"/>
      <c r="QW64" s="149"/>
      <c r="QX64" s="149"/>
      <c r="QY64" s="149"/>
      <c r="QZ64" s="149"/>
      <c r="RA64" s="149"/>
      <c r="RB64" s="149"/>
      <c r="RC64" s="149"/>
      <c r="RD64" s="149"/>
      <c r="RE64" s="149"/>
      <c r="RF64" s="149"/>
      <c r="RG64" s="149"/>
      <c r="RH64" s="149"/>
      <c r="RI64" s="149"/>
      <c r="RJ64" s="149"/>
      <c r="RK64" s="149"/>
      <c r="RL64" s="149"/>
      <c r="RM64" s="149"/>
      <c r="RN64" s="149"/>
      <c r="RO64" s="149"/>
      <c r="RP64" s="149"/>
      <c r="RQ64" s="149"/>
      <c r="RR64" s="149"/>
      <c r="RS64" s="149"/>
      <c r="RT64" s="149"/>
      <c r="RU64" s="149"/>
      <c r="RV64" s="149"/>
      <c r="RW64" s="149"/>
      <c r="RX64" s="149"/>
      <c r="RY64" s="149"/>
      <c r="RZ64" s="149"/>
      <c r="SA64" s="149"/>
      <c r="SB64" s="149"/>
      <c r="SC64" s="149"/>
      <c r="SD64" s="149"/>
      <c r="SE64" s="149"/>
      <c r="SF64" s="149"/>
      <c r="SG64" s="149"/>
      <c r="SH64" s="149"/>
      <c r="SI64" s="149"/>
      <c r="SJ64" s="149"/>
      <c r="SK64" s="149"/>
      <c r="SL64" s="149"/>
      <c r="SM64" s="149"/>
      <c r="SN64" s="149"/>
      <c r="SO64" s="149"/>
      <c r="SP64" s="149"/>
      <c r="SQ64" s="149"/>
      <c r="SR64" s="149"/>
      <c r="SS64" s="149"/>
      <c r="ST64" s="149"/>
      <c r="SU64" s="149"/>
      <c r="SV64" s="149"/>
      <c r="SW64" s="149"/>
      <c r="SX64" s="149"/>
      <c r="SY64" s="149"/>
      <c r="SZ64" s="149"/>
      <c r="TA64" s="149"/>
      <c r="TB64" s="149"/>
      <c r="TC64" s="149"/>
      <c r="TD64" s="149"/>
      <c r="TE64" s="149"/>
      <c r="TF64" s="149"/>
      <c r="TG64" s="149"/>
      <c r="TH64" s="149"/>
      <c r="TI64" s="149"/>
      <c r="TJ64" s="149"/>
      <c r="TK64" s="149"/>
      <c r="TL64" s="149"/>
      <c r="TM64" s="149"/>
      <c r="TN64" s="149"/>
      <c r="TO64" s="149"/>
      <c r="TP64" s="149"/>
      <c r="TQ64" s="149"/>
      <c r="TR64" s="149"/>
      <c r="TS64" s="149"/>
      <c r="TT64" s="149"/>
      <c r="TU64" s="149"/>
      <c r="TV64" s="149"/>
      <c r="TW64" s="149"/>
      <c r="TX64" s="149"/>
      <c r="TY64" s="149"/>
      <c r="TZ64" s="149"/>
      <c r="UA64" s="149"/>
      <c r="UB64" s="149"/>
      <c r="UC64" s="149"/>
      <c r="UD64" s="149"/>
      <c r="UE64" s="149"/>
      <c r="UF64" s="149"/>
      <c r="UG64" s="149"/>
      <c r="UH64" s="149"/>
      <c r="UI64" s="149"/>
      <c r="UJ64" s="149"/>
      <c r="UK64" s="149"/>
      <c r="UL64" s="149"/>
      <c r="UM64" s="149"/>
      <c r="UN64" s="149"/>
      <c r="UO64" s="149"/>
      <c r="UP64" s="149"/>
      <c r="UQ64" s="149"/>
      <c r="UR64" s="149"/>
      <c r="US64" s="149"/>
      <c r="UT64" s="149"/>
      <c r="UU64" s="149"/>
      <c r="UV64" s="149"/>
      <c r="UW64" s="149"/>
      <c r="UX64" s="149"/>
      <c r="UY64" s="149"/>
      <c r="UZ64" s="149"/>
      <c r="VA64" s="149"/>
      <c r="VB64" s="149"/>
      <c r="VC64" s="149"/>
      <c r="VD64" s="149"/>
      <c r="VE64" s="149"/>
      <c r="VF64" s="149"/>
      <c r="VG64" s="149"/>
      <c r="VH64" s="149"/>
      <c r="VI64" s="149"/>
      <c r="VJ64" s="149"/>
      <c r="VK64" s="149"/>
      <c r="VL64" s="149"/>
      <c r="VM64" s="149"/>
      <c r="VN64" s="149"/>
      <c r="VO64" s="149"/>
      <c r="VP64" s="149"/>
      <c r="VQ64" s="149"/>
      <c r="VR64" s="149"/>
      <c r="VS64" s="149"/>
      <c r="VT64" s="149"/>
      <c r="VU64" s="149"/>
      <c r="VV64" s="149"/>
      <c r="VW64" s="149"/>
      <c r="VX64" s="149"/>
      <c r="VY64" s="149"/>
      <c r="VZ64" s="149"/>
      <c r="WA64" s="149"/>
      <c r="WB64" s="149"/>
      <c r="WC64" s="149"/>
      <c r="WD64" s="149"/>
      <c r="WE64" s="149"/>
      <c r="WF64" s="149"/>
      <c r="WG64" s="149"/>
      <c r="WH64" s="149"/>
      <c r="WI64" s="149"/>
      <c r="WJ64" s="149"/>
      <c r="WK64" s="149"/>
      <c r="WL64" s="149"/>
      <c r="WM64" s="149"/>
      <c r="WN64" s="149"/>
      <c r="WO64" s="149"/>
      <c r="WP64" s="149"/>
      <c r="WQ64" s="149"/>
      <c r="WR64" s="149"/>
      <c r="WS64" s="149"/>
      <c r="WT64" s="149"/>
      <c r="WU64" s="149"/>
      <c r="WV64" s="149"/>
      <c r="WW64" s="149"/>
      <c r="WX64" s="149"/>
      <c r="WY64" s="149"/>
      <c r="WZ64" s="149"/>
      <c r="XA64" s="149"/>
      <c r="XB64" s="149"/>
      <c r="XC64" s="149"/>
      <c r="XD64" s="149"/>
      <c r="XE64" s="149"/>
      <c r="XF64" s="149"/>
      <c r="XG64" s="149"/>
      <c r="XH64" s="149"/>
      <c r="XI64" s="149"/>
      <c r="XJ64" s="149"/>
      <c r="XK64" s="149"/>
      <c r="XL64" s="149"/>
      <c r="XM64" s="149"/>
      <c r="XN64" s="149"/>
      <c r="XO64" s="149"/>
      <c r="XP64" s="149"/>
      <c r="XQ64" s="149"/>
      <c r="XR64" s="149"/>
      <c r="XS64" s="149"/>
      <c r="XT64" s="149"/>
      <c r="XU64" s="149"/>
      <c r="XV64" s="149"/>
      <c r="XW64" s="149"/>
      <c r="XX64" s="149"/>
      <c r="XY64" s="149"/>
      <c r="XZ64" s="149"/>
      <c r="YA64" s="149"/>
      <c r="YB64" s="149"/>
      <c r="YC64" s="149"/>
      <c r="YD64" s="149"/>
      <c r="YE64" s="149"/>
      <c r="YF64" s="149"/>
      <c r="YG64" s="149"/>
      <c r="YH64" s="149"/>
      <c r="YI64" s="149"/>
      <c r="YJ64" s="149"/>
      <c r="YK64" s="149"/>
      <c r="YL64" s="149"/>
      <c r="YM64" s="149"/>
      <c r="YN64" s="149"/>
      <c r="YO64" s="149"/>
      <c r="YP64" s="149"/>
      <c r="YQ64" s="149"/>
      <c r="YR64" s="149"/>
      <c r="YS64" s="149"/>
      <c r="YT64" s="149"/>
      <c r="YU64" s="149"/>
      <c r="YV64" s="149"/>
      <c r="YW64" s="149"/>
      <c r="YX64" s="149"/>
      <c r="YY64" s="149"/>
      <c r="YZ64" s="149"/>
      <c r="ZA64" s="149"/>
      <c r="ZB64" s="149"/>
      <c r="ZC64" s="149"/>
      <c r="ZD64" s="149"/>
      <c r="ZE64" s="149"/>
      <c r="ZF64" s="149"/>
      <c r="ZG64" s="149"/>
      <c r="ZH64" s="149"/>
      <c r="ZI64" s="149"/>
      <c r="ZJ64" s="149"/>
      <c r="ZK64" s="149"/>
      <c r="ZL64" s="149"/>
      <c r="ZM64" s="149"/>
      <c r="ZN64" s="149"/>
      <c r="ZO64" s="149"/>
      <c r="ZP64" s="149"/>
      <c r="ZQ64" s="149"/>
      <c r="ZR64" s="149"/>
      <c r="ZS64" s="149"/>
      <c r="ZT64" s="149"/>
      <c r="ZU64" s="149"/>
      <c r="ZV64" s="149"/>
      <c r="ZW64" s="149"/>
      <c r="ZX64" s="149"/>
      <c r="ZY64" s="149"/>
      <c r="ZZ64" s="149"/>
      <c r="AAA64" s="149"/>
      <c r="AAB64" s="149"/>
      <c r="AAC64" s="149"/>
      <c r="AAD64" s="149"/>
      <c r="AAE64" s="149"/>
      <c r="AAF64" s="149"/>
      <c r="AAG64" s="149"/>
      <c r="AAH64" s="149"/>
      <c r="AAI64" s="149"/>
      <c r="AAJ64" s="149"/>
      <c r="AAK64" s="149"/>
      <c r="AAL64" s="149"/>
      <c r="AAM64" s="149"/>
      <c r="AAN64" s="149"/>
      <c r="AAO64" s="149"/>
      <c r="AAP64" s="149"/>
      <c r="AAQ64" s="149"/>
      <c r="AAR64" s="149"/>
      <c r="AAS64" s="149"/>
      <c r="AAT64" s="149"/>
      <c r="AAU64" s="149"/>
      <c r="AAV64" s="149"/>
      <c r="AAW64" s="149"/>
      <c r="AAX64" s="149"/>
      <c r="AAY64" s="149"/>
      <c r="AAZ64" s="149"/>
      <c r="ABA64" s="149"/>
      <c r="ABB64" s="149"/>
      <c r="ABC64" s="149"/>
      <c r="ABD64" s="149"/>
      <c r="ABE64" s="149"/>
      <c r="ABF64" s="149"/>
      <c r="ABG64" s="149"/>
      <c r="ABH64" s="149"/>
      <c r="ABI64" s="149"/>
      <c r="ABJ64" s="149"/>
      <c r="ABK64" s="149"/>
      <c r="ABL64" s="149"/>
      <c r="ABM64" s="149"/>
      <c r="ABN64" s="149"/>
      <c r="ABO64" s="149"/>
      <c r="ABP64" s="149"/>
      <c r="ABQ64" s="149"/>
      <c r="ABR64" s="149"/>
      <c r="ABS64" s="149"/>
      <c r="ABT64" s="149"/>
      <c r="ABU64" s="149"/>
      <c r="ABV64" s="149"/>
      <c r="ABW64" s="149"/>
      <c r="ABX64" s="149"/>
      <c r="ABY64" s="149"/>
      <c r="ABZ64" s="149"/>
      <c r="ACA64" s="149"/>
      <c r="ACB64" s="149"/>
      <c r="ACC64" s="149"/>
      <c r="ACD64" s="149"/>
      <c r="ACE64" s="149"/>
      <c r="ACF64" s="149"/>
      <c r="ACG64" s="149"/>
      <c r="ACH64" s="149"/>
      <c r="ACI64" s="149"/>
      <c r="ACJ64" s="149"/>
      <c r="ACK64" s="149"/>
      <c r="ACL64" s="149"/>
      <c r="ACM64" s="149"/>
      <c r="ACN64" s="149"/>
      <c r="ACO64" s="149"/>
      <c r="ACP64" s="149"/>
      <c r="ACQ64" s="149"/>
      <c r="ACR64" s="149"/>
      <c r="ACS64" s="149"/>
      <c r="ACT64" s="149"/>
      <c r="ACU64" s="149"/>
      <c r="ACV64" s="149"/>
      <c r="ACW64" s="149"/>
      <c r="ACX64" s="149"/>
      <c r="ACY64" s="149"/>
      <c r="ACZ64" s="149"/>
      <c r="ADA64" s="149"/>
      <c r="ADB64" s="149"/>
      <c r="ADC64" s="149"/>
    </row>
    <row r="65" spans="1:783" s="152" customFormat="1" x14ac:dyDescent="0.3">
      <c r="A65" s="149"/>
      <c r="B65" s="150"/>
      <c r="C65" s="151"/>
      <c r="D65" s="151"/>
      <c r="F65" s="153"/>
      <c r="G65" s="153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  <c r="EC65" s="149"/>
      <c r="ED65" s="149"/>
      <c r="EE65" s="149"/>
      <c r="EF65" s="149"/>
      <c r="EG65" s="149"/>
      <c r="EH65" s="149"/>
      <c r="EI65" s="149"/>
      <c r="EJ65" s="149"/>
      <c r="EK65" s="149"/>
      <c r="EL65" s="149"/>
      <c r="EM65" s="149"/>
      <c r="EN65" s="149"/>
      <c r="EO65" s="149"/>
      <c r="EP65" s="149"/>
      <c r="EQ65" s="149"/>
      <c r="ER65" s="149"/>
      <c r="ES65" s="149"/>
      <c r="ET65" s="149"/>
      <c r="EU65" s="149"/>
      <c r="EV65" s="149"/>
      <c r="EW65" s="149"/>
      <c r="EX65" s="149"/>
      <c r="EY65" s="149"/>
      <c r="EZ65" s="149"/>
      <c r="FA65" s="149"/>
      <c r="FB65" s="149"/>
      <c r="FC65" s="149"/>
      <c r="FD65" s="149"/>
      <c r="FE65" s="149"/>
      <c r="FF65" s="149"/>
      <c r="FG65" s="149"/>
      <c r="FH65" s="149"/>
      <c r="FI65" s="149"/>
      <c r="FJ65" s="149"/>
      <c r="FK65" s="149"/>
      <c r="FL65" s="149"/>
      <c r="FM65" s="149"/>
      <c r="FN65" s="149"/>
      <c r="FO65" s="149"/>
      <c r="FP65" s="149"/>
      <c r="FQ65" s="149"/>
      <c r="FR65" s="149"/>
      <c r="FS65" s="149"/>
      <c r="FT65" s="149"/>
      <c r="FU65" s="149"/>
      <c r="FV65" s="149"/>
      <c r="FW65" s="149"/>
      <c r="FX65" s="149"/>
      <c r="FY65" s="149"/>
      <c r="FZ65" s="149"/>
      <c r="GA65" s="149"/>
      <c r="GB65" s="149"/>
      <c r="GC65" s="149"/>
      <c r="GD65" s="149"/>
      <c r="GE65" s="149"/>
      <c r="GF65" s="149"/>
      <c r="GG65" s="149"/>
      <c r="GH65" s="149"/>
      <c r="GI65" s="149"/>
      <c r="GJ65" s="149"/>
      <c r="GK65" s="149"/>
      <c r="GL65" s="149"/>
      <c r="GM65" s="149"/>
      <c r="GN65" s="149"/>
      <c r="GO65" s="149"/>
      <c r="GP65" s="149"/>
      <c r="GQ65" s="149"/>
      <c r="GR65" s="149"/>
      <c r="GS65" s="149"/>
      <c r="GT65" s="149"/>
      <c r="GU65" s="149"/>
      <c r="GV65" s="149"/>
      <c r="GW65" s="149"/>
      <c r="GX65" s="149"/>
      <c r="GY65" s="149"/>
      <c r="GZ65" s="149"/>
      <c r="HA65" s="149"/>
      <c r="HB65" s="149"/>
      <c r="HC65" s="149"/>
      <c r="HD65" s="149"/>
      <c r="HE65" s="149"/>
      <c r="HF65" s="149"/>
      <c r="HG65" s="149"/>
      <c r="HH65" s="149"/>
      <c r="HI65" s="149"/>
      <c r="HJ65" s="149"/>
      <c r="HK65" s="149"/>
      <c r="HL65" s="149"/>
      <c r="HM65" s="149"/>
      <c r="HN65" s="149"/>
      <c r="HO65" s="149"/>
      <c r="HP65" s="149"/>
      <c r="HQ65" s="149"/>
      <c r="HR65" s="149"/>
      <c r="HS65" s="149"/>
      <c r="HT65" s="149"/>
      <c r="HU65" s="149"/>
      <c r="HV65" s="149"/>
      <c r="HW65" s="149"/>
      <c r="HX65" s="149"/>
      <c r="HY65" s="149"/>
      <c r="HZ65" s="149"/>
      <c r="IA65" s="149"/>
      <c r="IB65" s="149"/>
      <c r="IC65" s="149"/>
      <c r="ID65" s="149"/>
      <c r="IE65" s="149"/>
      <c r="IF65" s="149"/>
      <c r="IG65" s="149"/>
      <c r="IH65" s="149"/>
      <c r="II65" s="149"/>
      <c r="IJ65" s="149"/>
      <c r="IK65" s="149"/>
      <c r="IL65" s="149"/>
      <c r="IM65" s="149"/>
      <c r="IN65" s="149"/>
      <c r="IO65" s="149"/>
      <c r="IP65" s="149"/>
      <c r="IQ65" s="149"/>
      <c r="IR65" s="149"/>
      <c r="IS65" s="149"/>
      <c r="IT65" s="149"/>
      <c r="IU65" s="149"/>
      <c r="IV65" s="149"/>
      <c r="IW65" s="149"/>
      <c r="IX65" s="149"/>
      <c r="IY65" s="149"/>
      <c r="IZ65" s="149"/>
      <c r="JA65" s="149"/>
      <c r="JB65" s="149"/>
      <c r="JC65" s="149"/>
      <c r="JD65" s="149"/>
      <c r="JE65" s="149"/>
      <c r="JF65" s="149"/>
      <c r="JG65" s="149"/>
      <c r="JH65" s="149"/>
      <c r="JI65" s="149"/>
      <c r="JJ65" s="149"/>
      <c r="JK65" s="149"/>
      <c r="JL65" s="149"/>
      <c r="JM65" s="149"/>
      <c r="JN65" s="149"/>
      <c r="JO65" s="149"/>
      <c r="JP65" s="149"/>
      <c r="JQ65" s="149"/>
      <c r="JR65" s="149"/>
      <c r="JS65" s="149"/>
      <c r="JT65" s="149"/>
      <c r="JU65" s="149"/>
      <c r="JV65" s="149"/>
      <c r="JW65" s="149"/>
      <c r="JX65" s="149"/>
      <c r="JY65" s="149"/>
      <c r="JZ65" s="149"/>
      <c r="KA65" s="149"/>
      <c r="KB65" s="149"/>
      <c r="KC65" s="149"/>
      <c r="KD65" s="149"/>
      <c r="KE65" s="149"/>
      <c r="KF65" s="149"/>
      <c r="KG65" s="149"/>
      <c r="KH65" s="149"/>
      <c r="KI65" s="149"/>
      <c r="KJ65" s="149"/>
      <c r="KK65" s="149"/>
      <c r="KL65" s="149"/>
      <c r="KM65" s="149"/>
      <c r="KN65" s="149"/>
      <c r="KO65" s="149"/>
      <c r="KP65" s="149"/>
      <c r="KQ65" s="149"/>
      <c r="KR65" s="149"/>
      <c r="KS65" s="149"/>
      <c r="KT65" s="149"/>
      <c r="KU65" s="149"/>
      <c r="KV65" s="149"/>
      <c r="KW65" s="149"/>
      <c r="KX65" s="149"/>
      <c r="KY65" s="149"/>
      <c r="KZ65" s="149"/>
      <c r="LA65" s="149"/>
      <c r="LB65" s="149"/>
      <c r="LC65" s="149"/>
      <c r="LD65" s="149"/>
      <c r="LE65" s="149"/>
      <c r="LF65" s="149"/>
      <c r="LG65" s="149"/>
      <c r="LH65" s="149"/>
      <c r="LI65" s="149"/>
      <c r="LJ65" s="149"/>
      <c r="LK65" s="149"/>
      <c r="LL65" s="149"/>
      <c r="LM65" s="149"/>
      <c r="LN65" s="149"/>
      <c r="LO65" s="149"/>
      <c r="LP65" s="149"/>
      <c r="LQ65" s="149"/>
      <c r="LR65" s="149"/>
      <c r="LS65" s="149"/>
      <c r="LT65" s="149"/>
      <c r="LU65" s="149"/>
      <c r="LV65" s="149"/>
      <c r="LW65" s="149"/>
      <c r="LX65" s="149"/>
      <c r="LY65" s="149"/>
      <c r="LZ65" s="149"/>
      <c r="MA65" s="149"/>
      <c r="MB65" s="149"/>
      <c r="MC65" s="149"/>
      <c r="MD65" s="149"/>
      <c r="ME65" s="149"/>
      <c r="MF65" s="149"/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  <c r="ZL65" s="149"/>
      <c r="ZM65" s="149"/>
      <c r="ZN65" s="149"/>
      <c r="ZO65" s="149"/>
      <c r="ZP65" s="149"/>
      <c r="ZQ65" s="149"/>
      <c r="ZR65" s="149"/>
      <c r="ZS65" s="149"/>
      <c r="ZT65" s="149"/>
      <c r="ZU65" s="149"/>
      <c r="ZV65" s="149"/>
      <c r="ZW65" s="149"/>
      <c r="ZX65" s="149"/>
      <c r="ZY65" s="149"/>
      <c r="ZZ65" s="149"/>
      <c r="AAA65" s="149"/>
      <c r="AAB65" s="149"/>
      <c r="AAC65" s="149"/>
      <c r="AAD65" s="149"/>
      <c r="AAE65" s="149"/>
      <c r="AAF65" s="149"/>
      <c r="AAG65" s="149"/>
      <c r="AAH65" s="149"/>
      <c r="AAI65" s="149"/>
      <c r="AAJ65" s="149"/>
      <c r="AAK65" s="149"/>
      <c r="AAL65" s="149"/>
      <c r="AAM65" s="149"/>
      <c r="AAN65" s="149"/>
      <c r="AAO65" s="149"/>
      <c r="AAP65" s="149"/>
      <c r="AAQ65" s="149"/>
      <c r="AAR65" s="149"/>
      <c r="AAS65" s="149"/>
      <c r="AAT65" s="149"/>
      <c r="AAU65" s="149"/>
      <c r="AAV65" s="149"/>
      <c r="AAW65" s="149"/>
      <c r="AAX65" s="149"/>
      <c r="AAY65" s="149"/>
      <c r="AAZ65" s="149"/>
      <c r="ABA65" s="149"/>
      <c r="ABB65" s="149"/>
      <c r="ABC65" s="149"/>
      <c r="ABD65" s="149"/>
      <c r="ABE65" s="149"/>
      <c r="ABF65" s="149"/>
      <c r="ABG65" s="149"/>
      <c r="ABH65" s="149"/>
      <c r="ABI65" s="149"/>
      <c r="ABJ65" s="149"/>
      <c r="ABK65" s="149"/>
      <c r="ABL65" s="149"/>
      <c r="ABM65" s="149"/>
      <c r="ABN65" s="149"/>
      <c r="ABO65" s="149"/>
      <c r="ABP65" s="149"/>
      <c r="ABQ65" s="149"/>
      <c r="ABR65" s="149"/>
      <c r="ABS65" s="149"/>
      <c r="ABT65" s="149"/>
      <c r="ABU65" s="149"/>
      <c r="ABV65" s="149"/>
      <c r="ABW65" s="149"/>
      <c r="ABX65" s="149"/>
      <c r="ABY65" s="149"/>
      <c r="ABZ65" s="149"/>
      <c r="ACA65" s="149"/>
      <c r="ACB65" s="149"/>
      <c r="ACC65" s="149"/>
      <c r="ACD65" s="149"/>
      <c r="ACE65" s="149"/>
      <c r="ACF65" s="149"/>
      <c r="ACG65" s="149"/>
      <c r="ACH65" s="149"/>
      <c r="ACI65" s="149"/>
      <c r="ACJ65" s="149"/>
      <c r="ACK65" s="149"/>
      <c r="ACL65" s="149"/>
      <c r="ACM65" s="149"/>
      <c r="ACN65" s="149"/>
      <c r="ACO65" s="149"/>
      <c r="ACP65" s="149"/>
      <c r="ACQ65" s="149"/>
      <c r="ACR65" s="149"/>
      <c r="ACS65" s="149"/>
      <c r="ACT65" s="149"/>
      <c r="ACU65" s="149"/>
      <c r="ACV65" s="149"/>
      <c r="ACW65" s="149"/>
      <c r="ACX65" s="149"/>
      <c r="ACY65" s="149"/>
      <c r="ACZ65" s="149"/>
      <c r="ADA65" s="149"/>
      <c r="ADB65" s="149"/>
      <c r="ADC65" s="149"/>
    </row>
    <row r="66" spans="1:783" s="152" customFormat="1" x14ac:dyDescent="0.3">
      <c r="A66" s="149"/>
      <c r="B66" s="150"/>
      <c r="C66" s="151"/>
      <c r="D66" s="151"/>
      <c r="F66" s="153"/>
      <c r="G66" s="153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  <c r="EC66" s="149"/>
      <c r="ED66" s="149"/>
      <c r="EE66" s="149"/>
      <c r="EF66" s="149"/>
      <c r="EG66" s="149"/>
      <c r="EH66" s="149"/>
      <c r="EI66" s="149"/>
      <c r="EJ66" s="149"/>
      <c r="EK66" s="149"/>
      <c r="EL66" s="149"/>
      <c r="EM66" s="149"/>
      <c r="EN66" s="149"/>
      <c r="EO66" s="149"/>
      <c r="EP66" s="149"/>
      <c r="EQ66" s="149"/>
      <c r="ER66" s="149"/>
      <c r="ES66" s="149"/>
      <c r="ET66" s="149"/>
      <c r="EU66" s="149"/>
      <c r="EV66" s="149"/>
      <c r="EW66" s="149"/>
      <c r="EX66" s="149"/>
      <c r="EY66" s="149"/>
      <c r="EZ66" s="149"/>
      <c r="FA66" s="149"/>
      <c r="FB66" s="149"/>
      <c r="FC66" s="149"/>
      <c r="FD66" s="149"/>
      <c r="FE66" s="149"/>
      <c r="FF66" s="149"/>
      <c r="FG66" s="149"/>
      <c r="FH66" s="149"/>
      <c r="FI66" s="149"/>
      <c r="FJ66" s="149"/>
      <c r="FK66" s="149"/>
      <c r="FL66" s="149"/>
      <c r="FM66" s="149"/>
      <c r="FN66" s="149"/>
      <c r="FO66" s="149"/>
      <c r="FP66" s="149"/>
      <c r="FQ66" s="149"/>
      <c r="FR66" s="149"/>
      <c r="FS66" s="149"/>
      <c r="FT66" s="149"/>
      <c r="FU66" s="149"/>
      <c r="FV66" s="149"/>
      <c r="FW66" s="149"/>
      <c r="FX66" s="149"/>
      <c r="FY66" s="149"/>
      <c r="FZ66" s="149"/>
      <c r="GA66" s="149"/>
      <c r="GB66" s="149"/>
      <c r="GC66" s="149"/>
      <c r="GD66" s="149"/>
      <c r="GE66" s="149"/>
      <c r="GF66" s="149"/>
      <c r="GG66" s="149"/>
      <c r="GH66" s="149"/>
      <c r="GI66" s="149"/>
      <c r="GJ66" s="149"/>
      <c r="GK66" s="149"/>
      <c r="GL66" s="149"/>
      <c r="GM66" s="149"/>
      <c r="GN66" s="149"/>
      <c r="GO66" s="149"/>
      <c r="GP66" s="149"/>
      <c r="GQ66" s="149"/>
      <c r="GR66" s="149"/>
      <c r="GS66" s="149"/>
      <c r="GT66" s="149"/>
      <c r="GU66" s="149"/>
      <c r="GV66" s="149"/>
      <c r="GW66" s="149"/>
      <c r="GX66" s="149"/>
      <c r="GY66" s="149"/>
      <c r="GZ66" s="149"/>
      <c r="HA66" s="149"/>
      <c r="HB66" s="149"/>
      <c r="HC66" s="149"/>
      <c r="HD66" s="149"/>
      <c r="HE66" s="149"/>
      <c r="HF66" s="149"/>
      <c r="HG66" s="149"/>
      <c r="HH66" s="149"/>
      <c r="HI66" s="149"/>
      <c r="HJ66" s="149"/>
      <c r="HK66" s="149"/>
      <c r="HL66" s="149"/>
      <c r="HM66" s="149"/>
      <c r="HN66" s="149"/>
      <c r="HO66" s="149"/>
      <c r="HP66" s="149"/>
      <c r="HQ66" s="149"/>
      <c r="HR66" s="149"/>
      <c r="HS66" s="149"/>
      <c r="HT66" s="149"/>
      <c r="HU66" s="149"/>
      <c r="HV66" s="149"/>
      <c r="HW66" s="149"/>
      <c r="HX66" s="149"/>
      <c r="HY66" s="149"/>
      <c r="HZ66" s="149"/>
      <c r="IA66" s="149"/>
      <c r="IB66" s="149"/>
      <c r="IC66" s="149"/>
      <c r="ID66" s="149"/>
      <c r="IE66" s="149"/>
      <c r="IF66" s="149"/>
      <c r="IG66" s="149"/>
      <c r="IH66" s="149"/>
      <c r="II66" s="149"/>
      <c r="IJ66" s="149"/>
      <c r="IK66" s="149"/>
      <c r="IL66" s="149"/>
      <c r="IM66" s="149"/>
      <c r="IN66" s="149"/>
      <c r="IO66" s="149"/>
      <c r="IP66" s="149"/>
      <c r="IQ66" s="149"/>
      <c r="IR66" s="149"/>
      <c r="IS66" s="149"/>
      <c r="IT66" s="149"/>
      <c r="IU66" s="149"/>
      <c r="IV66" s="149"/>
      <c r="IW66" s="149"/>
      <c r="IX66" s="149"/>
      <c r="IY66" s="149"/>
      <c r="IZ66" s="149"/>
      <c r="JA66" s="149"/>
      <c r="JB66" s="149"/>
      <c r="JC66" s="149"/>
      <c r="JD66" s="149"/>
      <c r="JE66" s="149"/>
      <c r="JF66" s="149"/>
      <c r="JG66" s="149"/>
      <c r="JH66" s="149"/>
      <c r="JI66" s="149"/>
      <c r="JJ66" s="149"/>
      <c r="JK66" s="149"/>
      <c r="JL66" s="149"/>
      <c r="JM66" s="149"/>
      <c r="JN66" s="149"/>
      <c r="JO66" s="149"/>
      <c r="JP66" s="149"/>
      <c r="JQ66" s="149"/>
      <c r="JR66" s="149"/>
      <c r="JS66" s="149"/>
      <c r="JT66" s="149"/>
      <c r="JU66" s="149"/>
      <c r="JV66" s="149"/>
      <c r="JW66" s="149"/>
      <c r="JX66" s="149"/>
      <c r="JY66" s="149"/>
      <c r="JZ66" s="149"/>
      <c r="KA66" s="149"/>
      <c r="KB66" s="149"/>
      <c r="KC66" s="149"/>
      <c r="KD66" s="149"/>
      <c r="KE66" s="149"/>
      <c r="KF66" s="149"/>
      <c r="KG66" s="149"/>
      <c r="KH66" s="149"/>
      <c r="KI66" s="149"/>
      <c r="KJ66" s="149"/>
      <c r="KK66" s="149"/>
      <c r="KL66" s="149"/>
      <c r="KM66" s="149"/>
      <c r="KN66" s="149"/>
      <c r="KO66" s="149"/>
      <c r="KP66" s="149"/>
      <c r="KQ66" s="149"/>
      <c r="KR66" s="149"/>
      <c r="KS66" s="149"/>
      <c r="KT66" s="149"/>
      <c r="KU66" s="149"/>
      <c r="KV66" s="149"/>
      <c r="KW66" s="149"/>
      <c r="KX66" s="149"/>
      <c r="KY66" s="149"/>
      <c r="KZ66" s="149"/>
      <c r="LA66" s="149"/>
      <c r="LB66" s="149"/>
      <c r="LC66" s="149"/>
      <c r="LD66" s="149"/>
      <c r="LE66" s="149"/>
      <c r="LF66" s="149"/>
      <c r="LG66" s="149"/>
      <c r="LH66" s="149"/>
      <c r="LI66" s="149"/>
      <c r="LJ66" s="149"/>
      <c r="LK66" s="149"/>
      <c r="LL66" s="149"/>
      <c r="LM66" s="149"/>
      <c r="LN66" s="149"/>
      <c r="LO66" s="149"/>
      <c r="LP66" s="149"/>
      <c r="LQ66" s="149"/>
      <c r="LR66" s="149"/>
      <c r="LS66" s="149"/>
      <c r="LT66" s="149"/>
      <c r="LU66" s="149"/>
      <c r="LV66" s="149"/>
      <c r="LW66" s="149"/>
      <c r="LX66" s="149"/>
      <c r="LY66" s="149"/>
      <c r="LZ66" s="149"/>
      <c r="MA66" s="149"/>
      <c r="MB66" s="149"/>
      <c r="MC66" s="149"/>
      <c r="MD66" s="149"/>
      <c r="ME66" s="149"/>
      <c r="MF66" s="149"/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  <c r="ZL66" s="149"/>
      <c r="ZM66" s="149"/>
      <c r="ZN66" s="149"/>
      <c r="ZO66" s="149"/>
      <c r="ZP66" s="149"/>
      <c r="ZQ66" s="149"/>
      <c r="ZR66" s="149"/>
      <c r="ZS66" s="149"/>
      <c r="ZT66" s="149"/>
      <c r="ZU66" s="149"/>
      <c r="ZV66" s="149"/>
      <c r="ZW66" s="149"/>
      <c r="ZX66" s="149"/>
      <c r="ZY66" s="149"/>
      <c r="ZZ66" s="149"/>
      <c r="AAA66" s="149"/>
      <c r="AAB66" s="149"/>
      <c r="AAC66" s="149"/>
      <c r="AAD66" s="149"/>
      <c r="AAE66" s="149"/>
      <c r="AAF66" s="149"/>
      <c r="AAG66" s="149"/>
      <c r="AAH66" s="149"/>
      <c r="AAI66" s="149"/>
      <c r="AAJ66" s="149"/>
      <c r="AAK66" s="149"/>
      <c r="AAL66" s="149"/>
      <c r="AAM66" s="149"/>
      <c r="AAN66" s="149"/>
      <c r="AAO66" s="149"/>
      <c r="AAP66" s="149"/>
      <c r="AAQ66" s="149"/>
      <c r="AAR66" s="149"/>
      <c r="AAS66" s="149"/>
      <c r="AAT66" s="149"/>
      <c r="AAU66" s="149"/>
      <c r="AAV66" s="149"/>
      <c r="AAW66" s="149"/>
      <c r="AAX66" s="149"/>
      <c r="AAY66" s="149"/>
      <c r="AAZ66" s="149"/>
      <c r="ABA66" s="149"/>
      <c r="ABB66" s="149"/>
      <c r="ABC66" s="149"/>
      <c r="ABD66" s="149"/>
      <c r="ABE66" s="149"/>
      <c r="ABF66" s="149"/>
      <c r="ABG66" s="149"/>
      <c r="ABH66" s="149"/>
      <c r="ABI66" s="149"/>
      <c r="ABJ66" s="149"/>
      <c r="ABK66" s="149"/>
      <c r="ABL66" s="149"/>
      <c r="ABM66" s="149"/>
      <c r="ABN66" s="149"/>
      <c r="ABO66" s="149"/>
      <c r="ABP66" s="149"/>
      <c r="ABQ66" s="149"/>
      <c r="ABR66" s="149"/>
      <c r="ABS66" s="149"/>
      <c r="ABT66" s="149"/>
      <c r="ABU66" s="149"/>
      <c r="ABV66" s="149"/>
      <c r="ABW66" s="149"/>
      <c r="ABX66" s="149"/>
      <c r="ABY66" s="149"/>
      <c r="ABZ66" s="149"/>
      <c r="ACA66" s="149"/>
      <c r="ACB66" s="149"/>
      <c r="ACC66" s="149"/>
      <c r="ACD66" s="149"/>
      <c r="ACE66" s="149"/>
      <c r="ACF66" s="149"/>
      <c r="ACG66" s="149"/>
      <c r="ACH66" s="149"/>
      <c r="ACI66" s="149"/>
      <c r="ACJ66" s="149"/>
      <c r="ACK66" s="149"/>
      <c r="ACL66" s="149"/>
      <c r="ACM66" s="149"/>
      <c r="ACN66" s="149"/>
      <c r="ACO66" s="149"/>
      <c r="ACP66" s="149"/>
      <c r="ACQ66" s="149"/>
      <c r="ACR66" s="149"/>
      <c r="ACS66" s="149"/>
      <c r="ACT66" s="149"/>
      <c r="ACU66" s="149"/>
      <c r="ACV66" s="149"/>
      <c r="ACW66" s="149"/>
      <c r="ACX66" s="149"/>
      <c r="ACY66" s="149"/>
      <c r="ACZ66" s="149"/>
      <c r="ADA66" s="149"/>
      <c r="ADB66" s="149"/>
      <c r="ADC66" s="149"/>
    </row>
    <row r="67" spans="1:783" s="152" customFormat="1" x14ac:dyDescent="0.3">
      <c r="A67" s="149"/>
      <c r="B67" s="150"/>
      <c r="C67" s="151"/>
      <c r="D67" s="151"/>
      <c r="F67" s="153"/>
      <c r="G67" s="153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9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9"/>
      <c r="ES67" s="149"/>
      <c r="ET67" s="149"/>
      <c r="EU67" s="149"/>
      <c r="EV67" s="149"/>
      <c r="EW67" s="149"/>
      <c r="EX67" s="149"/>
      <c r="EY67" s="149"/>
      <c r="EZ67" s="149"/>
      <c r="FA67" s="149"/>
      <c r="FB67" s="149"/>
      <c r="FC67" s="149"/>
      <c r="FD67" s="149"/>
      <c r="FE67" s="149"/>
      <c r="FF67" s="149"/>
      <c r="FG67" s="149"/>
      <c r="FH67" s="149"/>
      <c r="FI67" s="149"/>
      <c r="FJ67" s="149"/>
      <c r="FK67" s="149"/>
      <c r="FL67" s="149"/>
      <c r="FM67" s="149"/>
      <c r="FN67" s="149"/>
      <c r="FO67" s="149"/>
      <c r="FP67" s="149"/>
      <c r="FQ67" s="149"/>
      <c r="FR67" s="149"/>
      <c r="FS67" s="149"/>
      <c r="FT67" s="149"/>
      <c r="FU67" s="149"/>
      <c r="FV67" s="149"/>
      <c r="FW67" s="149"/>
      <c r="FX67" s="149"/>
      <c r="FY67" s="149"/>
      <c r="FZ67" s="149"/>
      <c r="GA67" s="149"/>
      <c r="GB67" s="149"/>
      <c r="GC67" s="149"/>
      <c r="GD67" s="149"/>
      <c r="GE67" s="149"/>
      <c r="GF67" s="149"/>
      <c r="GG67" s="149"/>
      <c r="GH67" s="149"/>
      <c r="GI67" s="149"/>
      <c r="GJ67" s="149"/>
      <c r="GK67" s="149"/>
      <c r="GL67" s="149"/>
      <c r="GM67" s="149"/>
      <c r="GN67" s="149"/>
      <c r="GO67" s="149"/>
      <c r="GP67" s="149"/>
      <c r="GQ67" s="149"/>
      <c r="GR67" s="149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9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9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9"/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9"/>
      <c r="IS67" s="149"/>
      <c r="IT67" s="149"/>
      <c r="IU67" s="149"/>
      <c r="IV67" s="149"/>
      <c r="IW67" s="149"/>
      <c r="IX67" s="149"/>
      <c r="IY67" s="149"/>
      <c r="IZ67" s="149"/>
      <c r="JA67" s="149"/>
      <c r="JB67" s="149"/>
      <c r="JC67" s="149"/>
      <c r="JD67" s="149"/>
      <c r="JE67" s="149"/>
      <c r="JF67" s="149"/>
      <c r="JG67" s="149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9"/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9"/>
      <c r="KF67" s="149"/>
      <c r="KG67" s="149"/>
      <c r="KH67" s="149"/>
      <c r="KI67" s="149"/>
      <c r="KJ67" s="149"/>
      <c r="KK67" s="149"/>
      <c r="KL67" s="149"/>
      <c r="KM67" s="149"/>
      <c r="KN67" s="149"/>
      <c r="KO67" s="149"/>
      <c r="KP67" s="149"/>
      <c r="KQ67" s="149"/>
      <c r="KR67" s="149"/>
      <c r="KS67" s="149"/>
      <c r="KT67" s="149"/>
      <c r="KU67" s="149"/>
      <c r="KV67" s="149"/>
      <c r="KW67" s="149"/>
      <c r="KX67" s="149"/>
      <c r="KY67" s="149"/>
      <c r="KZ67" s="149"/>
      <c r="LA67" s="149"/>
      <c r="LB67" s="149"/>
      <c r="LC67" s="149"/>
      <c r="LD67" s="149"/>
      <c r="LE67" s="149"/>
      <c r="LF67" s="149"/>
      <c r="LG67" s="149"/>
      <c r="LH67" s="149"/>
      <c r="LI67" s="149"/>
      <c r="LJ67" s="149"/>
      <c r="LK67" s="149"/>
      <c r="LL67" s="149"/>
      <c r="LM67" s="149"/>
      <c r="LN67" s="149"/>
      <c r="LO67" s="149"/>
      <c r="LP67" s="149"/>
      <c r="LQ67" s="149"/>
      <c r="LR67" s="149"/>
      <c r="LS67" s="149"/>
      <c r="LT67" s="149"/>
      <c r="LU67" s="149"/>
      <c r="LV67" s="149"/>
      <c r="LW67" s="149"/>
      <c r="LX67" s="149"/>
      <c r="LY67" s="149"/>
      <c r="LZ67" s="149"/>
      <c r="MA67" s="149"/>
      <c r="MB67" s="149"/>
      <c r="MC67" s="149"/>
      <c r="MD67" s="149"/>
      <c r="ME67" s="149"/>
      <c r="MF67" s="149"/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  <c r="ZL67" s="149"/>
      <c r="ZM67" s="149"/>
      <c r="ZN67" s="149"/>
      <c r="ZO67" s="149"/>
      <c r="ZP67" s="149"/>
      <c r="ZQ67" s="149"/>
      <c r="ZR67" s="149"/>
      <c r="ZS67" s="149"/>
      <c r="ZT67" s="149"/>
      <c r="ZU67" s="149"/>
      <c r="ZV67" s="149"/>
      <c r="ZW67" s="149"/>
      <c r="ZX67" s="149"/>
      <c r="ZY67" s="149"/>
      <c r="ZZ67" s="149"/>
      <c r="AAA67" s="149"/>
      <c r="AAB67" s="149"/>
      <c r="AAC67" s="149"/>
      <c r="AAD67" s="149"/>
      <c r="AAE67" s="149"/>
      <c r="AAF67" s="149"/>
      <c r="AAG67" s="149"/>
      <c r="AAH67" s="149"/>
      <c r="AAI67" s="149"/>
      <c r="AAJ67" s="149"/>
      <c r="AAK67" s="149"/>
      <c r="AAL67" s="149"/>
      <c r="AAM67" s="149"/>
      <c r="AAN67" s="149"/>
      <c r="AAO67" s="149"/>
      <c r="AAP67" s="149"/>
      <c r="AAQ67" s="149"/>
      <c r="AAR67" s="149"/>
      <c r="AAS67" s="149"/>
      <c r="AAT67" s="149"/>
      <c r="AAU67" s="149"/>
      <c r="AAV67" s="149"/>
      <c r="AAW67" s="149"/>
      <c r="AAX67" s="149"/>
      <c r="AAY67" s="149"/>
      <c r="AAZ67" s="149"/>
      <c r="ABA67" s="149"/>
      <c r="ABB67" s="149"/>
      <c r="ABC67" s="149"/>
      <c r="ABD67" s="149"/>
      <c r="ABE67" s="149"/>
      <c r="ABF67" s="149"/>
      <c r="ABG67" s="149"/>
      <c r="ABH67" s="149"/>
      <c r="ABI67" s="149"/>
      <c r="ABJ67" s="149"/>
      <c r="ABK67" s="149"/>
      <c r="ABL67" s="149"/>
      <c r="ABM67" s="149"/>
      <c r="ABN67" s="149"/>
      <c r="ABO67" s="149"/>
      <c r="ABP67" s="149"/>
      <c r="ABQ67" s="149"/>
      <c r="ABR67" s="149"/>
      <c r="ABS67" s="149"/>
      <c r="ABT67" s="149"/>
      <c r="ABU67" s="149"/>
      <c r="ABV67" s="149"/>
      <c r="ABW67" s="149"/>
      <c r="ABX67" s="149"/>
      <c r="ABY67" s="149"/>
      <c r="ABZ67" s="149"/>
      <c r="ACA67" s="149"/>
      <c r="ACB67" s="149"/>
      <c r="ACC67" s="149"/>
      <c r="ACD67" s="149"/>
      <c r="ACE67" s="149"/>
      <c r="ACF67" s="149"/>
      <c r="ACG67" s="149"/>
      <c r="ACH67" s="149"/>
      <c r="ACI67" s="149"/>
      <c r="ACJ67" s="149"/>
      <c r="ACK67" s="149"/>
      <c r="ACL67" s="149"/>
      <c r="ACM67" s="149"/>
      <c r="ACN67" s="149"/>
      <c r="ACO67" s="149"/>
      <c r="ACP67" s="149"/>
      <c r="ACQ67" s="149"/>
      <c r="ACR67" s="149"/>
      <c r="ACS67" s="149"/>
      <c r="ACT67" s="149"/>
      <c r="ACU67" s="149"/>
      <c r="ACV67" s="149"/>
      <c r="ACW67" s="149"/>
      <c r="ACX67" s="149"/>
      <c r="ACY67" s="149"/>
      <c r="ACZ67" s="149"/>
      <c r="ADA67" s="149"/>
      <c r="ADB67" s="149"/>
      <c r="ADC67" s="149"/>
    </row>
    <row r="68" spans="1:783" s="152" customFormat="1" x14ac:dyDescent="0.3">
      <c r="A68" s="149"/>
      <c r="B68" s="150"/>
      <c r="C68" s="151"/>
      <c r="D68" s="151"/>
      <c r="F68" s="153"/>
      <c r="G68" s="153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9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9"/>
      <c r="ES68" s="149"/>
      <c r="ET68" s="149"/>
      <c r="EU68" s="149"/>
      <c r="EV68" s="149"/>
      <c r="EW68" s="149"/>
      <c r="EX68" s="149"/>
      <c r="EY68" s="149"/>
      <c r="EZ68" s="149"/>
      <c r="FA68" s="149"/>
      <c r="FB68" s="149"/>
      <c r="FC68" s="149"/>
      <c r="FD68" s="149"/>
      <c r="FE68" s="149"/>
      <c r="FF68" s="149"/>
      <c r="FG68" s="149"/>
      <c r="FH68" s="149"/>
      <c r="FI68" s="149"/>
      <c r="FJ68" s="149"/>
      <c r="FK68" s="149"/>
      <c r="FL68" s="149"/>
      <c r="FM68" s="149"/>
      <c r="FN68" s="149"/>
      <c r="FO68" s="149"/>
      <c r="FP68" s="149"/>
      <c r="FQ68" s="149"/>
      <c r="FR68" s="149"/>
      <c r="FS68" s="149"/>
      <c r="FT68" s="149"/>
      <c r="FU68" s="149"/>
      <c r="FV68" s="149"/>
      <c r="FW68" s="149"/>
      <c r="FX68" s="149"/>
      <c r="FY68" s="149"/>
      <c r="FZ68" s="149"/>
      <c r="GA68" s="149"/>
      <c r="GB68" s="149"/>
      <c r="GC68" s="149"/>
      <c r="GD68" s="149"/>
      <c r="GE68" s="149"/>
      <c r="GF68" s="149"/>
      <c r="GG68" s="149"/>
      <c r="GH68" s="149"/>
      <c r="GI68" s="149"/>
      <c r="GJ68" s="149"/>
      <c r="GK68" s="149"/>
      <c r="GL68" s="149"/>
      <c r="GM68" s="149"/>
      <c r="GN68" s="149"/>
      <c r="GO68" s="149"/>
      <c r="GP68" s="149"/>
      <c r="GQ68" s="149"/>
      <c r="GR68" s="149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9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9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9"/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9"/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9"/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9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9"/>
      <c r="KF68" s="149"/>
      <c r="KG68" s="149"/>
      <c r="KH68" s="149"/>
      <c r="KI68" s="149"/>
      <c r="KJ68" s="149"/>
      <c r="KK68" s="149"/>
      <c r="KL68" s="149"/>
      <c r="KM68" s="149"/>
      <c r="KN68" s="149"/>
      <c r="KO68" s="149"/>
      <c r="KP68" s="149"/>
      <c r="KQ68" s="149"/>
      <c r="KR68" s="149"/>
      <c r="KS68" s="149"/>
      <c r="KT68" s="149"/>
      <c r="KU68" s="149"/>
      <c r="KV68" s="149"/>
      <c r="KW68" s="149"/>
      <c r="KX68" s="149"/>
      <c r="KY68" s="149"/>
      <c r="KZ68" s="149"/>
      <c r="LA68" s="149"/>
      <c r="LB68" s="149"/>
      <c r="LC68" s="149"/>
      <c r="LD68" s="149"/>
      <c r="LE68" s="149"/>
      <c r="LF68" s="149"/>
      <c r="LG68" s="149"/>
      <c r="LH68" s="149"/>
      <c r="LI68" s="149"/>
      <c r="LJ68" s="149"/>
      <c r="LK68" s="149"/>
      <c r="LL68" s="149"/>
      <c r="LM68" s="149"/>
      <c r="LN68" s="149"/>
      <c r="LO68" s="149"/>
      <c r="LP68" s="149"/>
      <c r="LQ68" s="149"/>
      <c r="LR68" s="149"/>
      <c r="LS68" s="149"/>
      <c r="LT68" s="149"/>
      <c r="LU68" s="149"/>
      <c r="LV68" s="149"/>
      <c r="LW68" s="149"/>
      <c r="LX68" s="149"/>
      <c r="LY68" s="149"/>
      <c r="LZ68" s="149"/>
      <c r="MA68" s="149"/>
      <c r="MB68" s="149"/>
      <c r="MC68" s="149"/>
      <c r="MD68" s="149"/>
      <c r="ME68" s="149"/>
      <c r="MF68" s="149"/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  <c r="ZL68" s="149"/>
      <c r="ZM68" s="149"/>
      <c r="ZN68" s="149"/>
      <c r="ZO68" s="149"/>
      <c r="ZP68" s="149"/>
      <c r="ZQ68" s="149"/>
      <c r="ZR68" s="149"/>
      <c r="ZS68" s="149"/>
      <c r="ZT68" s="149"/>
      <c r="ZU68" s="149"/>
      <c r="ZV68" s="149"/>
      <c r="ZW68" s="149"/>
      <c r="ZX68" s="149"/>
      <c r="ZY68" s="149"/>
      <c r="ZZ68" s="149"/>
      <c r="AAA68" s="149"/>
      <c r="AAB68" s="149"/>
      <c r="AAC68" s="149"/>
      <c r="AAD68" s="149"/>
      <c r="AAE68" s="149"/>
      <c r="AAF68" s="149"/>
      <c r="AAG68" s="149"/>
      <c r="AAH68" s="149"/>
      <c r="AAI68" s="149"/>
      <c r="AAJ68" s="149"/>
      <c r="AAK68" s="149"/>
      <c r="AAL68" s="149"/>
      <c r="AAM68" s="149"/>
      <c r="AAN68" s="149"/>
      <c r="AAO68" s="149"/>
      <c r="AAP68" s="149"/>
      <c r="AAQ68" s="149"/>
      <c r="AAR68" s="149"/>
      <c r="AAS68" s="149"/>
      <c r="AAT68" s="149"/>
      <c r="AAU68" s="149"/>
      <c r="AAV68" s="149"/>
      <c r="AAW68" s="149"/>
      <c r="AAX68" s="149"/>
      <c r="AAY68" s="149"/>
      <c r="AAZ68" s="149"/>
      <c r="ABA68" s="149"/>
      <c r="ABB68" s="149"/>
      <c r="ABC68" s="149"/>
      <c r="ABD68" s="149"/>
      <c r="ABE68" s="149"/>
      <c r="ABF68" s="149"/>
      <c r="ABG68" s="149"/>
      <c r="ABH68" s="149"/>
      <c r="ABI68" s="149"/>
      <c r="ABJ68" s="149"/>
      <c r="ABK68" s="149"/>
      <c r="ABL68" s="149"/>
      <c r="ABM68" s="149"/>
      <c r="ABN68" s="149"/>
      <c r="ABO68" s="149"/>
      <c r="ABP68" s="149"/>
      <c r="ABQ68" s="149"/>
      <c r="ABR68" s="149"/>
      <c r="ABS68" s="149"/>
      <c r="ABT68" s="149"/>
      <c r="ABU68" s="149"/>
      <c r="ABV68" s="149"/>
      <c r="ABW68" s="149"/>
      <c r="ABX68" s="149"/>
      <c r="ABY68" s="149"/>
      <c r="ABZ68" s="149"/>
      <c r="ACA68" s="149"/>
      <c r="ACB68" s="149"/>
      <c r="ACC68" s="149"/>
      <c r="ACD68" s="149"/>
      <c r="ACE68" s="149"/>
      <c r="ACF68" s="149"/>
      <c r="ACG68" s="149"/>
      <c r="ACH68" s="149"/>
      <c r="ACI68" s="149"/>
      <c r="ACJ68" s="149"/>
      <c r="ACK68" s="149"/>
      <c r="ACL68" s="149"/>
      <c r="ACM68" s="149"/>
      <c r="ACN68" s="149"/>
      <c r="ACO68" s="149"/>
      <c r="ACP68" s="149"/>
      <c r="ACQ68" s="149"/>
      <c r="ACR68" s="149"/>
      <c r="ACS68" s="149"/>
      <c r="ACT68" s="149"/>
      <c r="ACU68" s="149"/>
      <c r="ACV68" s="149"/>
      <c r="ACW68" s="149"/>
      <c r="ACX68" s="149"/>
      <c r="ACY68" s="149"/>
      <c r="ACZ68" s="149"/>
      <c r="ADA68" s="149"/>
      <c r="ADB68" s="149"/>
      <c r="ADC68" s="149"/>
    </row>
  </sheetData>
  <mergeCells count="1">
    <mergeCell ref="A1:D1"/>
  </mergeCell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FD9C1-43FD-495F-BF66-6C97FCC44639}">
  <dimension ref="A1:ADC70"/>
  <sheetViews>
    <sheetView workbookViewId="0">
      <selection activeCell="C4" sqref="C4"/>
    </sheetView>
  </sheetViews>
  <sheetFormatPr baseColWidth="10" defaultColWidth="10.15234375" defaultRowHeight="15.5" x14ac:dyDescent="0.3"/>
  <cols>
    <col min="1" max="1" width="6.61328125" style="154" customWidth="1"/>
    <col min="2" max="2" width="62.61328125" style="155" customWidth="1"/>
    <col min="3" max="4" width="13.3828125" style="151" bestFit="1" customWidth="1"/>
    <col min="5" max="5" width="14.765625" style="152" customWidth="1"/>
    <col min="6" max="6" width="14.765625" style="153" customWidth="1"/>
    <col min="7" max="7" width="11.3828125" style="153" customWidth="1"/>
    <col min="8" max="8" width="11.3828125" style="149" customWidth="1"/>
    <col min="9" max="9" width="16.84375" style="149" customWidth="1"/>
    <col min="10" max="16384" width="10.15234375" style="149"/>
  </cols>
  <sheetData>
    <row r="1" spans="1:9" s="107" customFormat="1" ht="43.5" customHeight="1" thickBot="1" x14ac:dyDescent="0.35">
      <c r="A1" s="595" t="str">
        <f>"Grüne Andersrum Österreich - NICHT TERRITORIALE GLIEDERUNG
Angaben für den Rechenschaftsbericht für das Jahr "&amp;Jahrakt</f>
        <v>Grüne Andersrum Österreich - NICHT TERRITORIALE GLIEDERUNG
Angaben für den Rechenschaftsbericht für das Jahr 2024</v>
      </c>
      <c r="B1" s="596"/>
      <c r="C1" s="596"/>
      <c r="D1" s="597"/>
    </row>
    <row r="2" spans="1:9" s="333" customFormat="1" ht="31.5" thickBot="1" x14ac:dyDescent="0.35">
      <c r="A2" s="424" t="s">
        <v>35</v>
      </c>
      <c r="B2" s="425" t="s">
        <v>36</v>
      </c>
      <c r="C2" s="426" t="str">
        <f>"ERTRAG
"&amp;Jahrakt</f>
        <v>ERTRAG
2024</v>
      </c>
      <c r="D2" s="426" t="s">
        <v>37</v>
      </c>
      <c r="E2" s="330"/>
      <c r="F2" s="331"/>
      <c r="G2" s="149"/>
      <c r="H2" s="332"/>
      <c r="I2" s="332"/>
    </row>
    <row r="3" spans="1:9" s="333" customFormat="1" x14ac:dyDescent="0.3">
      <c r="A3" s="334" t="s">
        <v>38</v>
      </c>
      <c r="B3" s="335" t="s">
        <v>39</v>
      </c>
      <c r="C3" s="470">
        <v>0</v>
      </c>
      <c r="D3" s="471">
        <v>0</v>
      </c>
      <c r="E3" s="338"/>
      <c r="F3" s="331"/>
      <c r="G3" s="149"/>
      <c r="H3" s="153"/>
      <c r="I3" s="153"/>
    </row>
    <row r="4" spans="1:9" s="333" customFormat="1" x14ac:dyDescent="0.3">
      <c r="A4" s="427" t="s">
        <v>40</v>
      </c>
      <c r="B4" s="428" t="s">
        <v>41</v>
      </c>
      <c r="C4" s="470">
        <v>0</v>
      </c>
      <c r="D4" s="471">
        <v>0</v>
      </c>
      <c r="E4" s="338"/>
      <c r="F4" s="331"/>
      <c r="G4" s="149"/>
      <c r="H4" s="153"/>
      <c r="I4" s="153"/>
    </row>
    <row r="5" spans="1:9" s="333" customFormat="1" x14ac:dyDescent="0.3">
      <c r="A5" s="427" t="s">
        <v>42</v>
      </c>
      <c r="B5" s="428" t="s">
        <v>43</v>
      </c>
      <c r="C5" s="470">
        <v>19580.72</v>
      </c>
      <c r="D5" s="471">
        <v>19380.28</v>
      </c>
      <c r="E5" s="338"/>
      <c r="F5" s="331"/>
      <c r="G5" s="149"/>
      <c r="H5" s="153"/>
      <c r="I5" s="153"/>
    </row>
    <row r="6" spans="1:9" s="333" customFormat="1" x14ac:dyDescent="0.3">
      <c r="A6" s="427" t="s">
        <v>44</v>
      </c>
      <c r="B6" s="428" t="s">
        <v>45</v>
      </c>
      <c r="C6" s="470">
        <v>0</v>
      </c>
      <c r="D6" s="471">
        <v>0</v>
      </c>
      <c r="E6" s="338"/>
      <c r="F6" s="151"/>
      <c r="G6" s="151"/>
      <c r="H6" s="153"/>
      <c r="I6" s="153"/>
    </row>
    <row r="7" spans="1:9" s="333" customFormat="1" ht="31" x14ac:dyDescent="0.3">
      <c r="A7" s="427" t="s">
        <v>46</v>
      </c>
      <c r="B7" s="428" t="s">
        <v>47</v>
      </c>
      <c r="C7" s="470">
        <v>0</v>
      </c>
      <c r="D7" s="471">
        <v>0</v>
      </c>
      <c r="E7" s="338"/>
      <c r="F7" s="331"/>
      <c r="G7" s="149"/>
      <c r="H7" s="153"/>
      <c r="I7" s="153"/>
    </row>
    <row r="8" spans="1:9" s="333" customFormat="1" x14ac:dyDescent="0.3">
      <c r="A8" s="427" t="s">
        <v>48</v>
      </c>
      <c r="B8" s="428" t="s">
        <v>49</v>
      </c>
      <c r="C8" s="470">
        <v>0</v>
      </c>
      <c r="D8" s="471">
        <v>0</v>
      </c>
      <c r="E8" s="155"/>
      <c r="F8" s="339"/>
      <c r="G8" s="149"/>
      <c r="H8" s="153"/>
      <c r="I8" s="153"/>
    </row>
    <row r="9" spans="1:9" s="333" customFormat="1" x14ac:dyDescent="0.3">
      <c r="A9" s="427" t="s">
        <v>50</v>
      </c>
      <c r="B9" s="428" t="s">
        <v>51</v>
      </c>
      <c r="C9" s="470">
        <v>0</v>
      </c>
      <c r="D9" s="471">
        <v>0</v>
      </c>
      <c r="E9" s="340"/>
      <c r="G9" s="149"/>
      <c r="H9" s="153"/>
      <c r="I9" s="153"/>
    </row>
    <row r="10" spans="1:9" s="333" customFormat="1" x14ac:dyDescent="0.3">
      <c r="A10" s="427" t="s">
        <v>52</v>
      </c>
      <c r="B10" s="428" t="s">
        <v>53</v>
      </c>
      <c r="C10" s="470">
        <v>0</v>
      </c>
      <c r="D10" s="471">
        <v>0</v>
      </c>
      <c r="E10" s="150"/>
      <c r="F10" s="149"/>
      <c r="G10" s="149"/>
      <c r="H10" s="153"/>
      <c r="I10" s="153"/>
    </row>
    <row r="11" spans="1:9" s="333" customFormat="1" ht="46.5" x14ac:dyDescent="0.3">
      <c r="A11" s="427" t="s">
        <v>54</v>
      </c>
      <c r="B11" s="428" t="s">
        <v>55</v>
      </c>
      <c r="C11" s="470">
        <v>0</v>
      </c>
      <c r="D11" s="471">
        <v>0</v>
      </c>
      <c r="E11" s="150"/>
      <c r="F11" s="149"/>
      <c r="G11" s="149"/>
      <c r="H11" s="153"/>
      <c r="I11" s="153"/>
    </row>
    <row r="12" spans="1:9" s="333" customFormat="1" x14ac:dyDescent="0.3">
      <c r="A12" s="427" t="s">
        <v>56</v>
      </c>
      <c r="B12" s="428" t="s">
        <v>57</v>
      </c>
      <c r="C12" s="470">
        <v>0</v>
      </c>
      <c r="D12" s="471">
        <v>0</v>
      </c>
      <c r="E12" s="150"/>
      <c r="F12" s="149"/>
      <c r="G12" s="149"/>
      <c r="H12" s="153"/>
      <c r="I12" s="153"/>
    </row>
    <row r="13" spans="1:9" s="333" customFormat="1" x14ac:dyDescent="0.3">
      <c r="A13" s="427" t="s">
        <v>58</v>
      </c>
      <c r="B13" s="428" t="s">
        <v>59</v>
      </c>
      <c r="C13" s="470">
        <v>0</v>
      </c>
      <c r="D13" s="471">
        <v>0</v>
      </c>
      <c r="E13" s="150"/>
      <c r="F13" s="149"/>
      <c r="G13" s="149"/>
      <c r="H13" s="153"/>
      <c r="I13" s="153"/>
    </row>
    <row r="14" spans="1:9" s="333" customFormat="1" x14ac:dyDescent="0.3">
      <c r="A14" s="427" t="s">
        <v>60</v>
      </c>
      <c r="B14" s="428" t="s">
        <v>61</v>
      </c>
      <c r="C14" s="470">
        <v>0</v>
      </c>
      <c r="D14" s="471">
        <v>0</v>
      </c>
      <c r="E14" s="150"/>
      <c r="F14" s="149"/>
      <c r="G14" s="149"/>
      <c r="H14" s="153"/>
      <c r="I14" s="153"/>
    </row>
    <row r="15" spans="1:9" s="333" customFormat="1" x14ac:dyDescent="0.3">
      <c r="A15" s="427" t="s">
        <v>62</v>
      </c>
      <c r="B15" s="428" t="s">
        <v>63</v>
      </c>
      <c r="C15" s="470">
        <v>0</v>
      </c>
      <c r="D15" s="471">
        <v>0</v>
      </c>
      <c r="E15" s="150"/>
      <c r="F15" s="149"/>
      <c r="G15" s="149"/>
      <c r="H15" s="153"/>
      <c r="I15" s="153"/>
    </row>
    <row r="16" spans="1:9" s="333" customFormat="1" x14ac:dyDescent="0.3">
      <c r="A16" s="427" t="s">
        <v>64</v>
      </c>
      <c r="B16" s="428" t="s">
        <v>65</v>
      </c>
      <c r="C16" s="470">
        <v>0</v>
      </c>
      <c r="D16" s="471">
        <v>0</v>
      </c>
    </row>
    <row r="17" spans="1:4" s="333" customFormat="1" x14ac:dyDescent="0.3">
      <c r="A17" s="427" t="s">
        <v>66</v>
      </c>
      <c r="B17" s="428" t="s">
        <v>67</v>
      </c>
      <c r="C17" s="470">
        <v>0</v>
      </c>
      <c r="D17" s="471">
        <v>0</v>
      </c>
    </row>
    <row r="18" spans="1:4" s="333" customFormat="1" x14ac:dyDescent="0.3">
      <c r="A18" s="427" t="s">
        <v>68</v>
      </c>
      <c r="B18" s="428" t="s">
        <v>69</v>
      </c>
      <c r="C18" s="470">
        <v>0</v>
      </c>
      <c r="D18" s="471">
        <v>0</v>
      </c>
    </row>
    <row r="19" spans="1:4" s="333" customFormat="1" x14ac:dyDescent="0.3">
      <c r="A19" s="427" t="s">
        <v>70</v>
      </c>
      <c r="B19" s="428" t="s">
        <v>71</v>
      </c>
      <c r="C19" s="470">
        <v>0</v>
      </c>
      <c r="D19" s="471">
        <v>0</v>
      </c>
    </row>
    <row r="20" spans="1:4" s="333" customFormat="1" x14ac:dyDescent="0.3">
      <c r="A20" s="427" t="s">
        <v>72</v>
      </c>
      <c r="B20" s="428" t="s">
        <v>73</v>
      </c>
      <c r="C20" s="470">
        <v>0</v>
      </c>
      <c r="D20" s="471">
        <v>0</v>
      </c>
    </row>
    <row r="21" spans="1:4" s="333" customFormat="1" x14ac:dyDescent="0.3">
      <c r="A21" s="427" t="s">
        <v>74</v>
      </c>
      <c r="B21" s="428" t="s">
        <v>75</v>
      </c>
      <c r="C21" s="470">
        <v>0</v>
      </c>
      <c r="D21" s="471">
        <v>0</v>
      </c>
    </row>
    <row r="22" spans="1:4" s="333" customFormat="1" ht="16" thickBot="1" x14ac:dyDescent="0.35">
      <c r="A22" s="427" t="s">
        <v>76</v>
      </c>
      <c r="B22" s="428" t="s">
        <v>77</v>
      </c>
      <c r="C22" s="470">
        <v>0</v>
      </c>
      <c r="D22" s="471">
        <v>0</v>
      </c>
    </row>
    <row r="23" spans="1:4" s="333" customFormat="1" ht="16" thickBot="1" x14ac:dyDescent="0.35">
      <c r="A23" s="472"/>
      <c r="B23" s="473" t="s">
        <v>78</v>
      </c>
      <c r="C23" s="474">
        <f>SUM(C3:C22)</f>
        <v>19580.72</v>
      </c>
      <c r="D23" s="474">
        <f>SUM(D3:D22)</f>
        <v>19380.28</v>
      </c>
    </row>
    <row r="24" spans="1:4" s="333" customFormat="1" ht="16" thickBot="1" x14ac:dyDescent="0.35">
      <c r="A24" s="342"/>
      <c r="B24" s="155"/>
      <c r="C24" s="151"/>
      <c r="D24" s="151"/>
    </row>
    <row r="25" spans="1:4" s="333" customFormat="1" ht="31.5" thickBot="1" x14ac:dyDescent="0.35">
      <c r="A25" s="424" t="s">
        <v>35</v>
      </c>
      <c r="B25" s="425" t="s">
        <v>79</v>
      </c>
      <c r="C25" s="426" t="str">
        <f>"AUFWAND
"&amp;Jahrakt</f>
        <v>AUFWAND
2024</v>
      </c>
      <c r="D25" s="426" t="s">
        <v>80</v>
      </c>
    </row>
    <row r="26" spans="1:4" s="333" customFormat="1" x14ac:dyDescent="0.3">
      <c r="A26" s="334" t="s">
        <v>38</v>
      </c>
      <c r="B26" s="343" t="s">
        <v>81</v>
      </c>
      <c r="C26" s="470">
        <v>10317.280000000001</v>
      </c>
      <c r="D26" s="471">
        <v>10057.629999999999</v>
      </c>
    </row>
    <row r="27" spans="1:4" s="333" customFormat="1" x14ac:dyDescent="0.3">
      <c r="A27" s="427" t="s">
        <v>40</v>
      </c>
      <c r="B27" s="432" t="s">
        <v>82</v>
      </c>
      <c r="C27" s="470">
        <v>50</v>
      </c>
      <c r="D27" s="471">
        <v>200</v>
      </c>
    </row>
    <row r="28" spans="1:4" s="333" customFormat="1" x14ac:dyDescent="0.3">
      <c r="A28" s="427" t="s">
        <v>42</v>
      </c>
      <c r="B28" s="432" t="s">
        <v>83</v>
      </c>
      <c r="C28" s="470">
        <v>0</v>
      </c>
      <c r="D28" s="471">
        <v>0</v>
      </c>
    </row>
    <row r="29" spans="1:4" s="333" customFormat="1" x14ac:dyDescent="0.3">
      <c r="A29" s="427" t="s">
        <v>44</v>
      </c>
      <c r="B29" s="432" t="s">
        <v>84</v>
      </c>
      <c r="C29" s="470">
        <v>2161.6999999999998</v>
      </c>
      <c r="D29" s="471">
        <v>0</v>
      </c>
    </row>
    <row r="30" spans="1:4" s="333" customFormat="1" x14ac:dyDescent="0.3">
      <c r="A30" s="427" t="s">
        <v>46</v>
      </c>
      <c r="B30" s="432" t="s">
        <v>85</v>
      </c>
      <c r="C30" s="470">
        <v>1602.5</v>
      </c>
      <c r="D30" s="471">
        <v>1602.5</v>
      </c>
    </row>
    <row r="31" spans="1:4" s="333" customFormat="1" x14ac:dyDescent="0.3">
      <c r="A31" s="427" t="s">
        <v>48</v>
      </c>
      <c r="B31" s="432" t="s">
        <v>86</v>
      </c>
      <c r="C31" s="470">
        <v>0</v>
      </c>
      <c r="D31" s="471">
        <v>1434.01</v>
      </c>
    </row>
    <row r="32" spans="1:4" s="333" customFormat="1" x14ac:dyDescent="0.3">
      <c r="A32" s="427" t="s">
        <v>50</v>
      </c>
      <c r="B32" s="432" t="s">
        <v>87</v>
      </c>
      <c r="C32" s="470">
        <v>5353.24</v>
      </c>
      <c r="D32" s="471">
        <v>5960.5</v>
      </c>
    </row>
    <row r="33" spans="1:4" s="333" customFormat="1" x14ac:dyDescent="0.3">
      <c r="A33" s="427" t="s">
        <v>52</v>
      </c>
      <c r="B33" s="432" t="s">
        <v>88</v>
      </c>
      <c r="C33" s="470">
        <v>0</v>
      </c>
      <c r="D33" s="471">
        <v>0</v>
      </c>
    </row>
    <row r="34" spans="1:4" s="333" customFormat="1" x14ac:dyDescent="0.3">
      <c r="A34" s="427" t="s">
        <v>54</v>
      </c>
      <c r="B34" s="432" t="s">
        <v>89</v>
      </c>
      <c r="C34" s="470">
        <v>0</v>
      </c>
      <c r="D34" s="471">
        <v>0</v>
      </c>
    </row>
    <row r="35" spans="1:4" s="333" customFormat="1" x14ac:dyDescent="0.3">
      <c r="A35" s="427" t="s">
        <v>56</v>
      </c>
      <c r="B35" s="432" t="s">
        <v>90</v>
      </c>
      <c r="C35" s="470">
        <v>96</v>
      </c>
      <c r="D35" s="471">
        <v>125.64</v>
      </c>
    </row>
    <row r="36" spans="1:4" s="333" customFormat="1" x14ac:dyDescent="0.3">
      <c r="A36" s="427" t="s">
        <v>58</v>
      </c>
      <c r="B36" s="432" t="s">
        <v>91</v>
      </c>
      <c r="C36" s="470">
        <v>0</v>
      </c>
      <c r="D36" s="471">
        <v>0</v>
      </c>
    </row>
    <row r="37" spans="1:4" s="333" customFormat="1" x14ac:dyDescent="0.3">
      <c r="A37" s="427" t="s">
        <v>60</v>
      </c>
      <c r="B37" s="432" t="s">
        <v>92</v>
      </c>
      <c r="C37" s="470">
        <v>0</v>
      </c>
      <c r="D37" s="471">
        <v>0</v>
      </c>
    </row>
    <row r="38" spans="1:4" s="333" customFormat="1" x14ac:dyDescent="0.3">
      <c r="A38" s="427" t="s">
        <v>62</v>
      </c>
      <c r="B38" s="432" t="s">
        <v>93</v>
      </c>
      <c r="C38" s="470">
        <v>0</v>
      </c>
      <c r="D38" s="471">
        <v>0</v>
      </c>
    </row>
    <row r="39" spans="1:4" s="333" customFormat="1" ht="31" x14ac:dyDescent="0.3">
      <c r="A39" s="427" t="s">
        <v>64</v>
      </c>
      <c r="B39" s="432" t="s">
        <v>94</v>
      </c>
      <c r="C39" s="470">
        <v>0</v>
      </c>
      <c r="D39" s="471">
        <v>0</v>
      </c>
    </row>
    <row r="40" spans="1:4" s="333" customFormat="1" x14ac:dyDescent="0.3">
      <c r="A40" s="427" t="s">
        <v>66</v>
      </c>
      <c r="B40" s="432" t="s">
        <v>95</v>
      </c>
      <c r="C40" s="470">
        <v>0</v>
      </c>
      <c r="D40" s="471">
        <v>0</v>
      </c>
    </row>
    <row r="41" spans="1:4" s="333" customFormat="1" x14ac:dyDescent="0.3">
      <c r="A41" s="427" t="s">
        <v>96</v>
      </c>
      <c r="B41" s="432" t="s">
        <v>97</v>
      </c>
      <c r="C41" s="470">
        <v>0</v>
      </c>
      <c r="D41" s="471">
        <v>0</v>
      </c>
    </row>
    <row r="42" spans="1:4" s="333" customFormat="1" ht="31" x14ac:dyDescent="0.3">
      <c r="A42" s="427" t="s">
        <v>98</v>
      </c>
      <c r="B42" s="432" t="s">
        <v>99</v>
      </c>
      <c r="C42" s="470">
        <v>0</v>
      </c>
      <c r="D42" s="471">
        <v>0</v>
      </c>
    </row>
    <row r="43" spans="1:4" s="333" customFormat="1" ht="31" x14ac:dyDescent="0.3">
      <c r="A43" s="427" t="s">
        <v>100</v>
      </c>
      <c r="B43" s="432" t="s">
        <v>101</v>
      </c>
      <c r="C43" s="470">
        <v>0</v>
      </c>
      <c r="D43" s="471">
        <v>0</v>
      </c>
    </row>
    <row r="44" spans="1:4" s="333" customFormat="1" ht="31" x14ac:dyDescent="0.3">
      <c r="A44" s="427" t="s">
        <v>102</v>
      </c>
      <c r="B44" s="432" t="s">
        <v>103</v>
      </c>
      <c r="C44" s="470">
        <v>0</v>
      </c>
      <c r="D44" s="471">
        <v>0</v>
      </c>
    </row>
    <row r="45" spans="1:4" s="333" customFormat="1" ht="31" x14ac:dyDescent="0.3">
      <c r="A45" s="427" t="s">
        <v>104</v>
      </c>
      <c r="B45" s="432" t="s">
        <v>105</v>
      </c>
      <c r="C45" s="470">
        <v>0</v>
      </c>
      <c r="D45" s="471">
        <v>0</v>
      </c>
    </row>
    <row r="46" spans="1:4" s="333" customFormat="1" ht="31" x14ac:dyDescent="0.3">
      <c r="A46" s="427" t="s">
        <v>106</v>
      </c>
      <c r="B46" s="432" t="s">
        <v>107</v>
      </c>
      <c r="C46" s="470">
        <v>0</v>
      </c>
      <c r="D46" s="471">
        <v>0</v>
      </c>
    </row>
    <row r="47" spans="1:4" s="333" customFormat="1" ht="16" thickBot="1" x14ac:dyDescent="0.35">
      <c r="A47" s="427" t="s">
        <v>108</v>
      </c>
      <c r="B47" s="432" t="s">
        <v>109</v>
      </c>
      <c r="C47" s="470">
        <v>0</v>
      </c>
      <c r="D47" s="471">
        <v>0</v>
      </c>
    </row>
    <row r="48" spans="1:4" s="333" customFormat="1" ht="16" thickBot="1" x14ac:dyDescent="0.35">
      <c r="A48" s="472"/>
      <c r="B48" s="475" t="s">
        <v>110</v>
      </c>
      <c r="C48" s="476">
        <f>SUM(C26:C47)</f>
        <v>19580.72</v>
      </c>
      <c r="D48" s="476">
        <f>SUM(D26:D47)</f>
        <v>19380.28</v>
      </c>
    </row>
    <row r="49" spans="1:783" s="333" customFormat="1" ht="16" thickBot="1" x14ac:dyDescent="0.35">
      <c r="A49" s="344"/>
      <c r="B49" s="338"/>
      <c r="C49" s="345"/>
      <c r="D49" s="345"/>
      <c r="E49" s="149"/>
      <c r="F49" s="332"/>
      <c r="G49" s="332"/>
    </row>
    <row r="50" spans="1:783" s="333" customFormat="1" ht="36.75" customHeight="1" thickBot="1" x14ac:dyDescent="0.35">
      <c r="A50" s="424" t="s">
        <v>35</v>
      </c>
      <c r="B50" s="435" t="s">
        <v>202</v>
      </c>
      <c r="C50" s="477">
        <f>Jahrakt</f>
        <v>2024</v>
      </c>
      <c r="D50" s="436" t="s">
        <v>2</v>
      </c>
    </row>
    <row r="51" spans="1:783" s="333" customFormat="1" x14ac:dyDescent="0.3">
      <c r="A51" s="334" t="s">
        <v>38</v>
      </c>
      <c r="B51" s="346" t="s">
        <v>112</v>
      </c>
      <c r="C51" s="478">
        <v>0</v>
      </c>
      <c r="D51" s="479">
        <v>0</v>
      </c>
    </row>
    <row r="52" spans="1:783" s="152" customFormat="1" x14ac:dyDescent="0.3">
      <c r="A52" s="427" t="s">
        <v>40</v>
      </c>
      <c r="B52" s="438" t="s">
        <v>113</v>
      </c>
      <c r="C52" s="480">
        <v>0</v>
      </c>
      <c r="D52" s="481">
        <v>0</v>
      </c>
      <c r="F52" s="153"/>
      <c r="G52" s="153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9"/>
      <c r="BS52" s="149"/>
      <c r="BT52" s="149"/>
      <c r="BU52" s="149"/>
      <c r="BV52" s="149"/>
      <c r="BW52" s="149"/>
      <c r="BX52" s="149"/>
      <c r="BY52" s="149"/>
      <c r="BZ52" s="149"/>
      <c r="CA52" s="149"/>
      <c r="CB52" s="149"/>
      <c r="CC52" s="149"/>
      <c r="CD52" s="149"/>
      <c r="CE52" s="149"/>
      <c r="CF52" s="149"/>
      <c r="CG52" s="149"/>
      <c r="CH52" s="149"/>
      <c r="CI52" s="149"/>
      <c r="CJ52" s="149"/>
      <c r="CK52" s="149"/>
      <c r="CL52" s="149"/>
      <c r="CM52" s="149"/>
      <c r="CN52" s="149"/>
      <c r="CO52" s="149"/>
      <c r="CP52" s="149"/>
      <c r="CQ52" s="149"/>
      <c r="CR52" s="149"/>
      <c r="CS52" s="149"/>
      <c r="CT52" s="149"/>
      <c r="CU52" s="149"/>
      <c r="CV52" s="149"/>
      <c r="CW52" s="149"/>
      <c r="CX52" s="149"/>
      <c r="CY52" s="149"/>
      <c r="CZ52" s="149"/>
      <c r="DA52" s="149"/>
      <c r="DB52" s="149"/>
      <c r="DC52" s="149"/>
      <c r="DD52" s="149"/>
      <c r="DE52" s="149"/>
      <c r="DF52" s="149"/>
      <c r="DG52" s="149"/>
      <c r="DH52" s="149"/>
      <c r="DI52" s="149"/>
      <c r="DJ52" s="149"/>
      <c r="DK52" s="149"/>
      <c r="DL52" s="149"/>
      <c r="DM52" s="149"/>
      <c r="DN52" s="149"/>
      <c r="DO52" s="149"/>
      <c r="DP52" s="149"/>
      <c r="DQ52" s="149"/>
      <c r="DR52" s="149"/>
      <c r="DS52" s="149"/>
      <c r="DT52" s="149"/>
      <c r="DU52" s="149"/>
      <c r="DV52" s="149"/>
      <c r="DW52" s="149"/>
      <c r="DX52" s="149"/>
      <c r="DY52" s="149"/>
      <c r="DZ52" s="149"/>
      <c r="EA52" s="149"/>
      <c r="EB52" s="149"/>
      <c r="EC52" s="149"/>
      <c r="ED52" s="149"/>
      <c r="EE52" s="149"/>
      <c r="EF52" s="149"/>
      <c r="EG52" s="149"/>
      <c r="EH52" s="149"/>
      <c r="EI52" s="149"/>
      <c r="EJ52" s="149"/>
      <c r="EK52" s="149"/>
      <c r="EL52" s="149"/>
      <c r="EM52" s="149"/>
      <c r="EN52" s="149"/>
      <c r="EO52" s="149"/>
      <c r="EP52" s="149"/>
      <c r="EQ52" s="149"/>
      <c r="ER52" s="149"/>
      <c r="ES52" s="149"/>
      <c r="ET52" s="149"/>
      <c r="EU52" s="149"/>
      <c r="EV52" s="149"/>
      <c r="EW52" s="149"/>
      <c r="EX52" s="149"/>
      <c r="EY52" s="149"/>
      <c r="EZ52" s="149"/>
      <c r="FA52" s="149"/>
      <c r="FB52" s="149"/>
      <c r="FC52" s="149"/>
      <c r="FD52" s="149"/>
      <c r="FE52" s="149"/>
      <c r="FF52" s="149"/>
      <c r="FG52" s="149"/>
      <c r="FH52" s="149"/>
      <c r="FI52" s="149"/>
      <c r="FJ52" s="149"/>
      <c r="FK52" s="149"/>
      <c r="FL52" s="149"/>
      <c r="FM52" s="149"/>
      <c r="FN52" s="149"/>
      <c r="FO52" s="149"/>
      <c r="FP52" s="149"/>
      <c r="FQ52" s="149"/>
      <c r="FR52" s="149"/>
      <c r="FS52" s="149"/>
      <c r="FT52" s="149"/>
      <c r="FU52" s="149"/>
      <c r="FV52" s="149"/>
      <c r="FW52" s="149"/>
      <c r="FX52" s="149"/>
      <c r="FY52" s="149"/>
      <c r="FZ52" s="149"/>
      <c r="GA52" s="149"/>
      <c r="GB52" s="149"/>
      <c r="GC52" s="149"/>
      <c r="GD52" s="149"/>
      <c r="GE52" s="149"/>
      <c r="GF52" s="149"/>
      <c r="GG52" s="149"/>
      <c r="GH52" s="149"/>
      <c r="GI52" s="149"/>
      <c r="GJ52" s="149"/>
      <c r="GK52" s="149"/>
      <c r="GL52" s="149"/>
      <c r="GM52" s="149"/>
      <c r="GN52" s="149"/>
      <c r="GO52" s="149"/>
      <c r="GP52" s="149"/>
      <c r="GQ52" s="149"/>
      <c r="GR52" s="149"/>
      <c r="GS52" s="149"/>
      <c r="GT52" s="149"/>
      <c r="GU52" s="149"/>
      <c r="GV52" s="149"/>
      <c r="GW52" s="149"/>
      <c r="GX52" s="149"/>
      <c r="GY52" s="149"/>
      <c r="GZ52" s="149"/>
      <c r="HA52" s="149"/>
      <c r="HB52" s="149"/>
      <c r="HC52" s="149"/>
      <c r="HD52" s="149"/>
      <c r="HE52" s="149"/>
      <c r="HF52" s="149"/>
      <c r="HG52" s="149"/>
      <c r="HH52" s="149"/>
      <c r="HI52" s="149"/>
      <c r="HJ52" s="149"/>
      <c r="HK52" s="149"/>
      <c r="HL52" s="149"/>
      <c r="HM52" s="149"/>
      <c r="HN52" s="149"/>
      <c r="HO52" s="149"/>
      <c r="HP52" s="149"/>
      <c r="HQ52" s="149"/>
      <c r="HR52" s="149"/>
      <c r="HS52" s="149"/>
      <c r="HT52" s="149"/>
      <c r="HU52" s="149"/>
      <c r="HV52" s="149"/>
      <c r="HW52" s="149"/>
      <c r="HX52" s="149"/>
      <c r="HY52" s="149"/>
      <c r="HZ52" s="149"/>
      <c r="IA52" s="149"/>
      <c r="IB52" s="149"/>
      <c r="IC52" s="149"/>
      <c r="ID52" s="149"/>
      <c r="IE52" s="149"/>
      <c r="IF52" s="149"/>
      <c r="IG52" s="149"/>
      <c r="IH52" s="149"/>
      <c r="II52" s="149"/>
      <c r="IJ52" s="149"/>
      <c r="IK52" s="149"/>
      <c r="IL52" s="149"/>
      <c r="IM52" s="149"/>
      <c r="IN52" s="149"/>
      <c r="IO52" s="149"/>
      <c r="IP52" s="149"/>
      <c r="IQ52" s="149"/>
      <c r="IR52" s="149"/>
      <c r="IS52" s="149"/>
      <c r="IT52" s="149"/>
      <c r="IU52" s="149"/>
      <c r="IV52" s="149"/>
      <c r="IW52" s="149"/>
      <c r="IX52" s="149"/>
      <c r="IY52" s="149"/>
      <c r="IZ52" s="149"/>
      <c r="JA52" s="149"/>
      <c r="JB52" s="149"/>
      <c r="JC52" s="149"/>
      <c r="JD52" s="149"/>
      <c r="JE52" s="149"/>
      <c r="JF52" s="149"/>
      <c r="JG52" s="149"/>
      <c r="JH52" s="149"/>
      <c r="JI52" s="149"/>
      <c r="JJ52" s="149"/>
      <c r="JK52" s="149"/>
      <c r="JL52" s="149"/>
      <c r="JM52" s="149"/>
      <c r="JN52" s="149"/>
      <c r="JO52" s="149"/>
      <c r="JP52" s="149"/>
      <c r="JQ52" s="149"/>
      <c r="JR52" s="149"/>
      <c r="JS52" s="149"/>
      <c r="JT52" s="149"/>
      <c r="JU52" s="149"/>
      <c r="JV52" s="149"/>
      <c r="JW52" s="149"/>
      <c r="JX52" s="149"/>
      <c r="JY52" s="149"/>
      <c r="JZ52" s="149"/>
      <c r="KA52" s="149"/>
      <c r="KB52" s="149"/>
      <c r="KC52" s="149"/>
      <c r="KD52" s="149"/>
      <c r="KE52" s="149"/>
      <c r="KF52" s="149"/>
      <c r="KG52" s="149"/>
      <c r="KH52" s="149"/>
      <c r="KI52" s="149"/>
      <c r="KJ52" s="149"/>
      <c r="KK52" s="149"/>
      <c r="KL52" s="149"/>
      <c r="KM52" s="149"/>
      <c r="KN52" s="149"/>
      <c r="KO52" s="149"/>
      <c r="KP52" s="149"/>
      <c r="KQ52" s="149"/>
      <c r="KR52" s="149"/>
      <c r="KS52" s="149"/>
      <c r="KT52" s="149"/>
      <c r="KU52" s="149"/>
      <c r="KV52" s="149"/>
      <c r="KW52" s="149"/>
      <c r="KX52" s="149"/>
      <c r="KY52" s="149"/>
      <c r="KZ52" s="149"/>
      <c r="LA52" s="149"/>
      <c r="LB52" s="149"/>
      <c r="LC52" s="149"/>
      <c r="LD52" s="149"/>
      <c r="LE52" s="149"/>
      <c r="LF52" s="149"/>
      <c r="LG52" s="149"/>
      <c r="LH52" s="149"/>
      <c r="LI52" s="149"/>
      <c r="LJ52" s="149"/>
      <c r="LK52" s="149"/>
      <c r="LL52" s="149"/>
      <c r="LM52" s="149"/>
      <c r="LN52" s="149"/>
      <c r="LO52" s="149"/>
      <c r="LP52" s="149"/>
      <c r="LQ52" s="149"/>
      <c r="LR52" s="149"/>
      <c r="LS52" s="149"/>
      <c r="LT52" s="149"/>
      <c r="LU52" s="149"/>
      <c r="LV52" s="149"/>
      <c r="LW52" s="149"/>
      <c r="LX52" s="149"/>
      <c r="LY52" s="149"/>
      <c r="LZ52" s="149"/>
      <c r="MA52" s="149"/>
      <c r="MB52" s="149"/>
      <c r="MC52" s="149"/>
      <c r="MD52" s="149"/>
      <c r="ME52" s="149"/>
      <c r="MF52" s="149"/>
      <c r="MG52" s="149"/>
      <c r="MH52" s="149"/>
      <c r="MI52" s="149"/>
      <c r="MJ52" s="149"/>
      <c r="MK52" s="149"/>
      <c r="ML52" s="149"/>
      <c r="MM52" s="149"/>
      <c r="MN52" s="149"/>
      <c r="MO52" s="149"/>
      <c r="MP52" s="149"/>
      <c r="MQ52" s="149"/>
      <c r="MR52" s="149"/>
      <c r="MS52" s="149"/>
      <c r="MT52" s="149"/>
      <c r="MU52" s="149"/>
      <c r="MV52" s="149"/>
      <c r="MW52" s="149"/>
      <c r="MX52" s="149"/>
      <c r="MY52" s="149"/>
      <c r="MZ52" s="149"/>
      <c r="NA52" s="149"/>
      <c r="NB52" s="149"/>
      <c r="NC52" s="149"/>
      <c r="ND52" s="149"/>
      <c r="NE52" s="149"/>
      <c r="NF52" s="149"/>
      <c r="NG52" s="149"/>
      <c r="NH52" s="149"/>
      <c r="NI52" s="149"/>
      <c r="NJ52" s="149"/>
      <c r="NK52" s="149"/>
      <c r="NL52" s="149"/>
      <c r="NM52" s="149"/>
      <c r="NN52" s="149"/>
      <c r="NO52" s="149"/>
      <c r="NP52" s="149"/>
      <c r="NQ52" s="149"/>
      <c r="NR52" s="149"/>
      <c r="NS52" s="149"/>
      <c r="NT52" s="149"/>
      <c r="NU52" s="149"/>
      <c r="NV52" s="149"/>
      <c r="NW52" s="149"/>
      <c r="NX52" s="149"/>
      <c r="NY52" s="149"/>
      <c r="NZ52" s="149"/>
      <c r="OA52" s="149"/>
      <c r="OB52" s="149"/>
      <c r="OC52" s="149"/>
      <c r="OD52" s="149"/>
      <c r="OE52" s="149"/>
      <c r="OF52" s="149"/>
      <c r="OG52" s="149"/>
      <c r="OH52" s="149"/>
      <c r="OI52" s="149"/>
      <c r="OJ52" s="149"/>
      <c r="OK52" s="149"/>
      <c r="OL52" s="149"/>
      <c r="OM52" s="149"/>
      <c r="ON52" s="149"/>
      <c r="OO52" s="149"/>
      <c r="OP52" s="149"/>
      <c r="OQ52" s="149"/>
      <c r="OR52" s="149"/>
      <c r="OS52" s="149"/>
      <c r="OT52" s="149"/>
      <c r="OU52" s="149"/>
      <c r="OV52" s="149"/>
      <c r="OW52" s="149"/>
      <c r="OX52" s="149"/>
      <c r="OY52" s="149"/>
      <c r="OZ52" s="149"/>
      <c r="PA52" s="149"/>
      <c r="PB52" s="149"/>
      <c r="PC52" s="149"/>
      <c r="PD52" s="149"/>
      <c r="PE52" s="149"/>
      <c r="PF52" s="149"/>
      <c r="PG52" s="149"/>
      <c r="PH52" s="149"/>
      <c r="PI52" s="149"/>
      <c r="PJ52" s="149"/>
      <c r="PK52" s="149"/>
      <c r="PL52" s="149"/>
      <c r="PM52" s="149"/>
      <c r="PN52" s="149"/>
      <c r="PO52" s="149"/>
      <c r="PP52" s="149"/>
      <c r="PQ52" s="149"/>
      <c r="PR52" s="149"/>
      <c r="PS52" s="149"/>
      <c r="PT52" s="149"/>
      <c r="PU52" s="149"/>
      <c r="PV52" s="149"/>
      <c r="PW52" s="149"/>
      <c r="PX52" s="149"/>
      <c r="PY52" s="149"/>
      <c r="PZ52" s="149"/>
      <c r="QA52" s="149"/>
      <c r="QB52" s="149"/>
      <c r="QC52" s="149"/>
      <c r="QD52" s="149"/>
      <c r="QE52" s="149"/>
      <c r="QF52" s="149"/>
      <c r="QG52" s="149"/>
      <c r="QH52" s="149"/>
      <c r="QI52" s="149"/>
      <c r="QJ52" s="149"/>
      <c r="QK52" s="149"/>
      <c r="QL52" s="149"/>
      <c r="QM52" s="149"/>
      <c r="QN52" s="149"/>
      <c r="QO52" s="149"/>
      <c r="QP52" s="149"/>
      <c r="QQ52" s="149"/>
      <c r="QR52" s="149"/>
      <c r="QS52" s="149"/>
      <c r="QT52" s="149"/>
      <c r="QU52" s="149"/>
      <c r="QV52" s="149"/>
      <c r="QW52" s="149"/>
      <c r="QX52" s="149"/>
      <c r="QY52" s="149"/>
      <c r="QZ52" s="149"/>
      <c r="RA52" s="149"/>
      <c r="RB52" s="149"/>
      <c r="RC52" s="149"/>
      <c r="RD52" s="149"/>
      <c r="RE52" s="149"/>
      <c r="RF52" s="149"/>
      <c r="RG52" s="149"/>
      <c r="RH52" s="149"/>
      <c r="RI52" s="149"/>
      <c r="RJ52" s="149"/>
      <c r="RK52" s="149"/>
      <c r="RL52" s="149"/>
      <c r="RM52" s="149"/>
      <c r="RN52" s="149"/>
      <c r="RO52" s="149"/>
      <c r="RP52" s="149"/>
      <c r="RQ52" s="149"/>
      <c r="RR52" s="149"/>
      <c r="RS52" s="149"/>
      <c r="RT52" s="149"/>
      <c r="RU52" s="149"/>
      <c r="RV52" s="149"/>
      <c r="RW52" s="149"/>
      <c r="RX52" s="149"/>
      <c r="RY52" s="149"/>
      <c r="RZ52" s="149"/>
      <c r="SA52" s="149"/>
      <c r="SB52" s="149"/>
      <c r="SC52" s="149"/>
      <c r="SD52" s="149"/>
      <c r="SE52" s="149"/>
      <c r="SF52" s="149"/>
      <c r="SG52" s="149"/>
      <c r="SH52" s="149"/>
      <c r="SI52" s="149"/>
      <c r="SJ52" s="149"/>
      <c r="SK52" s="149"/>
      <c r="SL52" s="149"/>
      <c r="SM52" s="149"/>
      <c r="SN52" s="149"/>
      <c r="SO52" s="149"/>
      <c r="SP52" s="149"/>
      <c r="SQ52" s="149"/>
      <c r="SR52" s="149"/>
      <c r="SS52" s="149"/>
      <c r="ST52" s="149"/>
      <c r="SU52" s="149"/>
      <c r="SV52" s="149"/>
      <c r="SW52" s="149"/>
      <c r="SX52" s="149"/>
      <c r="SY52" s="149"/>
      <c r="SZ52" s="149"/>
      <c r="TA52" s="149"/>
      <c r="TB52" s="149"/>
      <c r="TC52" s="149"/>
      <c r="TD52" s="149"/>
      <c r="TE52" s="149"/>
      <c r="TF52" s="149"/>
      <c r="TG52" s="149"/>
      <c r="TH52" s="149"/>
      <c r="TI52" s="149"/>
      <c r="TJ52" s="149"/>
      <c r="TK52" s="149"/>
      <c r="TL52" s="149"/>
      <c r="TM52" s="149"/>
      <c r="TN52" s="149"/>
      <c r="TO52" s="149"/>
      <c r="TP52" s="149"/>
      <c r="TQ52" s="149"/>
      <c r="TR52" s="149"/>
      <c r="TS52" s="149"/>
      <c r="TT52" s="149"/>
      <c r="TU52" s="149"/>
      <c r="TV52" s="149"/>
      <c r="TW52" s="149"/>
      <c r="TX52" s="149"/>
      <c r="TY52" s="149"/>
      <c r="TZ52" s="149"/>
      <c r="UA52" s="149"/>
      <c r="UB52" s="149"/>
      <c r="UC52" s="149"/>
      <c r="UD52" s="149"/>
      <c r="UE52" s="149"/>
      <c r="UF52" s="149"/>
      <c r="UG52" s="149"/>
      <c r="UH52" s="149"/>
      <c r="UI52" s="149"/>
      <c r="UJ52" s="149"/>
      <c r="UK52" s="149"/>
      <c r="UL52" s="149"/>
      <c r="UM52" s="149"/>
      <c r="UN52" s="149"/>
      <c r="UO52" s="149"/>
      <c r="UP52" s="149"/>
      <c r="UQ52" s="149"/>
      <c r="UR52" s="149"/>
      <c r="US52" s="149"/>
      <c r="UT52" s="149"/>
      <c r="UU52" s="149"/>
      <c r="UV52" s="149"/>
      <c r="UW52" s="149"/>
      <c r="UX52" s="149"/>
      <c r="UY52" s="149"/>
      <c r="UZ52" s="149"/>
      <c r="VA52" s="149"/>
      <c r="VB52" s="149"/>
      <c r="VC52" s="149"/>
      <c r="VD52" s="149"/>
      <c r="VE52" s="149"/>
      <c r="VF52" s="149"/>
      <c r="VG52" s="149"/>
      <c r="VH52" s="149"/>
      <c r="VI52" s="149"/>
      <c r="VJ52" s="149"/>
      <c r="VK52" s="149"/>
      <c r="VL52" s="149"/>
      <c r="VM52" s="149"/>
      <c r="VN52" s="149"/>
      <c r="VO52" s="149"/>
      <c r="VP52" s="149"/>
      <c r="VQ52" s="149"/>
      <c r="VR52" s="149"/>
      <c r="VS52" s="149"/>
      <c r="VT52" s="149"/>
      <c r="VU52" s="149"/>
      <c r="VV52" s="149"/>
      <c r="VW52" s="149"/>
      <c r="VX52" s="149"/>
      <c r="VY52" s="149"/>
      <c r="VZ52" s="149"/>
      <c r="WA52" s="149"/>
      <c r="WB52" s="149"/>
      <c r="WC52" s="149"/>
      <c r="WD52" s="149"/>
      <c r="WE52" s="149"/>
      <c r="WF52" s="149"/>
      <c r="WG52" s="149"/>
      <c r="WH52" s="149"/>
      <c r="WI52" s="149"/>
      <c r="WJ52" s="149"/>
      <c r="WK52" s="149"/>
      <c r="WL52" s="149"/>
      <c r="WM52" s="149"/>
      <c r="WN52" s="149"/>
      <c r="WO52" s="149"/>
      <c r="WP52" s="149"/>
      <c r="WQ52" s="149"/>
      <c r="WR52" s="149"/>
      <c r="WS52" s="149"/>
      <c r="WT52" s="149"/>
      <c r="WU52" s="149"/>
      <c r="WV52" s="149"/>
      <c r="WW52" s="149"/>
      <c r="WX52" s="149"/>
      <c r="WY52" s="149"/>
      <c r="WZ52" s="149"/>
      <c r="XA52" s="149"/>
      <c r="XB52" s="149"/>
      <c r="XC52" s="149"/>
      <c r="XD52" s="149"/>
      <c r="XE52" s="149"/>
      <c r="XF52" s="149"/>
      <c r="XG52" s="149"/>
      <c r="XH52" s="149"/>
      <c r="XI52" s="149"/>
      <c r="XJ52" s="149"/>
      <c r="XK52" s="149"/>
      <c r="XL52" s="149"/>
      <c r="XM52" s="149"/>
      <c r="XN52" s="149"/>
      <c r="XO52" s="149"/>
      <c r="XP52" s="149"/>
      <c r="XQ52" s="149"/>
      <c r="XR52" s="149"/>
      <c r="XS52" s="149"/>
      <c r="XT52" s="149"/>
      <c r="XU52" s="149"/>
      <c r="XV52" s="149"/>
      <c r="XW52" s="149"/>
      <c r="XX52" s="149"/>
      <c r="XY52" s="149"/>
      <c r="XZ52" s="149"/>
      <c r="YA52" s="149"/>
      <c r="YB52" s="149"/>
      <c r="YC52" s="149"/>
      <c r="YD52" s="149"/>
      <c r="YE52" s="149"/>
      <c r="YF52" s="149"/>
      <c r="YG52" s="149"/>
      <c r="YH52" s="149"/>
      <c r="YI52" s="149"/>
      <c r="YJ52" s="149"/>
      <c r="YK52" s="149"/>
      <c r="YL52" s="149"/>
      <c r="YM52" s="149"/>
      <c r="YN52" s="149"/>
      <c r="YO52" s="149"/>
      <c r="YP52" s="149"/>
      <c r="YQ52" s="149"/>
      <c r="YR52" s="149"/>
      <c r="YS52" s="149"/>
      <c r="YT52" s="149"/>
      <c r="YU52" s="149"/>
      <c r="YV52" s="149"/>
      <c r="YW52" s="149"/>
      <c r="YX52" s="149"/>
      <c r="YY52" s="149"/>
      <c r="YZ52" s="149"/>
      <c r="ZA52" s="149"/>
      <c r="ZB52" s="149"/>
      <c r="ZC52" s="149"/>
      <c r="ZD52" s="149"/>
      <c r="ZE52" s="149"/>
      <c r="ZF52" s="149"/>
      <c r="ZG52" s="149"/>
      <c r="ZH52" s="149"/>
      <c r="ZI52" s="149"/>
      <c r="ZJ52" s="149"/>
      <c r="ZK52" s="149"/>
      <c r="ZL52" s="149"/>
      <c r="ZM52" s="149"/>
      <c r="ZN52" s="149"/>
      <c r="ZO52" s="149"/>
      <c r="ZP52" s="149"/>
      <c r="ZQ52" s="149"/>
      <c r="ZR52" s="149"/>
      <c r="ZS52" s="149"/>
      <c r="ZT52" s="149"/>
      <c r="ZU52" s="149"/>
      <c r="ZV52" s="149"/>
      <c r="ZW52" s="149"/>
      <c r="ZX52" s="149"/>
      <c r="ZY52" s="149"/>
      <c r="ZZ52" s="149"/>
      <c r="AAA52" s="149"/>
      <c r="AAB52" s="149"/>
      <c r="AAC52" s="149"/>
      <c r="AAD52" s="149"/>
      <c r="AAE52" s="149"/>
      <c r="AAF52" s="149"/>
      <c r="AAG52" s="149"/>
      <c r="AAH52" s="149"/>
      <c r="AAI52" s="149"/>
      <c r="AAJ52" s="149"/>
      <c r="AAK52" s="149"/>
      <c r="AAL52" s="149"/>
      <c r="AAM52" s="149"/>
      <c r="AAN52" s="149"/>
      <c r="AAO52" s="149"/>
      <c r="AAP52" s="149"/>
      <c r="AAQ52" s="149"/>
      <c r="AAR52" s="149"/>
      <c r="AAS52" s="149"/>
      <c r="AAT52" s="149"/>
      <c r="AAU52" s="149"/>
      <c r="AAV52" s="149"/>
      <c r="AAW52" s="149"/>
      <c r="AAX52" s="149"/>
      <c r="AAY52" s="149"/>
      <c r="AAZ52" s="149"/>
      <c r="ABA52" s="149"/>
      <c r="ABB52" s="149"/>
      <c r="ABC52" s="149"/>
      <c r="ABD52" s="149"/>
      <c r="ABE52" s="149"/>
      <c r="ABF52" s="149"/>
      <c r="ABG52" s="149"/>
      <c r="ABH52" s="149"/>
      <c r="ABI52" s="149"/>
      <c r="ABJ52" s="149"/>
      <c r="ABK52" s="149"/>
      <c r="ABL52" s="149"/>
      <c r="ABM52" s="149"/>
      <c r="ABN52" s="149"/>
      <c r="ABO52" s="149"/>
      <c r="ABP52" s="149"/>
      <c r="ABQ52" s="149"/>
      <c r="ABR52" s="149"/>
      <c r="ABS52" s="149"/>
      <c r="ABT52" s="149"/>
      <c r="ABU52" s="149"/>
      <c r="ABV52" s="149"/>
      <c r="ABW52" s="149"/>
      <c r="ABX52" s="149"/>
      <c r="ABY52" s="149"/>
      <c r="ABZ52" s="149"/>
      <c r="ACA52" s="149"/>
      <c r="ACB52" s="149"/>
      <c r="ACC52" s="149"/>
      <c r="ACD52" s="149"/>
      <c r="ACE52" s="149"/>
      <c r="ACF52" s="149"/>
      <c r="ACG52" s="149"/>
      <c r="ACH52" s="149"/>
      <c r="ACI52" s="149"/>
      <c r="ACJ52" s="149"/>
      <c r="ACK52" s="149"/>
      <c r="ACL52" s="149"/>
      <c r="ACM52" s="149"/>
      <c r="ACN52" s="149"/>
      <c r="ACO52" s="149"/>
      <c r="ACP52" s="149"/>
      <c r="ACQ52" s="149"/>
      <c r="ACR52" s="149"/>
      <c r="ACS52" s="149"/>
      <c r="ACT52" s="149"/>
      <c r="ACU52" s="149"/>
      <c r="ACV52" s="149"/>
      <c r="ACW52" s="149"/>
      <c r="ACX52" s="149"/>
      <c r="ACY52" s="149"/>
      <c r="ACZ52" s="149"/>
      <c r="ADA52" s="149"/>
      <c r="ADB52" s="149"/>
      <c r="ADC52" s="149"/>
    </row>
    <row r="53" spans="1:783" s="152" customFormat="1" x14ac:dyDescent="0.3">
      <c r="A53" s="427" t="s">
        <v>42</v>
      </c>
      <c r="B53" s="438"/>
      <c r="C53" s="438"/>
      <c r="D53" s="481">
        <v>0</v>
      </c>
      <c r="F53" s="153"/>
      <c r="G53" s="153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/>
      <c r="CE53" s="149"/>
      <c r="CF53" s="149"/>
      <c r="CG53" s="149"/>
      <c r="CH53" s="149"/>
      <c r="CI53" s="149"/>
      <c r="CJ53" s="149"/>
      <c r="CK53" s="149"/>
      <c r="CL53" s="149"/>
      <c r="CM53" s="149"/>
      <c r="CN53" s="149"/>
      <c r="CO53" s="149"/>
      <c r="CP53" s="149"/>
      <c r="CQ53" s="149"/>
      <c r="CR53" s="149"/>
      <c r="CS53" s="149"/>
      <c r="CT53" s="149"/>
      <c r="CU53" s="149"/>
      <c r="CV53" s="149"/>
      <c r="CW53" s="149"/>
      <c r="CX53" s="149"/>
      <c r="CY53" s="149"/>
      <c r="CZ53" s="149"/>
      <c r="DA53" s="149"/>
      <c r="DB53" s="149"/>
      <c r="DC53" s="149"/>
      <c r="DD53" s="149"/>
      <c r="DE53" s="149"/>
      <c r="DF53" s="149"/>
      <c r="DG53" s="149"/>
      <c r="DH53" s="149"/>
      <c r="DI53" s="149"/>
      <c r="DJ53" s="149"/>
      <c r="DK53" s="149"/>
      <c r="DL53" s="149"/>
      <c r="DM53" s="149"/>
      <c r="DN53" s="149"/>
      <c r="DO53" s="149"/>
      <c r="DP53" s="149"/>
      <c r="DQ53" s="149"/>
      <c r="DR53" s="149"/>
      <c r="DS53" s="149"/>
      <c r="DT53" s="149"/>
      <c r="DU53" s="149"/>
      <c r="DV53" s="149"/>
      <c r="DW53" s="149"/>
      <c r="DX53" s="149"/>
      <c r="DY53" s="149"/>
      <c r="DZ53" s="149"/>
      <c r="EA53" s="149"/>
      <c r="EB53" s="149"/>
      <c r="EC53" s="149"/>
      <c r="ED53" s="149"/>
      <c r="EE53" s="149"/>
      <c r="EF53" s="149"/>
      <c r="EG53" s="149"/>
      <c r="EH53" s="149"/>
      <c r="EI53" s="149"/>
      <c r="EJ53" s="149"/>
      <c r="EK53" s="149"/>
      <c r="EL53" s="149"/>
      <c r="EM53" s="149"/>
      <c r="EN53" s="149"/>
      <c r="EO53" s="149"/>
      <c r="EP53" s="149"/>
      <c r="EQ53" s="149"/>
      <c r="ER53" s="149"/>
      <c r="ES53" s="149"/>
      <c r="ET53" s="149"/>
      <c r="EU53" s="149"/>
      <c r="EV53" s="149"/>
      <c r="EW53" s="149"/>
      <c r="EX53" s="149"/>
      <c r="EY53" s="149"/>
      <c r="EZ53" s="149"/>
      <c r="FA53" s="149"/>
      <c r="FB53" s="149"/>
      <c r="FC53" s="149"/>
      <c r="FD53" s="149"/>
      <c r="FE53" s="149"/>
      <c r="FF53" s="149"/>
      <c r="FG53" s="149"/>
      <c r="FH53" s="149"/>
      <c r="FI53" s="149"/>
      <c r="FJ53" s="149"/>
      <c r="FK53" s="149"/>
      <c r="FL53" s="149"/>
      <c r="FM53" s="149"/>
      <c r="FN53" s="149"/>
      <c r="FO53" s="149"/>
      <c r="FP53" s="149"/>
      <c r="FQ53" s="149"/>
      <c r="FR53" s="149"/>
      <c r="FS53" s="149"/>
      <c r="FT53" s="149"/>
      <c r="FU53" s="149"/>
      <c r="FV53" s="149"/>
      <c r="FW53" s="149"/>
      <c r="FX53" s="149"/>
      <c r="FY53" s="149"/>
      <c r="FZ53" s="149"/>
      <c r="GA53" s="149"/>
      <c r="GB53" s="149"/>
      <c r="GC53" s="149"/>
      <c r="GD53" s="149"/>
      <c r="GE53" s="149"/>
      <c r="GF53" s="149"/>
      <c r="GG53" s="149"/>
      <c r="GH53" s="149"/>
      <c r="GI53" s="149"/>
      <c r="GJ53" s="149"/>
      <c r="GK53" s="149"/>
      <c r="GL53" s="149"/>
      <c r="GM53" s="149"/>
      <c r="GN53" s="149"/>
      <c r="GO53" s="149"/>
      <c r="GP53" s="149"/>
      <c r="GQ53" s="149"/>
      <c r="GR53" s="149"/>
      <c r="GS53" s="149"/>
      <c r="GT53" s="149"/>
      <c r="GU53" s="149"/>
      <c r="GV53" s="149"/>
      <c r="GW53" s="149"/>
      <c r="GX53" s="149"/>
      <c r="GY53" s="149"/>
      <c r="GZ53" s="149"/>
      <c r="HA53" s="149"/>
      <c r="HB53" s="149"/>
      <c r="HC53" s="149"/>
      <c r="HD53" s="149"/>
      <c r="HE53" s="149"/>
      <c r="HF53" s="149"/>
      <c r="HG53" s="149"/>
      <c r="HH53" s="149"/>
      <c r="HI53" s="149"/>
      <c r="HJ53" s="149"/>
      <c r="HK53" s="149"/>
      <c r="HL53" s="149"/>
      <c r="HM53" s="149"/>
      <c r="HN53" s="149"/>
      <c r="HO53" s="149"/>
      <c r="HP53" s="149"/>
      <c r="HQ53" s="149"/>
      <c r="HR53" s="149"/>
      <c r="HS53" s="149"/>
      <c r="HT53" s="149"/>
      <c r="HU53" s="149"/>
      <c r="HV53" s="149"/>
      <c r="HW53" s="149"/>
      <c r="HX53" s="149"/>
      <c r="HY53" s="149"/>
      <c r="HZ53" s="149"/>
      <c r="IA53" s="149"/>
      <c r="IB53" s="149"/>
      <c r="IC53" s="149"/>
      <c r="ID53" s="149"/>
      <c r="IE53" s="149"/>
      <c r="IF53" s="149"/>
      <c r="IG53" s="149"/>
      <c r="IH53" s="149"/>
      <c r="II53" s="149"/>
      <c r="IJ53" s="149"/>
      <c r="IK53" s="149"/>
      <c r="IL53" s="149"/>
      <c r="IM53" s="149"/>
      <c r="IN53" s="149"/>
      <c r="IO53" s="149"/>
      <c r="IP53" s="149"/>
      <c r="IQ53" s="149"/>
      <c r="IR53" s="149"/>
      <c r="IS53" s="149"/>
      <c r="IT53" s="149"/>
      <c r="IU53" s="149"/>
      <c r="IV53" s="149"/>
      <c r="IW53" s="149"/>
      <c r="IX53" s="149"/>
      <c r="IY53" s="149"/>
      <c r="IZ53" s="149"/>
      <c r="JA53" s="149"/>
      <c r="JB53" s="149"/>
      <c r="JC53" s="149"/>
      <c r="JD53" s="149"/>
      <c r="JE53" s="149"/>
      <c r="JF53" s="149"/>
      <c r="JG53" s="149"/>
      <c r="JH53" s="149"/>
      <c r="JI53" s="149"/>
      <c r="JJ53" s="149"/>
      <c r="JK53" s="149"/>
      <c r="JL53" s="149"/>
      <c r="JM53" s="149"/>
      <c r="JN53" s="149"/>
      <c r="JO53" s="149"/>
      <c r="JP53" s="149"/>
      <c r="JQ53" s="149"/>
      <c r="JR53" s="149"/>
      <c r="JS53" s="149"/>
      <c r="JT53" s="149"/>
      <c r="JU53" s="149"/>
      <c r="JV53" s="149"/>
      <c r="JW53" s="149"/>
      <c r="JX53" s="149"/>
      <c r="JY53" s="149"/>
      <c r="JZ53" s="149"/>
      <c r="KA53" s="149"/>
      <c r="KB53" s="149"/>
      <c r="KC53" s="149"/>
      <c r="KD53" s="149"/>
      <c r="KE53" s="149"/>
      <c r="KF53" s="149"/>
      <c r="KG53" s="149"/>
      <c r="KH53" s="149"/>
      <c r="KI53" s="149"/>
      <c r="KJ53" s="149"/>
      <c r="KK53" s="149"/>
      <c r="KL53" s="149"/>
      <c r="KM53" s="149"/>
      <c r="KN53" s="149"/>
      <c r="KO53" s="149"/>
      <c r="KP53" s="149"/>
      <c r="KQ53" s="149"/>
      <c r="KR53" s="149"/>
      <c r="KS53" s="149"/>
      <c r="KT53" s="149"/>
      <c r="KU53" s="149"/>
      <c r="KV53" s="149"/>
      <c r="KW53" s="149"/>
      <c r="KX53" s="149"/>
      <c r="KY53" s="149"/>
      <c r="KZ53" s="149"/>
      <c r="LA53" s="149"/>
      <c r="LB53" s="149"/>
      <c r="LC53" s="149"/>
      <c r="LD53" s="149"/>
      <c r="LE53" s="149"/>
      <c r="LF53" s="149"/>
      <c r="LG53" s="149"/>
      <c r="LH53" s="149"/>
      <c r="LI53" s="149"/>
      <c r="LJ53" s="149"/>
      <c r="LK53" s="149"/>
      <c r="LL53" s="149"/>
      <c r="LM53" s="149"/>
      <c r="LN53" s="149"/>
      <c r="LO53" s="149"/>
      <c r="LP53" s="149"/>
      <c r="LQ53" s="149"/>
      <c r="LR53" s="149"/>
      <c r="LS53" s="149"/>
      <c r="LT53" s="149"/>
      <c r="LU53" s="149"/>
      <c r="LV53" s="149"/>
      <c r="LW53" s="149"/>
      <c r="LX53" s="149"/>
      <c r="LY53" s="149"/>
      <c r="LZ53" s="149"/>
      <c r="MA53" s="149"/>
      <c r="MB53" s="149"/>
      <c r="MC53" s="149"/>
      <c r="MD53" s="149"/>
      <c r="ME53" s="149"/>
      <c r="MF53" s="149"/>
      <c r="MG53" s="149"/>
      <c r="MH53" s="149"/>
      <c r="MI53" s="149"/>
      <c r="MJ53" s="149"/>
      <c r="MK53" s="149"/>
      <c r="ML53" s="149"/>
      <c r="MM53" s="149"/>
      <c r="MN53" s="149"/>
      <c r="MO53" s="149"/>
      <c r="MP53" s="149"/>
      <c r="MQ53" s="149"/>
      <c r="MR53" s="149"/>
      <c r="MS53" s="149"/>
      <c r="MT53" s="149"/>
      <c r="MU53" s="149"/>
      <c r="MV53" s="149"/>
      <c r="MW53" s="149"/>
      <c r="MX53" s="149"/>
      <c r="MY53" s="149"/>
      <c r="MZ53" s="149"/>
      <c r="NA53" s="149"/>
      <c r="NB53" s="149"/>
      <c r="NC53" s="149"/>
      <c r="ND53" s="149"/>
      <c r="NE53" s="149"/>
      <c r="NF53" s="149"/>
      <c r="NG53" s="149"/>
      <c r="NH53" s="149"/>
      <c r="NI53" s="149"/>
      <c r="NJ53" s="149"/>
      <c r="NK53" s="149"/>
      <c r="NL53" s="149"/>
      <c r="NM53" s="149"/>
      <c r="NN53" s="149"/>
      <c r="NO53" s="149"/>
      <c r="NP53" s="149"/>
      <c r="NQ53" s="149"/>
      <c r="NR53" s="149"/>
      <c r="NS53" s="149"/>
      <c r="NT53" s="149"/>
      <c r="NU53" s="149"/>
      <c r="NV53" s="149"/>
      <c r="NW53" s="149"/>
      <c r="NX53" s="149"/>
      <c r="NY53" s="149"/>
      <c r="NZ53" s="149"/>
      <c r="OA53" s="149"/>
      <c r="OB53" s="149"/>
      <c r="OC53" s="149"/>
      <c r="OD53" s="149"/>
      <c r="OE53" s="149"/>
      <c r="OF53" s="149"/>
      <c r="OG53" s="149"/>
      <c r="OH53" s="149"/>
      <c r="OI53" s="149"/>
      <c r="OJ53" s="149"/>
      <c r="OK53" s="149"/>
      <c r="OL53" s="149"/>
      <c r="OM53" s="149"/>
      <c r="ON53" s="149"/>
      <c r="OO53" s="149"/>
      <c r="OP53" s="149"/>
      <c r="OQ53" s="149"/>
      <c r="OR53" s="149"/>
      <c r="OS53" s="149"/>
      <c r="OT53" s="149"/>
      <c r="OU53" s="149"/>
      <c r="OV53" s="149"/>
      <c r="OW53" s="149"/>
      <c r="OX53" s="149"/>
      <c r="OY53" s="149"/>
      <c r="OZ53" s="149"/>
      <c r="PA53" s="149"/>
      <c r="PB53" s="149"/>
      <c r="PC53" s="149"/>
      <c r="PD53" s="149"/>
      <c r="PE53" s="149"/>
      <c r="PF53" s="149"/>
      <c r="PG53" s="149"/>
      <c r="PH53" s="149"/>
      <c r="PI53" s="149"/>
      <c r="PJ53" s="149"/>
      <c r="PK53" s="149"/>
      <c r="PL53" s="149"/>
      <c r="PM53" s="149"/>
      <c r="PN53" s="149"/>
      <c r="PO53" s="149"/>
      <c r="PP53" s="149"/>
      <c r="PQ53" s="149"/>
      <c r="PR53" s="149"/>
      <c r="PS53" s="149"/>
      <c r="PT53" s="149"/>
      <c r="PU53" s="149"/>
      <c r="PV53" s="149"/>
      <c r="PW53" s="149"/>
      <c r="PX53" s="149"/>
      <c r="PY53" s="149"/>
      <c r="PZ53" s="149"/>
      <c r="QA53" s="149"/>
      <c r="QB53" s="149"/>
      <c r="QC53" s="149"/>
      <c r="QD53" s="149"/>
      <c r="QE53" s="149"/>
      <c r="QF53" s="149"/>
      <c r="QG53" s="149"/>
      <c r="QH53" s="149"/>
      <c r="QI53" s="149"/>
      <c r="QJ53" s="149"/>
      <c r="QK53" s="149"/>
      <c r="QL53" s="149"/>
      <c r="QM53" s="149"/>
      <c r="QN53" s="149"/>
      <c r="QO53" s="149"/>
      <c r="QP53" s="149"/>
      <c r="QQ53" s="149"/>
      <c r="QR53" s="149"/>
      <c r="QS53" s="149"/>
      <c r="QT53" s="149"/>
      <c r="QU53" s="149"/>
      <c r="QV53" s="149"/>
      <c r="QW53" s="149"/>
      <c r="QX53" s="149"/>
      <c r="QY53" s="149"/>
      <c r="QZ53" s="149"/>
      <c r="RA53" s="149"/>
      <c r="RB53" s="149"/>
      <c r="RC53" s="149"/>
      <c r="RD53" s="149"/>
      <c r="RE53" s="149"/>
      <c r="RF53" s="149"/>
      <c r="RG53" s="149"/>
      <c r="RH53" s="149"/>
      <c r="RI53" s="149"/>
      <c r="RJ53" s="149"/>
      <c r="RK53" s="149"/>
      <c r="RL53" s="149"/>
      <c r="RM53" s="149"/>
      <c r="RN53" s="149"/>
      <c r="RO53" s="149"/>
      <c r="RP53" s="149"/>
      <c r="RQ53" s="149"/>
      <c r="RR53" s="149"/>
      <c r="RS53" s="149"/>
      <c r="RT53" s="149"/>
      <c r="RU53" s="149"/>
      <c r="RV53" s="149"/>
      <c r="RW53" s="149"/>
      <c r="RX53" s="149"/>
      <c r="RY53" s="149"/>
      <c r="RZ53" s="149"/>
      <c r="SA53" s="149"/>
      <c r="SB53" s="149"/>
      <c r="SC53" s="149"/>
      <c r="SD53" s="149"/>
      <c r="SE53" s="149"/>
      <c r="SF53" s="149"/>
      <c r="SG53" s="149"/>
      <c r="SH53" s="149"/>
      <c r="SI53" s="149"/>
      <c r="SJ53" s="149"/>
      <c r="SK53" s="149"/>
      <c r="SL53" s="149"/>
      <c r="SM53" s="149"/>
      <c r="SN53" s="149"/>
      <c r="SO53" s="149"/>
      <c r="SP53" s="149"/>
      <c r="SQ53" s="149"/>
      <c r="SR53" s="149"/>
      <c r="SS53" s="149"/>
      <c r="ST53" s="149"/>
      <c r="SU53" s="149"/>
      <c r="SV53" s="149"/>
      <c r="SW53" s="149"/>
      <c r="SX53" s="149"/>
      <c r="SY53" s="149"/>
      <c r="SZ53" s="149"/>
      <c r="TA53" s="149"/>
      <c r="TB53" s="149"/>
      <c r="TC53" s="149"/>
      <c r="TD53" s="149"/>
      <c r="TE53" s="149"/>
      <c r="TF53" s="149"/>
      <c r="TG53" s="149"/>
      <c r="TH53" s="149"/>
      <c r="TI53" s="149"/>
      <c r="TJ53" s="149"/>
      <c r="TK53" s="149"/>
      <c r="TL53" s="149"/>
      <c r="TM53" s="149"/>
      <c r="TN53" s="149"/>
      <c r="TO53" s="149"/>
      <c r="TP53" s="149"/>
      <c r="TQ53" s="149"/>
      <c r="TR53" s="149"/>
      <c r="TS53" s="149"/>
      <c r="TT53" s="149"/>
      <c r="TU53" s="149"/>
      <c r="TV53" s="149"/>
      <c r="TW53" s="149"/>
      <c r="TX53" s="149"/>
      <c r="TY53" s="149"/>
      <c r="TZ53" s="149"/>
      <c r="UA53" s="149"/>
      <c r="UB53" s="149"/>
      <c r="UC53" s="149"/>
      <c r="UD53" s="149"/>
      <c r="UE53" s="149"/>
      <c r="UF53" s="149"/>
      <c r="UG53" s="149"/>
      <c r="UH53" s="149"/>
      <c r="UI53" s="149"/>
      <c r="UJ53" s="149"/>
      <c r="UK53" s="149"/>
      <c r="UL53" s="149"/>
      <c r="UM53" s="149"/>
      <c r="UN53" s="149"/>
      <c r="UO53" s="149"/>
      <c r="UP53" s="149"/>
      <c r="UQ53" s="149"/>
      <c r="UR53" s="149"/>
      <c r="US53" s="149"/>
      <c r="UT53" s="149"/>
      <c r="UU53" s="149"/>
      <c r="UV53" s="149"/>
      <c r="UW53" s="149"/>
      <c r="UX53" s="149"/>
      <c r="UY53" s="149"/>
      <c r="UZ53" s="149"/>
      <c r="VA53" s="149"/>
      <c r="VB53" s="149"/>
      <c r="VC53" s="149"/>
      <c r="VD53" s="149"/>
      <c r="VE53" s="149"/>
      <c r="VF53" s="149"/>
      <c r="VG53" s="149"/>
      <c r="VH53" s="149"/>
      <c r="VI53" s="149"/>
      <c r="VJ53" s="149"/>
      <c r="VK53" s="149"/>
      <c r="VL53" s="149"/>
      <c r="VM53" s="149"/>
      <c r="VN53" s="149"/>
      <c r="VO53" s="149"/>
      <c r="VP53" s="149"/>
      <c r="VQ53" s="149"/>
      <c r="VR53" s="149"/>
      <c r="VS53" s="149"/>
      <c r="VT53" s="149"/>
      <c r="VU53" s="149"/>
      <c r="VV53" s="149"/>
      <c r="VW53" s="149"/>
      <c r="VX53" s="149"/>
      <c r="VY53" s="149"/>
      <c r="VZ53" s="149"/>
      <c r="WA53" s="149"/>
      <c r="WB53" s="149"/>
      <c r="WC53" s="149"/>
      <c r="WD53" s="149"/>
      <c r="WE53" s="149"/>
      <c r="WF53" s="149"/>
      <c r="WG53" s="149"/>
      <c r="WH53" s="149"/>
      <c r="WI53" s="149"/>
      <c r="WJ53" s="149"/>
      <c r="WK53" s="149"/>
      <c r="WL53" s="149"/>
      <c r="WM53" s="149"/>
      <c r="WN53" s="149"/>
      <c r="WO53" s="149"/>
      <c r="WP53" s="149"/>
      <c r="WQ53" s="149"/>
      <c r="WR53" s="149"/>
      <c r="WS53" s="149"/>
      <c r="WT53" s="149"/>
      <c r="WU53" s="149"/>
      <c r="WV53" s="149"/>
      <c r="WW53" s="149"/>
      <c r="WX53" s="149"/>
      <c r="WY53" s="149"/>
      <c r="WZ53" s="149"/>
      <c r="XA53" s="149"/>
      <c r="XB53" s="149"/>
      <c r="XC53" s="149"/>
      <c r="XD53" s="149"/>
      <c r="XE53" s="149"/>
      <c r="XF53" s="149"/>
      <c r="XG53" s="149"/>
      <c r="XH53" s="149"/>
      <c r="XI53" s="149"/>
      <c r="XJ53" s="149"/>
      <c r="XK53" s="149"/>
      <c r="XL53" s="149"/>
      <c r="XM53" s="149"/>
      <c r="XN53" s="149"/>
      <c r="XO53" s="149"/>
      <c r="XP53" s="149"/>
      <c r="XQ53" s="149"/>
      <c r="XR53" s="149"/>
      <c r="XS53" s="149"/>
      <c r="XT53" s="149"/>
      <c r="XU53" s="149"/>
      <c r="XV53" s="149"/>
      <c r="XW53" s="149"/>
      <c r="XX53" s="149"/>
      <c r="XY53" s="149"/>
      <c r="XZ53" s="149"/>
      <c r="YA53" s="149"/>
      <c r="YB53" s="149"/>
      <c r="YC53" s="149"/>
      <c r="YD53" s="149"/>
      <c r="YE53" s="149"/>
      <c r="YF53" s="149"/>
      <c r="YG53" s="149"/>
      <c r="YH53" s="149"/>
      <c r="YI53" s="149"/>
      <c r="YJ53" s="149"/>
      <c r="YK53" s="149"/>
      <c r="YL53" s="149"/>
      <c r="YM53" s="149"/>
      <c r="YN53" s="149"/>
      <c r="YO53" s="149"/>
      <c r="YP53" s="149"/>
      <c r="YQ53" s="149"/>
      <c r="YR53" s="149"/>
      <c r="YS53" s="149"/>
      <c r="YT53" s="149"/>
      <c r="YU53" s="149"/>
      <c r="YV53" s="149"/>
      <c r="YW53" s="149"/>
      <c r="YX53" s="149"/>
      <c r="YY53" s="149"/>
      <c r="YZ53" s="149"/>
      <c r="ZA53" s="149"/>
      <c r="ZB53" s="149"/>
      <c r="ZC53" s="149"/>
      <c r="ZD53" s="149"/>
      <c r="ZE53" s="149"/>
      <c r="ZF53" s="149"/>
      <c r="ZG53" s="149"/>
      <c r="ZH53" s="149"/>
      <c r="ZI53" s="149"/>
      <c r="ZJ53" s="149"/>
      <c r="ZK53" s="149"/>
      <c r="ZL53" s="149"/>
      <c r="ZM53" s="149"/>
      <c r="ZN53" s="149"/>
      <c r="ZO53" s="149"/>
      <c r="ZP53" s="149"/>
      <c r="ZQ53" s="149"/>
      <c r="ZR53" s="149"/>
      <c r="ZS53" s="149"/>
      <c r="ZT53" s="149"/>
      <c r="ZU53" s="149"/>
      <c r="ZV53" s="149"/>
      <c r="ZW53" s="149"/>
      <c r="ZX53" s="149"/>
      <c r="ZY53" s="149"/>
      <c r="ZZ53" s="149"/>
      <c r="AAA53" s="149"/>
      <c r="AAB53" s="149"/>
      <c r="AAC53" s="149"/>
      <c r="AAD53" s="149"/>
      <c r="AAE53" s="149"/>
      <c r="AAF53" s="149"/>
      <c r="AAG53" s="149"/>
      <c r="AAH53" s="149"/>
      <c r="AAI53" s="149"/>
      <c r="AAJ53" s="149"/>
      <c r="AAK53" s="149"/>
      <c r="AAL53" s="149"/>
      <c r="AAM53" s="149"/>
      <c r="AAN53" s="149"/>
      <c r="AAO53" s="149"/>
      <c r="AAP53" s="149"/>
      <c r="AAQ53" s="149"/>
      <c r="AAR53" s="149"/>
      <c r="AAS53" s="149"/>
      <c r="AAT53" s="149"/>
      <c r="AAU53" s="149"/>
      <c r="AAV53" s="149"/>
      <c r="AAW53" s="149"/>
      <c r="AAX53" s="149"/>
      <c r="AAY53" s="149"/>
      <c r="AAZ53" s="149"/>
      <c r="ABA53" s="149"/>
      <c r="ABB53" s="149"/>
      <c r="ABC53" s="149"/>
      <c r="ABD53" s="149"/>
      <c r="ABE53" s="149"/>
      <c r="ABF53" s="149"/>
      <c r="ABG53" s="149"/>
      <c r="ABH53" s="149"/>
      <c r="ABI53" s="149"/>
      <c r="ABJ53" s="149"/>
      <c r="ABK53" s="149"/>
      <c r="ABL53" s="149"/>
      <c r="ABM53" s="149"/>
      <c r="ABN53" s="149"/>
      <c r="ABO53" s="149"/>
      <c r="ABP53" s="149"/>
      <c r="ABQ53" s="149"/>
      <c r="ABR53" s="149"/>
      <c r="ABS53" s="149"/>
      <c r="ABT53" s="149"/>
      <c r="ABU53" s="149"/>
      <c r="ABV53" s="149"/>
      <c r="ABW53" s="149"/>
      <c r="ABX53" s="149"/>
      <c r="ABY53" s="149"/>
      <c r="ABZ53" s="149"/>
      <c r="ACA53" s="149"/>
      <c r="ACB53" s="149"/>
      <c r="ACC53" s="149"/>
      <c r="ACD53" s="149"/>
      <c r="ACE53" s="149"/>
      <c r="ACF53" s="149"/>
      <c r="ACG53" s="149"/>
      <c r="ACH53" s="149"/>
      <c r="ACI53" s="149"/>
      <c r="ACJ53" s="149"/>
      <c r="ACK53" s="149"/>
      <c r="ACL53" s="149"/>
      <c r="ACM53" s="149"/>
      <c r="ACN53" s="149"/>
      <c r="ACO53" s="149"/>
      <c r="ACP53" s="149"/>
      <c r="ACQ53" s="149"/>
      <c r="ACR53" s="149"/>
      <c r="ACS53" s="149"/>
      <c r="ACT53" s="149"/>
      <c r="ACU53" s="149"/>
      <c r="ACV53" s="149"/>
      <c r="ACW53" s="149"/>
      <c r="ACX53" s="149"/>
      <c r="ACY53" s="149"/>
      <c r="ACZ53" s="149"/>
      <c r="ADA53" s="149"/>
      <c r="ADB53" s="149"/>
      <c r="ADC53" s="149"/>
    </row>
    <row r="54" spans="1:783" s="152" customFormat="1" x14ac:dyDescent="0.3">
      <c r="A54" s="427" t="s">
        <v>44</v>
      </c>
      <c r="B54" s="438"/>
      <c r="C54" s="438"/>
      <c r="D54" s="481">
        <v>0</v>
      </c>
      <c r="F54" s="153"/>
      <c r="G54" s="153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49"/>
      <c r="CS54" s="149"/>
      <c r="CT54" s="149"/>
      <c r="CU54" s="149"/>
      <c r="CV54" s="149"/>
      <c r="CW54" s="149"/>
      <c r="CX54" s="149"/>
      <c r="CY54" s="149"/>
      <c r="CZ54" s="149"/>
      <c r="DA54" s="149"/>
      <c r="DB54" s="149"/>
      <c r="DC54" s="149"/>
      <c r="DD54" s="149"/>
      <c r="DE54" s="149"/>
      <c r="DF54" s="149"/>
      <c r="DG54" s="149"/>
      <c r="DH54" s="149"/>
      <c r="DI54" s="149"/>
      <c r="DJ54" s="149"/>
      <c r="DK54" s="149"/>
      <c r="DL54" s="149"/>
      <c r="DM54" s="149"/>
      <c r="DN54" s="149"/>
      <c r="DO54" s="149"/>
      <c r="DP54" s="149"/>
      <c r="DQ54" s="149"/>
      <c r="DR54" s="149"/>
      <c r="DS54" s="149"/>
      <c r="DT54" s="149"/>
      <c r="DU54" s="149"/>
      <c r="DV54" s="149"/>
      <c r="DW54" s="149"/>
      <c r="DX54" s="149"/>
      <c r="DY54" s="149"/>
      <c r="DZ54" s="149"/>
      <c r="EA54" s="149"/>
      <c r="EB54" s="149"/>
      <c r="EC54" s="149"/>
      <c r="ED54" s="149"/>
      <c r="EE54" s="149"/>
      <c r="EF54" s="149"/>
      <c r="EG54" s="149"/>
      <c r="EH54" s="149"/>
      <c r="EI54" s="149"/>
      <c r="EJ54" s="149"/>
      <c r="EK54" s="149"/>
      <c r="EL54" s="149"/>
      <c r="EM54" s="149"/>
      <c r="EN54" s="149"/>
      <c r="EO54" s="149"/>
      <c r="EP54" s="149"/>
      <c r="EQ54" s="149"/>
      <c r="ER54" s="149"/>
      <c r="ES54" s="149"/>
      <c r="ET54" s="149"/>
      <c r="EU54" s="149"/>
      <c r="EV54" s="149"/>
      <c r="EW54" s="149"/>
      <c r="EX54" s="149"/>
      <c r="EY54" s="149"/>
      <c r="EZ54" s="149"/>
      <c r="FA54" s="149"/>
      <c r="FB54" s="149"/>
      <c r="FC54" s="149"/>
      <c r="FD54" s="149"/>
      <c r="FE54" s="149"/>
      <c r="FF54" s="149"/>
      <c r="FG54" s="149"/>
      <c r="FH54" s="149"/>
      <c r="FI54" s="149"/>
      <c r="FJ54" s="149"/>
      <c r="FK54" s="149"/>
      <c r="FL54" s="149"/>
      <c r="FM54" s="149"/>
      <c r="FN54" s="149"/>
      <c r="FO54" s="149"/>
      <c r="FP54" s="149"/>
      <c r="FQ54" s="149"/>
      <c r="FR54" s="149"/>
      <c r="FS54" s="149"/>
      <c r="FT54" s="149"/>
      <c r="FU54" s="149"/>
      <c r="FV54" s="149"/>
      <c r="FW54" s="149"/>
      <c r="FX54" s="149"/>
      <c r="FY54" s="149"/>
      <c r="FZ54" s="149"/>
      <c r="GA54" s="149"/>
      <c r="GB54" s="149"/>
      <c r="GC54" s="149"/>
      <c r="GD54" s="149"/>
      <c r="GE54" s="149"/>
      <c r="GF54" s="149"/>
      <c r="GG54" s="149"/>
      <c r="GH54" s="149"/>
      <c r="GI54" s="149"/>
      <c r="GJ54" s="149"/>
      <c r="GK54" s="149"/>
      <c r="GL54" s="149"/>
      <c r="GM54" s="149"/>
      <c r="GN54" s="149"/>
      <c r="GO54" s="149"/>
      <c r="GP54" s="149"/>
      <c r="GQ54" s="149"/>
      <c r="GR54" s="149"/>
      <c r="GS54" s="149"/>
      <c r="GT54" s="149"/>
      <c r="GU54" s="149"/>
      <c r="GV54" s="149"/>
      <c r="GW54" s="149"/>
      <c r="GX54" s="149"/>
      <c r="GY54" s="149"/>
      <c r="GZ54" s="149"/>
      <c r="HA54" s="149"/>
      <c r="HB54" s="149"/>
      <c r="HC54" s="149"/>
      <c r="HD54" s="149"/>
      <c r="HE54" s="149"/>
      <c r="HF54" s="149"/>
      <c r="HG54" s="149"/>
      <c r="HH54" s="149"/>
      <c r="HI54" s="149"/>
      <c r="HJ54" s="149"/>
      <c r="HK54" s="149"/>
      <c r="HL54" s="149"/>
      <c r="HM54" s="149"/>
      <c r="HN54" s="149"/>
      <c r="HO54" s="149"/>
      <c r="HP54" s="149"/>
      <c r="HQ54" s="149"/>
      <c r="HR54" s="149"/>
      <c r="HS54" s="149"/>
      <c r="HT54" s="149"/>
      <c r="HU54" s="149"/>
      <c r="HV54" s="149"/>
      <c r="HW54" s="149"/>
      <c r="HX54" s="149"/>
      <c r="HY54" s="149"/>
      <c r="HZ54" s="149"/>
      <c r="IA54" s="149"/>
      <c r="IB54" s="149"/>
      <c r="IC54" s="149"/>
      <c r="ID54" s="149"/>
      <c r="IE54" s="149"/>
      <c r="IF54" s="149"/>
      <c r="IG54" s="149"/>
      <c r="IH54" s="149"/>
      <c r="II54" s="149"/>
      <c r="IJ54" s="149"/>
      <c r="IK54" s="149"/>
      <c r="IL54" s="149"/>
      <c r="IM54" s="149"/>
      <c r="IN54" s="149"/>
      <c r="IO54" s="149"/>
      <c r="IP54" s="149"/>
      <c r="IQ54" s="149"/>
      <c r="IR54" s="149"/>
      <c r="IS54" s="149"/>
      <c r="IT54" s="149"/>
      <c r="IU54" s="149"/>
      <c r="IV54" s="149"/>
      <c r="IW54" s="149"/>
      <c r="IX54" s="149"/>
      <c r="IY54" s="149"/>
      <c r="IZ54" s="149"/>
      <c r="JA54" s="149"/>
      <c r="JB54" s="149"/>
      <c r="JC54" s="149"/>
      <c r="JD54" s="149"/>
      <c r="JE54" s="149"/>
      <c r="JF54" s="149"/>
      <c r="JG54" s="149"/>
      <c r="JH54" s="149"/>
      <c r="JI54" s="149"/>
      <c r="JJ54" s="149"/>
      <c r="JK54" s="149"/>
      <c r="JL54" s="149"/>
      <c r="JM54" s="149"/>
      <c r="JN54" s="149"/>
      <c r="JO54" s="149"/>
      <c r="JP54" s="149"/>
      <c r="JQ54" s="149"/>
      <c r="JR54" s="149"/>
      <c r="JS54" s="149"/>
      <c r="JT54" s="149"/>
      <c r="JU54" s="149"/>
      <c r="JV54" s="149"/>
      <c r="JW54" s="149"/>
      <c r="JX54" s="149"/>
      <c r="JY54" s="149"/>
      <c r="JZ54" s="149"/>
      <c r="KA54" s="149"/>
      <c r="KB54" s="149"/>
      <c r="KC54" s="149"/>
      <c r="KD54" s="149"/>
      <c r="KE54" s="149"/>
      <c r="KF54" s="149"/>
      <c r="KG54" s="149"/>
      <c r="KH54" s="149"/>
      <c r="KI54" s="149"/>
      <c r="KJ54" s="149"/>
      <c r="KK54" s="149"/>
      <c r="KL54" s="149"/>
      <c r="KM54" s="149"/>
      <c r="KN54" s="149"/>
      <c r="KO54" s="149"/>
      <c r="KP54" s="149"/>
      <c r="KQ54" s="149"/>
      <c r="KR54" s="149"/>
      <c r="KS54" s="149"/>
      <c r="KT54" s="149"/>
      <c r="KU54" s="149"/>
      <c r="KV54" s="149"/>
      <c r="KW54" s="149"/>
      <c r="KX54" s="149"/>
      <c r="KY54" s="149"/>
      <c r="KZ54" s="149"/>
      <c r="LA54" s="149"/>
      <c r="LB54" s="149"/>
      <c r="LC54" s="149"/>
      <c r="LD54" s="149"/>
      <c r="LE54" s="149"/>
      <c r="LF54" s="149"/>
      <c r="LG54" s="149"/>
      <c r="LH54" s="149"/>
      <c r="LI54" s="149"/>
      <c r="LJ54" s="149"/>
      <c r="LK54" s="149"/>
      <c r="LL54" s="149"/>
      <c r="LM54" s="149"/>
      <c r="LN54" s="149"/>
      <c r="LO54" s="149"/>
      <c r="LP54" s="149"/>
      <c r="LQ54" s="149"/>
      <c r="LR54" s="149"/>
      <c r="LS54" s="149"/>
      <c r="LT54" s="149"/>
      <c r="LU54" s="149"/>
      <c r="LV54" s="149"/>
      <c r="LW54" s="149"/>
      <c r="LX54" s="149"/>
      <c r="LY54" s="149"/>
      <c r="LZ54" s="149"/>
      <c r="MA54" s="149"/>
      <c r="MB54" s="149"/>
      <c r="MC54" s="149"/>
      <c r="MD54" s="149"/>
      <c r="ME54" s="149"/>
      <c r="MF54" s="149"/>
      <c r="MG54" s="149"/>
      <c r="MH54" s="149"/>
      <c r="MI54" s="149"/>
      <c r="MJ54" s="149"/>
      <c r="MK54" s="149"/>
      <c r="ML54" s="149"/>
      <c r="MM54" s="149"/>
      <c r="MN54" s="149"/>
      <c r="MO54" s="149"/>
      <c r="MP54" s="149"/>
      <c r="MQ54" s="149"/>
      <c r="MR54" s="149"/>
      <c r="MS54" s="149"/>
      <c r="MT54" s="149"/>
      <c r="MU54" s="149"/>
      <c r="MV54" s="149"/>
      <c r="MW54" s="149"/>
      <c r="MX54" s="149"/>
      <c r="MY54" s="149"/>
      <c r="MZ54" s="149"/>
      <c r="NA54" s="149"/>
      <c r="NB54" s="149"/>
      <c r="NC54" s="149"/>
      <c r="ND54" s="149"/>
      <c r="NE54" s="149"/>
      <c r="NF54" s="149"/>
      <c r="NG54" s="149"/>
      <c r="NH54" s="149"/>
      <c r="NI54" s="149"/>
      <c r="NJ54" s="149"/>
      <c r="NK54" s="149"/>
      <c r="NL54" s="149"/>
      <c r="NM54" s="149"/>
      <c r="NN54" s="149"/>
      <c r="NO54" s="149"/>
      <c r="NP54" s="149"/>
      <c r="NQ54" s="149"/>
      <c r="NR54" s="149"/>
      <c r="NS54" s="149"/>
      <c r="NT54" s="149"/>
      <c r="NU54" s="149"/>
      <c r="NV54" s="149"/>
      <c r="NW54" s="149"/>
      <c r="NX54" s="149"/>
      <c r="NY54" s="149"/>
      <c r="NZ54" s="149"/>
      <c r="OA54" s="149"/>
      <c r="OB54" s="149"/>
      <c r="OC54" s="149"/>
      <c r="OD54" s="149"/>
      <c r="OE54" s="149"/>
      <c r="OF54" s="149"/>
      <c r="OG54" s="149"/>
      <c r="OH54" s="149"/>
      <c r="OI54" s="149"/>
      <c r="OJ54" s="149"/>
      <c r="OK54" s="149"/>
      <c r="OL54" s="149"/>
      <c r="OM54" s="149"/>
      <c r="ON54" s="149"/>
      <c r="OO54" s="149"/>
      <c r="OP54" s="149"/>
      <c r="OQ54" s="149"/>
      <c r="OR54" s="149"/>
      <c r="OS54" s="149"/>
      <c r="OT54" s="149"/>
      <c r="OU54" s="149"/>
      <c r="OV54" s="149"/>
      <c r="OW54" s="149"/>
      <c r="OX54" s="149"/>
      <c r="OY54" s="149"/>
      <c r="OZ54" s="149"/>
      <c r="PA54" s="149"/>
      <c r="PB54" s="149"/>
      <c r="PC54" s="149"/>
      <c r="PD54" s="149"/>
      <c r="PE54" s="149"/>
      <c r="PF54" s="149"/>
      <c r="PG54" s="149"/>
      <c r="PH54" s="149"/>
      <c r="PI54" s="149"/>
      <c r="PJ54" s="149"/>
      <c r="PK54" s="149"/>
      <c r="PL54" s="149"/>
      <c r="PM54" s="149"/>
      <c r="PN54" s="149"/>
      <c r="PO54" s="149"/>
      <c r="PP54" s="149"/>
      <c r="PQ54" s="149"/>
      <c r="PR54" s="149"/>
      <c r="PS54" s="149"/>
      <c r="PT54" s="149"/>
      <c r="PU54" s="149"/>
      <c r="PV54" s="149"/>
      <c r="PW54" s="149"/>
      <c r="PX54" s="149"/>
      <c r="PY54" s="149"/>
      <c r="PZ54" s="149"/>
      <c r="QA54" s="149"/>
      <c r="QB54" s="149"/>
      <c r="QC54" s="149"/>
      <c r="QD54" s="149"/>
      <c r="QE54" s="149"/>
      <c r="QF54" s="149"/>
      <c r="QG54" s="149"/>
      <c r="QH54" s="149"/>
      <c r="QI54" s="149"/>
      <c r="QJ54" s="149"/>
      <c r="QK54" s="149"/>
      <c r="QL54" s="149"/>
      <c r="QM54" s="149"/>
      <c r="QN54" s="149"/>
      <c r="QO54" s="149"/>
      <c r="QP54" s="149"/>
      <c r="QQ54" s="149"/>
      <c r="QR54" s="149"/>
      <c r="QS54" s="149"/>
      <c r="QT54" s="149"/>
      <c r="QU54" s="149"/>
      <c r="QV54" s="149"/>
      <c r="QW54" s="149"/>
      <c r="QX54" s="149"/>
      <c r="QY54" s="149"/>
      <c r="QZ54" s="149"/>
      <c r="RA54" s="149"/>
      <c r="RB54" s="149"/>
      <c r="RC54" s="149"/>
      <c r="RD54" s="149"/>
      <c r="RE54" s="149"/>
      <c r="RF54" s="149"/>
      <c r="RG54" s="149"/>
      <c r="RH54" s="149"/>
      <c r="RI54" s="149"/>
      <c r="RJ54" s="149"/>
      <c r="RK54" s="149"/>
      <c r="RL54" s="149"/>
      <c r="RM54" s="149"/>
      <c r="RN54" s="149"/>
      <c r="RO54" s="149"/>
      <c r="RP54" s="149"/>
      <c r="RQ54" s="149"/>
      <c r="RR54" s="149"/>
      <c r="RS54" s="149"/>
      <c r="RT54" s="149"/>
      <c r="RU54" s="149"/>
      <c r="RV54" s="149"/>
      <c r="RW54" s="149"/>
      <c r="RX54" s="149"/>
      <c r="RY54" s="149"/>
      <c r="RZ54" s="149"/>
      <c r="SA54" s="149"/>
      <c r="SB54" s="149"/>
      <c r="SC54" s="149"/>
      <c r="SD54" s="149"/>
      <c r="SE54" s="149"/>
      <c r="SF54" s="149"/>
      <c r="SG54" s="149"/>
      <c r="SH54" s="149"/>
      <c r="SI54" s="149"/>
      <c r="SJ54" s="149"/>
      <c r="SK54" s="149"/>
      <c r="SL54" s="149"/>
      <c r="SM54" s="149"/>
      <c r="SN54" s="149"/>
      <c r="SO54" s="149"/>
      <c r="SP54" s="149"/>
      <c r="SQ54" s="149"/>
      <c r="SR54" s="149"/>
      <c r="SS54" s="149"/>
      <c r="ST54" s="149"/>
      <c r="SU54" s="149"/>
      <c r="SV54" s="149"/>
      <c r="SW54" s="149"/>
      <c r="SX54" s="149"/>
      <c r="SY54" s="149"/>
      <c r="SZ54" s="149"/>
      <c r="TA54" s="149"/>
      <c r="TB54" s="149"/>
      <c r="TC54" s="149"/>
      <c r="TD54" s="149"/>
      <c r="TE54" s="149"/>
      <c r="TF54" s="149"/>
      <c r="TG54" s="149"/>
      <c r="TH54" s="149"/>
      <c r="TI54" s="149"/>
      <c r="TJ54" s="149"/>
      <c r="TK54" s="149"/>
      <c r="TL54" s="149"/>
      <c r="TM54" s="149"/>
      <c r="TN54" s="149"/>
      <c r="TO54" s="149"/>
      <c r="TP54" s="149"/>
      <c r="TQ54" s="149"/>
      <c r="TR54" s="149"/>
      <c r="TS54" s="149"/>
      <c r="TT54" s="149"/>
      <c r="TU54" s="149"/>
      <c r="TV54" s="149"/>
      <c r="TW54" s="149"/>
      <c r="TX54" s="149"/>
      <c r="TY54" s="149"/>
      <c r="TZ54" s="149"/>
      <c r="UA54" s="149"/>
      <c r="UB54" s="149"/>
      <c r="UC54" s="149"/>
      <c r="UD54" s="149"/>
      <c r="UE54" s="149"/>
      <c r="UF54" s="149"/>
      <c r="UG54" s="149"/>
      <c r="UH54" s="149"/>
      <c r="UI54" s="149"/>
      <c r="UJ54" s="149"/>
      <c r="UK54" s="149"/>
      <c r="UL54" s="149"/>
      <c r="UM54" s="149"/>
      <c r="UN54" s="149"/>
      <c r="UO54" s="149"/>
      <c r="UP54" s="149"/>
      <c r="UQ54" s="149"/>
      <c r="UR54" s="149"/>
      <c r="US54" s="149"/>
      <c r="UT54" s="149"/>
      <c r="UU54" s="149"/>
      <c r="UV54" s="149"/>
      <c r="UW54" s="149"/>
      <c r="UX54" s="149"/>
      <c r="UY54" s="149"/>
      <c r="UZ54" s="149"/>
      <c r="VA54" s="149"/>
      <c r="VB54" s="149"/>
      <c r="VC54" s="149"/>
      <c r="VD54" s="149"/>
      <c r="VE54" s="149"/>
      <c r="VF54" s="149"/>
      <c r="VG54" s="149"/>
      <c r="VH54" s="149"/>
      <c r="VI54" s="149"/>
      <c r="VJ54" s="149"/>
      <c r="VK54" s="149"/>
      <c r="VL54" s="149"/>
      <c r="VM54" s="149"/>
      <c r="VN54" s="149"/>
      <c r="VO54" s="149"/>
      <c r="VP54" s="149"/>
      <c r="VQ54" s="149"/>
      <c r="VR54" s="149"/>
      <c r="VS54" s="149"/>
      <c r="VT54" s="149"/>
      <c r="VU54" s="149"/>
      <c r="VV54" s="149"/>
      <c r="VW54" s="149"/>
      <c r="VX54" s="149"/>
      <c r="VY54" s="149"/>
      <c r="VZ54" s="149"/>
      <c r="WA54" s="149"/>
      <c r="WB54" s="149"/>
      <c r="WC54" s="149"/>
      <c r="WD54" s="149"/>
      <c r="WE54" s="149"/>
      <c r="WF54" s="149"/>
      <c r="WG54" s="149"/>
      <c r="WH54" s="149"/>
      <c r="WI54" s="149"/>
      <c r="WJ54" s="149"/>
      <c r="WK54" s="149"/>
      <c r="WL54" s="149"/>
      <c r="WM54" s="149"/>
      <c r="WN54" s="149"/>
      <c r="WO54" s="149"/>
      <c r="WP54" s="149"/>
      <c r="WQ54" s="149"/>
      <c r="WR54" s="149"/>
      <c r="WS54" s="149"/>
      <c r="WT54" s="149"/>
      <c r="WU54" s="149"/>
      <c r="WV54" s="149"/>
      <c r="WW54" s="149"/>
      <c r="WX54" s="149"/>
      <c r="WY54" s="149"/>
      <c r="WZ54" s="149"/>
      <c r="XA54" s="149"/>
      <c r="XB54" s="149"/>
      <c r="XC54" s="149"/>
      <c r="XD54" s="149"/>
      <c r="XE54" s="149"/>
      <c r="XF54" s="149"/>
      <c r="XG54" s="149"/>
      <c r="XH54" s="149"/>
      <c r="XI54" s="149"/>
      <c r="XJ54" s="149"/>
      <c r="XK54" s="149"/>
      <c r="XL54" s="149"/>
      <c r="XM54" s="149"/>
      <c r="XN54" s="149"/>
      <c r="XO54" s="149"/>
      <c r="XP54" s="149"/>
      <c r="XQ54" s="149"/>
      <c r="XR54" s="149"/>
      <c r="XS54" s="149"/>
      <c r="XT54" s="149"/>
      <c r="XU54" s="149"/>
      <c r="XV54" s="149"/>
      <c r="XW54" s="149"/>
      <c r="XX54" s="149"/>
      <c r="XY54" s="149"/>
      <c r="XZ54" s="149"/>
      <c r="YA54" s="149"/>
      <c r="YB54" s="149"/>
      <c r="YC54" s="149"/>
      <c r="YD54" s="149"/>
      <c r="YE54" s="149"/>
      <c r="YF54" s="149"/>
      <c r="YG54" s="149"/>
      <c r="YH54" s="149"/>
      <c r="YI54" s="149"/>
      <c r="YJ54" s="149"/>
      <c r="YK54" s="149"/>
      <c r="YL54" s="149"/>
      <c r="YM54" s="149"/>
      <c r="YN54" s="149"/>
      <c r="YO54" s="149"/>
      <c r="YP54" s="149"/>
      <c r="YQ54" s="149"/>
      <c r="YR54" s="149"/>
      <c r="YS54" s="149"/>
      <c r="YT54" s="149"/>
      <c r="YU54" s="149"/>
      <c r="YV54" s="149"/>
      <c r="YW54" s="149"/>
      <c r="YX54" s="149"/>
      <c r="YY54" s="149"/>
      <c r="YZ54" s="149"/>
      <c r="ZA54" s="149"/>
      <c r="ZB54" s="149"/>
      <c r="ZC54" s="149"/>
      <c r="ZD54" s="149"/>
      <c r="ZE54" s="149"/>
      <c r="ZF54" s="149"/>
      <c r="ZG54" s="149"/>
      <c r="ZH54" s="149"/>
      <c r="ZI54" s="149"/>
      <c r="ZJ54" s="149"/>
      <c r="ZK54" s="149"/>
      <c r="ZL54" s="149"/>
      <c r="ZM54" s="149"/>
      <c r="ZN54" s="149"/>
      <c r="ZO54" s="149"/>
      <c r="ZP54" s="149"/>
      <c r="ZQ54" s="149"/>
      <c r="ZR54" s="149"/>
      <c r="ZS54" s="149"/>
      <c r="ZT54" s="149"/>
      <c r="ZU54" s="149"/>
      <c r="ZV54" s="149"/>
      <c r="ZW54" s="149"/>
      <c r="ZX54" s="149"/>
      <c r="ZY54" s="149"/>
      <c r="ZZ54" s="149"/>
      <c r="AAA54" s="149"/>
      <c r="AAB54" s="149"/>
      <c r="AAC54" s="149"/>
      <c r="AAD54" s="149"/>
      <c r="AAE54" s="149"/>
      <c r="AAF54" s="149"/>
      <c r="AAG54" s="149"/>
      <c r="AAH54" s="149"/>
      <c r="AAI54" s="149"/>
      <c r="AAJ54" s="149"/>
      <c r="AAK54" s="149"/>
      <c r="AAL54" s="149"/>
      <c r="AAM54" s="149"/>
      <c r="AAN54" s="149"/>
      <c r="AAO54" s="149"/>
      <c r="AAP54" s="149"/>
      <c r="AAQ54" s="149"/>
      <c r="AAR54" s="149"/>
      <c r="AAS54" s="149"/>
      <c r="AAT54" s="149"/>
      <c r="AAU54" s="149"/>
      <c r="AAV54" s="149"/>
      <c r="AAW54" s="149"/>
      <c r="AAX54" s="149"/>
      <c r="AAY54" s="149"/>
      <c r="AAZ54" s="149"/>
      <c r="ABA54" s="149"/>
      <c r="ABB54" s="149"/>
      <c r="ABC54" s="149"/>
      <c r="ABD54" s="149"/>
      <c r="ABE54" s="149"/>
      <c r="ABF54" s="149"/>
      <c r="ABG54" s="149"/>
      <c r="ABH54" s="149"/>
      <c r="ABI54" s="149"/>
      <c r="ABJ54" s="149"/>
      <c r="ABK54" s="149"/>
      <c r="ABL54" s="149"/>
      <c r="ABM54" s="149"/>
      <c r="ABN54" s="149"/>
      <c r="ABO54" s="149"/>
      <c r="ABP54" s="149"/>
      <c r="ABQ54" s="149"/>
      <c r="ABR54" s="149"/>
      <c r="ABS54" s="149"/>
      <c r="ABT54" s="149"/>
      <c r="ABU54" s="149"/>
      <c r="ABV54" s="149"/>
      <c r="ABW54" s="149"/>
      <c r="ABX54" s="149"/>
      <c r="ABY54" s="149"/>
      <c r="ABZ54" s="149"/>
      <c r="ACA54" s="149"/>
      <c r="ACB54" s="149"/>
      <c r="ACC54" s="149"/>
      <c r="ACD54" s="149"/>
      <c r="ACE54" s="149"/>
      <c r="ACF54" s="149"/>
      <c r="ACG54" s="149"/>
      <c r="ACH54" s="149"/>
      <c r="ACI54" s="149"/>
      <c r="ACJ54" s="149"/>
      <c r="ACK54" s="149"/>
      <c r="ACL54" s="149"/>
      <c r="ACM54" s="149"/>
      <c r="ACN54" s="149"/>
      <c r="ACO54" s="149"/>
      <c r="ACP54" s="149"/>
      <c r="ACQ54" s="149"/>
      <c r="ACR54" s="149"/>
      <c r="ACS54" s="149"/>
      <c r="ACT54" s="149"/>
      <c r="ACU54" s="149"/>
      <c r="ACV54" s="149"/>
      <c r="ACW54" s="149"/>
      <c r="ACX54" s="149"/>
      <c r="ACY54" s="149"/>
      <c r="ACZ54" s="149"/>
      <c r="ADA54" s="149"/>
      <c r="ADB54" s="149"/>
      <c r="ADC54" s="149"/>
    </row>
    <row r="55" spans="1:783" s="152" customFormat="1" ht="16" thickBot="1" x14ac:dyDescent="0.35">
      <c r="A55" s="441" t="s">
        <v>46</v>
      </c>
      <c r="B55" s="442"/>
      <c r="C55" s="442"/>
      <c r="D55" s="482">
        <v>0</v>
      </c>
      <c r="F55" s="153"/>
      <c r="G55" s="153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  <c r="BS55" s="149"/>
      <c r="BT55" s="149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/>
      <c r="CE55" s="149"/>
      <c r="CF55" s="149"/>
      <c r="CG55" s="149"/>
      <c r="CH55" s="149"/>
      <c r="CI55" s="149"/>
      <c r="CJ55" s="149"/>
      <c r="CK55" s="149"/>
      <c r="CL55" s="149"/>
      <c r="CM55" s="149"/>
      <c r="CN55" s="149"/>
      <c r="CO55" s="149"/>
      <c r="CP55" s="149"/>
      <c r="CQ55" s="149"/>
      <c r="CR55" s="149"/>
      <c r="CS55" s="149"/>
      <c r="CT55" s="149"/>
      <c r="CU55" s="149"/>
      <c r="CV55" s="149"/>
      <c r="CW55" s="149"/>
      <c r="CX55" s="149"/>
      <c r="CY55" s="149"/>
      <c r="CZ55" s="149"/>
      <c r="DA55" s="149"/>
      <c r="DB55" s="149"/>
      <c r="DC55" s="149"/>
      <c r="DD55" s="149"/>
      <c r="DE55" s="149"/>
      <c r="DF55" s="149"/>
      <c r="DG55" s="149"/>
      <c r="DH55" s="149"/>
      <c r="DI55" s="149"/>
      <c r="DJ55" s="149"/>
      <c r="DK55" s="149"/>
      <c r="DL55" s="149"/>
      <c r="DM55" s="149"/>
      <c r="DN55" s="149"/>
      <c r="DO55" s="149"/>
      <c r="DP55" s="149"/>
      <c r="DQ55" s="149"/>
      <c r="DR55" s="149"/>
      <c r="DS55" s="149"/>
      <c r="DT55" s="149"/>
      <c r="DU55" s="149"/>
      <c r="DV55" s="149"/>
      <c r="DW55" s="149"/>
      <c r="DX55" s="149"/>
      <c r="DY55" s="149"/>
      <c r="DZ55" s="149"/>
      <c r="EA55" s="149"/>
      <c r="EB55" s="149"/>
      <c r="EC55" s="149"/>
      <c r="ED55" s="149"/>
      <c r="EE55" s="149"/>
      <c r="EF55" s="149"/>
      <c r="EG55" s="149"/>
      <c r="EH55" s="149"/>
      <c r="EI55" s="149"/>
      <c r="EJ55" s="149"/>
      <c r="EK55" s="149"/>
      <c r="EL55" s="149"/>
      <c r="EM55" s="149"/>
      <c r="EN55" s="149"/>
      <c r="EO55" s="149"/>
      <c r="EP55" s="149"/>
      <c r="EQ55" s="149"/>
      <c r="ER55" s="149"/>
      <c r="ES55" s="149"/>
      <c r="ET55" s="149"/>
      <c r="EU55" s="149"/>
      <c r="EV55" s="149"/>
      <c r="EW55" s="149"/>
      <c r="EX55" s="149"/>
      <c r="EY55" s="149"/>
      <c r="EZ55" s="149"/>
      <c r="FA55" s="149"/>
      <c r="FB55" s="149"/>
      <c r="FC55" s="149"/>
      <c r="FD55" s="149"/>
      <c r="FE55" s="149"/>
      <c r="FF55" s="149"/>
      <c r="FG55" s="149"/>
      <c r="FH55" s="149"/>
      <c r="FI55" s="149"/>
      <c r="FJ55" s="149"/>
      <c r="FK55" s="149"/>
      <c r="FL55" s="149"/>
      <c r="FM55" s="149"/>
      <c r="FN55" s="149"/>
      <c r="FO55" s="149"/>
      <c r="FP55" s="149"/>
      <c r="FQ55" s="149"/>
      <c r="FR55" s="149"/>
      <c r="FS55" s="149"/>
      <c r="FT55" s="149"/>
      <c r="FU55" s="149"/>
      <c r="FV55" s="149"/>
      <c r="FW55" s="149"/>
      <c r="FX55" s="149"/>
      <c r="FY55" s="149"/>
      <c r="FZ55" s="149"/>
      <c r="GA55" s="149"/>
      <c r="GB55" s="149"/>
      <c r="GC55" s="149"/>
      <c r="GD55" s="149"/>
      <c r="GE55" s="149"/>
      <c r="GF55" s="149"/>
      <c r="GG55" s="149"/>
      <c r="GH55" s="149"/>
      <c r="GI55" s="149"/>
      <c r="GJ55" s="149"/>
      <c r="GK55" s="149"/>
      <c r="GL55" s="149"/>
      <c r="GM55" s="149"/>
      <c r="GN55" s="149"/>
      <c r="GO55" s="149"/>
      <c r="GP55" s="149"/>
      <c r="GQ55" s="149"/>
      <c r="GR55" s="149"/>
      <c r="GS55" s="149"/>
      <c r="GT55" s="149"/>
      <c r="GU55" s="149"/>
      <c r="GV55" s="149"/>
      <c r="GW55" s="149"/>
      <c r="GX55" s="149"/>
      <c r="GY55" s="149"/>
      <c r="GZ55" s="149"/>
      <c r="HA55" s="149"/>
      <c r="HB55" s="149"/>
      <c r="HC55" s="149"/>
      <c r="HD55" s="149"/>
      <c r="HE55" s="149"/>
      <c r="HF55" s="149"/>
      <c r="HG55" s="149"/>
      <c r="HH55" s="149"/>
      <c r="HI55" s="149"/>
      <c r="HJ55" s="149"/>
      <c r="HK55" s="149"/>
      <c r="HL55" s="149"/>
      <c r="HM55" s="149"/>
      <c r="HN55" s="149"/>
      <c r="HO55" s="149"/>
      <c r="HP55" s="149"/>
      <c r="HQ55" s="149"/>
      <c r="HR55" s="149"/>
      <c r="HS55" s="149"/>
      <c r="HT55" s="149"/>
      <c r="HU55" s="149"/>
      <c r="HV55" s="149"/>
      <c r="HW55" s="149"/>
      <c r="HX55" s="149"/>
      <c r="HY55" s="149"/>
      <c r="HZ55" s="149"/>
      <c r="IA55" s="149"/>
      <c r="IB55" s="149"/>
      <c r="IC55" s="149"/>
      <c r="ID55" s="149"/>
      <c r="IE55" s="149"/>
      <c r="IF55" s="149"/>
      <c r="IG55" s="149"/>
      <c r="IH55" s="149"/>
      <c r="II55" s="149"/>
      <c r="IJ55" s="149"/>
      <c r="IK55" s="149"/>
      <c r="IL55" s="149"/>
      <c r="IM55" s="149"/>
      <c r="IN55" s="149"/>
      <c r="IO55" s="149"/>
      <c r="IP55" s="149"/>
      <c r="IQ55" s="149"/>
      <c r="IR55" s="149"/>
      <c r="IS55" s="149"/>
      <c r="IT55" s="149"/>
      <c r="IU55" s="149"/>
      <c r="IV55" s="149"/>
      <c r="IW55" s="149"/>
      <c r="IX55" s="149"/>
      <c r="IY55" s="149"/>
      <c r="IZ55" s="149"/>
      <c r="JA55" s="149"/>
      <c r="JB55" s="149"/>
      <c r="JC55" s="149"/>
      <c r="JD55" s="149"/>
      <c r="JE55" s="149"/>
      <c r="JF55" s="149"/>
      <c r="JG55" s="149"/>
      <c r="JH55" s="149"/>
      <c r="JI55" s="149"/>
      <c r="JJ55" s="149"/>
      <c r="JK55" s="149"/>
      <c r="JL55" s="149"/>
      <c r="JM55" s="149"/>
      <c r="JN55" s="149"/>
      <c r="JO55" s="149"/>
      <c r="JP55" s="149"/>
      <c r="JQ55" s="149"/>
      <c r="JR55" s="149"/>
      <c r="JS55" s="149"/>
      <c r="JT55" s="149"/>
      <c r="JU55" s="149"/>
      <c r="JV55" s="149"/>
      <c r="JW55" s="149"/>
      <c r="JX55" s="149"/>
      <c r="JY55" s="149"/>
      <c r="JZ55" s="149"/>
      <c r="KA55" s="149"/>
      <c r="KB55" s="149"/>
      <c r="KC55" s="149"/>
      <c r="KD55" s="149"/>
      <c r="KE55" s="149"/>
      <c r="KF55" s="149"/>
      <c r="KG55" s="149"/>
      <c r="KH55" s="149"/>
      <c r="KI55" s="149"/>
      <c r="KJ55" s="149"/>
      <c r="KK55" s="149"/>
      <c r="KL55" s="149"/>
      <c r="KM55" s="149"/>
      <c r="KN55" s="149"/>
      <c r="KO55" s="149"/>
      <c r="KP55" s="149"/>
      <c r="KQ55" s="149"/>
      <c r="KR55" s="149"/>
      <c r="KS55" s="149"/>
      <c r="KT55" s="149"/>
      <c r="KU55" s="149"/>
      <c r="KV55" s="149"/>
      <c r="KW55" s="149"/>
      <c r="KX55" s="149"/>
      <c r="KY55" s="149"/>
      <c r="KZ55" s="149"/>
      <c r="LA55" s="149"/>
      <c r="LB55" s="149"/>
      <c r="LC55" s="149"/>
      <c r="LD55" s="149"/>
      <c r="LE55" s="149"/>
      <c r="LF55" s="149"/>
      <c r="LG55" s="149"/>
      <c r="LH55" s="149"/>
      <c r="LI55" s="149"/>
      <c r="LJ55" s="149"/>
      <c r="LK55" s="149"/>
      <c r="LL55" s="149"/>
      <c r="LM55" s="149"/>
      <c r="LN55" s="149"/>
      <c r="LO55" s="149"/>
      <c r="LP55" s="149"/>
      <c r="LQ55" s="149"/>
      <c r="LR55" s="149"/>
      <c r="LS55" s="149"/>
      <c r="LT55" s="149"/>
      <c r="LU55" s="149"/>
      <c r="LV55" s="149"/>
      <c r="LW55" s="149"/>
      <c r="LX55" s="149"/>
      <c r="LY55" s="149"/>
      <c r="LZ55" s="149"/>
      <c r="MA55" s="149"/>
      <c r="MB55" s="149"/>
      <c r="MC55" s="149"/>
      <c r="MD55" s="149"/>
      <c r="ME55" s="149"/>
      <c r="MF55" s="149"/>
      <c r="MG55" s="149"/>
      <c r="MH55" s="149"/>
      <c r="MI55" s="149"/>
      <c r="MJ55" s="149"/>
      <c r="MK55" s="149"/>
      <c r="ML55" s="149"/>
      <c r="MM55" s="149"/>
      <c r="MN55" s="149"/>
      <c r="MO55" s="149"/>
      <c r="MP55" s="149"/>
      <c r="MQ55" s="149"/>
      <c r="MR55" s="149"/>
      <c r="MS55" s="149"/>
      <c r="MT55" s="149"/>
      <c r="MU55" s="149"/>
      <c r="MV55" s="149"/>
      <c r="MW55" s="149"/>
      <c r="MX55" s="149"/>
      <c r="MY55" s="149"/>
      <c r="MZ55" s="149"/>
      <c r="NA55" s="149"/>
      <c r="NB55" s="149"/>
      <c r="NC55" s="149"/>
      <c r="ND55" s="149"/>
      <c r="NE55" s="149"/>
      <c r="NF55" s="149"/>
      <c r="NG55" s="149"/>
      <c r="NH55" s="149"/>
      <c r="NI55" s="149"/>
      <c r="NJ55" s="149"/>
      <c r="NK55" s="149"/>
      <c r="NL55" s="149"/>
      <c r="NM55" s="149"/>
      <c r="NN55" s="149"/>
      <c r="NO55" s="149"/>
      <c r="NP55" s="149"/>
      <c r="NQ55" s="149"/>
      <c r="NR55" s="149"/>
      <c r="NS55" s="149"/>
      <c r="NT55" s="149"/>
      <c r="NU55" s="149"/>
      <c r="NV55" s="149"/>
      <c r="NW55" s="149"/>
      <c r="NX55" s="149"/>
      <c r="NY55" s="149"/>
      <c r="NZ55" s="149"/>
      <c r="OA55" s="149"/>
      <c r="OB55" s="149"/>
      <c r="OC55" s="149"/>
      <c r="OD55" s="149"/>
      <c r="OE55" s="149"/>
      <c r="OF55" s="149"/>
      <c r="OG55" s="149"/>
      <c r="OH55" s="149"/>
      <c r="OI55" s="149"/>
      <c r="OJ55" s="149"/>
      <c r="OK55" s="149"/>
      <c r="OL55" s="149"/>
      <c r="OM55" s="149"/>
      <c r="ON55" s="149"/>
      <c r="OO55" s="149"/>
      <c r="OP55" s="149"/>
      <c r="OQ55" s="149"/>
      <c r="OR55" s="149"/>
      <c r="OS55" s="149"/>
      <c r="OT55" s="149"/>
      <c r="OU55" s="149"/>
      <c r="OV55" s="149"/>
      <c r="OW55" s="149"/>
      <c r="OX55" s="149"/>
      <c r="OY55" s="149"/>
      <c r="OZ55" s="149"/>
      <c r="PA55" s="149"/>
      <c r="PB55" s="149"/>
      <c r="PC55" s="149"/>
      <c r="PD55" s="149"/>
      <c r="PE55" s="149"/>
      <c r="PF55" s="149"/>
      <c r="PG55" s="149"/>
      <c r="PH55" s="149"/>
      <c r="PI55" s="149"/>
      <c r="PJ55" s="149"/>
      <c r="PK55" s="149"/>
      <c r="PL55" s="149"/>
      <c r="PM55" s="149"/>
      <c r="PN55" s="149"/>
      <c r="PO55" s="149"/>
      <c r="PP55" s="149"/>
      <c r="PQ55" s="149"/>
      <c r="PR55" s="149"/>
      <c r="PS55" s="149"/>
      <c r="PT55" s="149"/>
      <c r="PU55" s="149"/>
      <c r="PV55" s="149"/>
      <c r="PW55" s="149"/>
      <c r="PX55" s="149"/>
      <c r="PY55" s="149"/>
      <c r="PZ55" s="149"/>
      <c r="QA55" s="149"/>
      <c r="QB55" s="149"/>
      <c r="QC55" s="149"/>
      <c r="QD55" s="149"/>
      <c r="QE55" s="149"/>
      <c r="QF55" s="149"/>
      <c r="QG55" s="149"/>
      <c r="QH55" s="149"/>
      <c r="QI55" s="149"/>
      <c r="QJ55" s="149"/>
      <c r="QK55" s="149"/>
      <c r="QL55" s="149"/>
      <c r="QM55" s="149"/>
      <c r="QN55" s="149"/>
      <c r="QO55" s="149"/>
      <c r="QP55" s="149"/>
      <c r="QQ55" s="149"/>
      <c r="QR55" s="149"/>
      <c r="QS55" s="149"/>
      <c r="QT55" s="149"/>
      <c r="QU55" s="149"/>
      <c r="QV55" s="149"/>
      <c r="QW55" s="149"/>
      <c r="QX55" s="149"/>
      <c r="QY55" s="149"/>
      <c r="QZ55" s="149"/>
      <c r="RA55" s="149"/>
      <c r="RB55" s="149"/>
      <c r="RC55" s="149"/>
      <c r="RD55" s="149"/>
      <c r="RE55" s="149"/>
      <c r="RF55" s="149"/>
      <c r="RG55" s="149"/>
      <c r="RH55" s="149"/>
      <c r="RI55" s="149"/>
      <c r="RJ55" s="149"/>
      <c r="RK55" s="149"/>
      <c r="RL55" s="149"/>
      <c r="RM55" s="149"/>
      <c r="RN55" s="149"/>
      <c r="RO55" s="149"/>
      <c r="RP55" s="149"/>
      <c r="RQ55" s="149"/>
      <c r="RR55" s="149"/>
      <c r="RS55" s="149"/>
      <c r="RT55" s="149"/>
      <c r="RU55" s="149"/>
      <c r="RV55" s="149"/>
      <c r="RW55" s="149"/>
      <c r="RX55" s="149"/>
      <c r="RY55" s="149"/>
      <c r="RZ55" s="149"/>
      <c r="SA55" s="149"/>
      <c r="SB55" s="149"/>
      <c r="SC55" s="149"/>
      <c r="SD55" s="149"/>
      <c r="SE55" s="149"/>
      <c r="SF55" s="149"/>
      <c r="SG55" s="149"/>
      <c r="SH55" s="149"/>
      <c r="SI55" s="149"/>
      <c r="SJ55" s="149"/>
      <c r="SK55" s="149"/>
      <c r="SL55" s="149"/>
      <c r="SM55" s="149"/>
      <c r="SN55" s="149"/>
      <c r="SO55" s="149"/>
      <c r="SP55" s="149"/>
      <c r="SQ55" s="149"/>
      <c r="SR55" s="149"/>
      <c r="SS55" s="149"/>
      <c r="ST55" s="149"/>
      <c r="SU55" s="149"/>
      <c r="SV55" s="149"/>
      <c r="SW55" s="149"/>
      <c r="SX55" s="149"/>
      <c r="SY55" s="149"/>
      <c r="SZ55" s="149"/>
      <c r="TA55" s="149"/>
      <c r="TB55" s="149"/>
      <c r="TC55" s="149"/>
      <c r="TD55" s="149"/>
      <c r="TE55" s="149"/>
      <c r="TF55" s="149"/>
      <c r="TG55" s="149"/>
      <c r="TH55" s="149"/>
      <c r="TI55" s="149"/>
      <c r="TJ55" s="149"/>
      <c r="TK55" s="149"/>
      <c r="TL55" s="149"/>
      <c r="TM55" s="149"/>
      <c r="TN55" s="149"/>
      <c r="TO55" s="149"/>
      <c r="TP55" s="149"/>
      <c r="TQ55" s="149"/>
      <c r="TR55" s="149"/>
      <c r="TS55" s="149"/>
      <c r="TT55" s="149"/>
      <c r="TU55" s="149"/>
      <c r="TV55" s="149"/>
      <c r="TW55" s="149"/>
      <c r="TX55" s="149"/>
      <c r="TY55" s="149"/>
      <c r="TZ55" s="149"/>
      <c r="UA55" s="149"/>
      <c r="UB55" s="149"/>
      <c r="UC55" s="149"/>
      <c r="UD55" s="149"/>
      <c r="UE55" s="149"/>
      <c r="UF55" s="149"/>
      <c r="UG55" s="149"/>
      <c r="UH55" s="149"/>
      <c r="UI55" s="149"/>
      <c r="UJ55" s="149"/>
      <c r="UK55" s="149"/>
      <c r="UL55" s="149"/>
      <c r="UM55" s="149"/>
      <c r="UN55" s="149"/>
      <c r="UO55" s="149"/>
      <c r="UP55" s="149"/>
      <c r="UQ55" s="149"/>
      <c r="UR55" s="149"/>
      <c r="US55" s="149"/>
      <c r="UT55" s="149"/>
      <c r="UU55" s="149"/>
      <c r="UV55" s="149"/>
      <c r="UW55" s="149"/>
      <c r="UX55" s="149"/>
      <c r="UY55" s="149"/>
      <c r="UZ55" s="149"/>
      <c r="VA55" s="149"/>
      <c r="VB55" s="149"/>
      <c r="VC55" s="149"/>
      <c r="VD55" s="149"/>
      <c r="VE55" s="149"/>
      <c r="VF55" s="149"/>
      <c r="VG55" s="149"/>
      <c r="VH55" s="149"/>
      <c r="VI55" s="149"/>
      <c r="VJ55" s="149"/>
      <c r="VK55" s="149"/>
      <c r="VL55" s="149"/>
      <c r="VM55" s="149"/>
      <c r="VN55" s="149"/>
      <c r="VO55" s="149"/>
      <c r="VP55" s="149"/>
      <c r="VQ55" s="149"/>
      <c r="VR55" s="149"/>
      <c r="VS55" s="149"/>
      <c r="VT55" s="149"/>
      <c r="VU55" s="149"/>
      <c r="VV55" s="149"/>
      <c r="VW55" s="149"/>
      <c r="VX55" s="149"/>
      <c r="VY55" s="149"/>
      <c r="VZ55" s="149"/>
      <c r="WA55" s="149"/>
      <c r="WB55" s="149"/>
      <c r="WC55" s="149"/>
      <c r="WD55" s="149"/>
      <c r="WE55" s="149"/>
      <c r="WF55" s="149"/>
      <c r="WG55" s="149"/>
      <c r="WH55" s="149"/>
      <c r="WI55" s="149"/>
      <c r="WJ55" s="149"/>
      <c r="WK55" s="149"/>
      <c r="WL55" s="149"/>
      <c r="WM55" s="149"/>
      <c r="WN55" s="149"/>
      <c r="WO55" s="149"/>
      <c r="WP55" s="149"/>
      <c r="WQ55" s="149"/>
      <c r="WR55" s="149"/>
      <c r="WS55" s="149"/>
      <c r="WT55" s="149"/>
      <c r="WU55" s="149"/>
      <c r="WV55" s="149"/>
      <c r="WW55" s="149"/>
      <c r="WX55" s="149"/>
      <c r="WY55" s="149"/>
      <c r="WZ55" s="149"/>
      <c r="XA55" s="149"/>
      <c r="XB55" s="149"/>
      <c r="XC55" s="149"/>
      <c r="XD55" s="149"/>
      <c r="XE55" s="149"/>
      <c r="XF55" s="149"/>
      <c r="XG55" s="149"/>
      <c r="XH55" s="149"/>
      <c r="XI55" s="149"/>
      <c r="XJ55" s="149"/>
      <c r="XK55" s="149"/>
      <c r="XL55" s="149"/>
      <c r="XM55" s="149"/>
      <c r="XN55" s="149"/>
      <c r="XO55" s="149"/>
      <c r="XP55" s="149"/>
      <c r="XQ55" s="149"/>
      <c r="XR55" s="149"/>
      <c r="XS55" s="149"/>
      <c r="XT55" s="149"/>
      <c r="XU55" s="149"/>
      <c r="XV55" s="149"/>
      <c r="XW55" s="149"/>
      <c r="XX55" s="149"/>
      <c r="XY55" s="149"/>
      <c r="XZ55" s="149"/>
      <c r="YA55" s="149"/>
      <c r="YB55" s="149"/>
      <c r="YC55" s="149"/>
      <c r="YD55" s="149"/>
      <c r="YE55" s="149"/>
      <c r="YF55" s="149"/>
      <c r="YG55" s="149"/>
      <c r="YH55" s="149"/>
      <c r="YI55" s="149"/>
      <c r="YJ55" s="149"/>
      <c r="YK55" s="149"/>
      <c r="YL55" s="149"/>
      <c r="YM55" s="149"/>
      <c r="YN55" s="149"/>
      <c r="YO55" s="149"/>
      <c r="YP55" s="149"/>
      <c r="YQ55" s="149"/>
      <c r="YR55" s="149"/>
      <c r="YS55" s="149"/>
      <c r="YT55" s="149"/>
      <c r="YU55" s="149"/>
      <c r="YV55" s="149"/>
      <c r="YW55" s="149"/>
      <c r="YX55" s="149"/>
      <c r="YY55" s="149"/>
      <c r="YZ55" s="149"/>
      <c r="ZA55" s="149"/>
      <c r="ZB55" s="149"/>
      <c r="ZC55" s="149"/>
      <c r="ZD55" s="149"/>
      <c r="ZE55" s="149"/>
      <c r="ZF55" s="149"/>
      <c r="ZG55" s="149"/>
      <c r="ZH55" s="149"/>
      <c r="ZI55" s="149"/>
      <c r="ZJ55" s="149"/>
      <c r="ZK55" s="149"/>
      <c r="ZL55" s="149"/>
      <c r="ZM55" s="149"/>
      <c r="ZN55" s="149"/>
      <c r="ZO55" s="149"/>
      <c r="ZP55" s="149"/>
      <c r="ZQ55" s="149"/>
      <c r="ZR55" s="149"/>
      <c r="ZS55" s="149"/>
      <c r="ZT55" s="149"/>
      <c r="ZU55" s="149"/>
      <c r="ZV55" s="149"/>
      <c r="ZW55" s="149"/>
      <c r="ZX55" s="149"/>
      <c r="ZY55" s="149"/>
      <c r="ZZ55" s="149"/>
      <c r="AAA55" s="149"/>
      <c r="AAB55" s="149"/>
      <c r="AAC55" s="149"/>
      <c r="AAD55" s="149"/>
      <c r="AAE55" s="149"/>
      <c r="AAF55" s="149"/>
      <c r="AAG55" s="149"/>
      <c r="AAH55" s="149"/>
      <c r="AAI55" s="149"/>
      <c r="AAJ55" s="149"/>
      <c r="AAK55" s="149"/>
      <c r="AAL55" s="149"/>
      <c r="AAM55" s="149"/>
      <c r="AAN55" s="149"/>
      <c r="AAO55" s="149"/>
      <c r="AAP55" s="149"/>
      <c r="AAQ55" s="149"/>
      <c r="AAR55" s="149"/>
      <c r="AAS55" s="149"/>
      <c r="AAT55" s="149"/>
      <c r="AAU55" s="149"/>
      <c r="AAV55" s="149"/>
      <c r="AAW55" s="149"/>
      <c r="AAX55" s="149"/>
      <c r="AAY55" s="149"/>
      <c r="AAZ55" s="149"/>
      <c r="ABA55" s="149"/>
      <c r="ABB55" s="149"/>
      <c r="ABC55" s="149"/>
      <c r="ABD55" s="149"/>
      <c r="ABE55" s="149"/>
      <c r="ABF55" s="149"/>
      <c r="ABG55" s="149"/>
      <c r="ABH55" s="149"/>
      <c r="ABI55" s="149"/>
      <c r="ABJ55" s="149"/>
      <c r="ABK55" s="149"/>
      <c r="ABL55" s="149"/>
      <c r="ABM55" s="149"/>
      <c r="ABN55" s="149"/>
      <c r="ABO55" s="149"/>
      <c r="ABP55" s="149"/>
      <c r="ABQ55" s="149"/>
      <c r="ABR55" s="149"/>
      <c r="ABS55" s="149"/>
      <c r="ABT55" s="149"/>
      <c r="ABU55" s="149"/>
      <c r="ABV55" s="149"/>
      <c r="ABW55" s="149"/>
      <c r="ABX55" s="149"/>
      <c r="ABY55" s="149"/>
      <c r="ABZ55" s="149"/>
      <c r="ACA55" s="149"/>
      <c r="ACB55" s="149"/>
      <c r="ACC55" s="149"/>
      <c r="ACD55" s="149"/>
      <c r="ACE55" s="149"/>
      <c r="ACF55" s="149"/>
      <c r="ACG55" s="149"/>
      <c r="ACH55" s="149"/>
      <c r="ACI55" s="149"/>
      <c r="ACJ55" s="149"/>
      <c r="ACK55" s="149"/>
      <c r="ACL55" s="149"/>
      <c r="ACM55" s="149"/>
      <c r="ACN55" s="149"/>
      <c r="ACO55" s="149"/>
      <c r="ACP55" s="149"/>
      <c r="ACQ55" s="149"/>
      <c r="ACR55" s="149"/>
      <c r="ACS55" s="149"/>
      <c r="ACT55" s="149"/>
      <c r="ACU55" s="149"/>
      <c r="ACV55" s="149"/>
      <c r="ACW55" s="149"/>
      <c r="ACX55" s="149"/>
      <c r="ACY55" s="149"/>
      <c r="ACZ55" s="149"/>
      <c r="ADA55" s="149"/>
      <c r="ADB55" s="149"/>
      <c r="ADC55" s="149"/>
    </row>
    <row r="56" spans="1:783" s="152" customFormat="1" x14ac:dyDescent="0.3">
      <c r="A56" s="149"/>
      <c r="B56" s="150"/>
      <c r="C56" s="151"/>
      <c r="D56" s="151"/>
      <c r="F56" s="153"/>
      <c r="G56" s="153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9"/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9"/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49"/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9"/>
      <c r="DF56" s="149"/>
      <c r="DG56" s="149"/>
      <c r="DH56" s="149"/>
      <c r="DI56" s="149"/>
      <c r="DJ56" s="149"/>
      <c r="DK56" s="149"/>
      <c r="DL56" s="149"/>
      <c r="DM56" s="149"/>
      <c r="DN56" s="149"/>
      <c r="DO56" s="149"/>
      <c r="DP56" s="149"/>
      <c r="DQ56" s="149"/>
      <c r="DR56" s="149"/>
      <c r="DS56" s="149"/>
      <c r="DT56" s="149"/>
      <c r="DU56" s="149"/>
      <c r="DV56" s="149"/>
      <c r="DW56" s="149"/>
      <c r="DX56" s="149"/>
      <c r="DY56" s="149"/>
      <c r="DZ56" s="149"/>
      <c r="EA56" s="149"/>
      <c r="EB56" s="149"/>
      <c r="EC56" s="149"/>
      <c r="ED56" s="149"/>
      <c r="EE56" s="149"/>
      <c r="EF56" s="149"/>
      <c r="EG56" s="149"/>
      <c r="EH56" s="149"/>
      <c r="EI56" s="149"/>
      <c r="EJ56" s="149"/>
      <c r="EK56" s="149"/>
      <c r="EL56" s="149"/>
      <c r="EM56" s="149"/>
      <c r="EN56" s="149"/>
      <c r="EO56" s="149"/>
      <c r="EP56" s="149"/>
      <c r="EQ56" s="149"/>
      <c r="ER56" s="149"/>
      <c r="ES56" s="149"/>
      <c r="ET56" s="149"/>
      <c r="EU56" s="149"/>
      <c r="EV56" s="149"/>
      <c r="EW56" s="149"/>
      <c r="EX56" s="149"/>
      <c r="EY56" s="149"/>
      <c r="EZ56" s="149"/>
      <c r="FA56" s="149"/>
      <c r="FB56" s="149"/>
      <c r="FC56" s="149"/>
      <c r="FD56" s="149"/>
      <c r="FE56" s="149"/>
      <c r="FF56" s="149"/>
      <c r="FG56" s="149"/>
      <c r="FH56" s="149"/>
      <c r="FI56" s="149"/>
      <c r="FJ56" s="149"/>
      <c r="FK56" s="149"/>
      <c r="FL56" s="149"/>
      <c r="FM56" s="149"/>
      <c r="FN56" s="149"/>
      <c r="FO56" s="149"/>
      <c r="FP56" s="149"/>
      <c r="FQ56" s="149"/>
      <c r="FR56" s="149"/>
      <c r="FS56" s="149"/>
      <c r="FT56" s="149"/>
      <c r="FU56" s="149"/>
      <c r="FV56" s="149"/>
      <c r="FW56" s="149"/>
      <c r="FX56" s="149"/>
      <c r="FY56" s="149"/>
      <c r="FZ56" s="149"/>
      <c r="GA56" s="149"/>
      <c r="GB56" s="149"/>
      <c r="GC56" s="149"/>
      <c r="GD56" s="149"/>
      <c r="GE56" s="149"/>
      <c r="GF56" s="149"/>
      <c r="GG56" s="149"/>
      <c r="GH56" s="149"/>
      <c r="GI56" s="149"/>
      <c r="GJ56" s="149"/>
      <c r="GK56" s="149"/>
      <c r="GL56" s="149"/>
      <c r="GM56" s="149"/>
      <c r="GN56" s="149"/>
      <c r="GO56" s="149"/>
      <c r="GP56" s="149"/>
      <c r="GQ56" s="149"/>
      <c r="GR56" s="149"/>
      <c r="GS56" s="149"/>
      <c r="GT56" s="149"/>
      <c r="GU56" s="149"/>
      <c r="GV56" s="149"/>
      <c r="GW56" s="149"/>
      <c r="GX56" s="149"/>
      <c r="GY56" s="149"/>
      <c r="GZ56" s="149"/>
      <c r="HA56" s="149"/>
      <c r="HB56" s="149"/>
      <c r="HC56" s="149"/>
      <c r="HD56" s="149"/>
      <c r="HE56" s="149"/>
      <c r="HF56" s="149"/>
      <c r="HG56" s="149"/>
      <c r="HH56" s="149"/>
      <c r="HI56" s="149"/>
      <c r="HJ56" s="149"/>
      <c r="HK56" s="149"/>
      <c r="HL56" s="149"/>
      <c r="HM56" s="149"/>
      <c r="HN56" s="149"/>
      <c r="HO56" s="149"/>
      <c r="HP56" s="149"/>
      <c r="HQ56" s="149"/>
      <c r="HR56" s="149"/>
      <c r="HS56" s="149"/>
      <c r="HT56" s="149"/>
      <c r="HU56" s="149"/>
      <c r="HV56" s="149"/>
      <c r="HW56" s="149"/>
      <c r="HX56" s="149"/>
      <c r="HY56" s="149"/>
      <c r="HZ56" s="149"/>
      <c r="IA56" s="149"/>
      <c r="IB56" s="149"/>
      <c r="IC56" s="149"/>
      <c r="ID56" s="149"/>
      <c r="IE56" s="149"/>
      <c r="IF56" s="149"/>
      <c r="IG56" s="149"/>
      <c r="IH56" s="149"/>
      <c r="II56" s="149"/>
      <c r="IJ56" s="149"/>
      <c r="IK56" s="149"/>
      <c r="IL56" s="149"/>
      <c r="IM56" s="149"/>
      <c r="IN56" s="149"/>
      <c r="IO56" s="149"/>
      <c r="IP56" s="149"/>
      <c r="IQ56" s="149"/>
      <c r="IR56" s="149"/>
      <c r="IS56" s="149"/>
      <c r="IT56" s="149"/>
      <c r="IU56" s="149"/>
      <c r="IV56" s="149"/>
      <c r="IW56" s="149"/>
      <c r="IX56" s="149"/>
      <c r="IY56" s="149"/>
      <c r="IZ56" s="149"/>
      <c r="JA56" s="149"/>
      <c r="JB56" s="149"/>
      <c r="JC56" s="149"/>
      <c r="JD56" s="149"/>
      <c r="JE56" s="149"/>
      <c r="JF56" s="149"/>
      <c r="JG56" s="149"/>
      <c r="JH56" s="149"/>
      <c r="JI56" s="149"/>
      <c r="JJ56" s="149"/>
      <c r="JK56" s="149"/>
      <c r="JL56" s="149"/>
      <c r="JM56" s="149"/>
      <c r="JN56" s="149"/>
      <c r="JO56" s="149"/>
      <c r="JP56" s="149"/>
      <c r="JQ56" s="149"/>
      <c r="JR56" s="149"/>
      <c r="JS56" s="149"/>
      <c r="JT56" s="149"/>
      <c r="JU56" s="149"/>
      <c r="JV56" s="149"/>
      <c r="JW56" s="149"/>
      <c r="JX56" s="149"/>
      <c r="JY56" s="149"/>
      <c r="JZ56" s="149"/>
      <c r="KA56" s="149"/>
      <c r="KB56" s="149"/>
      <c r="KC56" s="149"/>
      <c r="KD56" s="149"/>
      <c r="KE56" s="149"/>
      <c r="KF56" s="149"/>
      <c r="KG56" s="149"/>
      <c r="KH56" s="149"/>
      <c r="KI56" s="149"/>
      <c r="KJ56" s="149"/>
      <c r="KK56" s="149"/>
      <c r="KL56" s="149"/>
      <c r="KM56" s="149"/>
      <c r="KN56" s="149"/>
      <c r="KO56" s="149"/>
      <c r="KP56" s="149"/>
      <c r="KQ56" s="149"/>
      <c r="KR56" s="149"/>
      <c r="KS56" s="149"/>
      <c r="KT56" s="149"/>
      <c r="KU56" s="149"/>
      <c r="KV56" s="149"/>
      <c r="KW56" s="149"/>
      <c r="KX56" s="149"/>
      <c r="KY56" s="149"/>
      <c r="KZ56" s="149"/>
      <c r="LA56" s="149"/>
      <c r="LB56" s="149"/>
      <c r="LC56" s="149"/>
      <c r="LD56" s="149"/>
      <c r="LE56" s="149"/>
      <c r="LF56" s="149"/>
      <c r="LG56" s="149"/>
      <c r="LH56" s="149"/>
      <c r="LI56" s="149"/>
      <c r="LJ56" s="149"/>
      <c r="LK56" s="149"/>
      <c r="LL56" s="149"/>
      <c r="LM56" s="149"/>
      <c r="LN56" s="149"/>
      <c r="LO56" s="149"/>
      <c r="LP56" s="149"/>
      <c r="LQ56" s="149"/>
      <c r="LR56" s="149"/>
      <c r="LS56" s="149"/>
      <c r="LT56" s="149"/>
      <c r="LU56" s="149"/>
      <c r="LV56" s="149"/>
      <c r="LW56" s="149"/>
      <c r="LX56" s="149"/>
      <c r="LY56" s="149"/>
      <c r="LZ56" s="149"/>
      <c r="MA56" s="149"/>
      <c r="MB56" s="149"/>
      <c r="MC56" s="149"/>
      <c r="MD56" s="149"/>
      <c r="ME56" s="149"/>
      <c r="MF56" s="149"/>
      <c r="MG56" s="149"/>
      <c r="MH56" s="149"/>
      <c r="MI56" s="149"/>
      <c r="MJ56" s="149"/>
      <c r="MK56" s="149"/>
      <c r="ML56" s="149"/>
      <c r="MM56" s="149"/>
      <c r="MN56" s="149"/>
      <c r="MO56" s="149"/>
      <c r="MP56" s="149"/>
      <c r="MQ56" s="149"/>
      <c r="MR56" s="149"/>
      <c r="MS56" s="149"/>
      <c r="MT56" s="149"/>
      <c r="MU56" s="149"/>
      <c r="MV56" s="149"/>
      <c r="MW56" s="149"/>
      <c r="MX56" s="149"/>
      <c r="MY56" s="149"/>
      <c r="MZ56" s="149"/>
      <c r="NA56" s="149"/>
      <c r="NB56" s="149"/>
      <c r="NC56" s="149"/>
      <c r="ND56" s="149"/>
      <c r="NE56" s="149"/>
      <c r="NF56" s="149"/>
      <c r="NG56" s="149"/>
      <c r="NH56" s="149"/>
      <c r="NI56" s="149"/>
      <c r="NJ56" s="149"/>
      <c r="NK56" s="149"/>
      <c r="NL56" s="149"/>
      <c r="NM56" s="149"/>
      <c r="NN56" s="149"/>
      <c r="NO56" s="149"/>
      <c r="NP56" s="149"/>
      <c r="NQ56" s="149"/>
      <c r="NR56" s="149"/>
      <c r="NS56" s="149"/>
      <c r="NT56" s="149"/>
      <c r="NU56" s="149"/>
      <c r="NV56" s="149"/>
      <c r="NW56" s="149"/>
      <c r="NX56" s="149"/>
      <c r="NY56" s="149"/>
      <c r="NZ56" s="149"/>
      <c r="OA56" s="149"/>
      <c r="OB56" s="149"/>
      <c r="OC56" s="149"/>
      <c r="OD56" s="149"/>
      <c r="OE56" s="149"/>
      <c r="OF56" s="149"/>
      <c r="OG56" s="149"/>
      <c r="OH56" s="149"/>
      <c r="OI56" s="149"/>
      <c r="OJ56" s="149"/>
      <c r="OK56" s="149"/>
      <c r="OL56" s="149"/>
      <c r="OM56" s="149"/>
      <c r="ON56" s="149"/>
      <c r="OO56" s="149"/>
      <c r="OP56" s="149"/>
      <c r="OQ56" s="149"/>
      <c r="OR56" s="149"/>
      <c r="OS56" s="149"/>
      <c r="OT56" s="149"/>
      <c r="OU56" s="149"/>
      <c r="OV56" s="149"/>
      <c r="OW56" s="149"/>
      <c r="OX56" s="149"/>
      <c r="OY56" s="149"/>
      <c r="OZ56" s="149"/>
      <c r="PA56" s="149"/>
      <c r="PB56" s="149"/>
      <c r="PC56" s="149"/>
      <c r="PD56" s="149"/>
      <c r="PE56" s="149"/>
      <c r="PF56" s="149"/>
      <c r="PG56" s="149"/>
      <c r="PH56" s="149"/>
      <c r="PI56" s="149"/>
      <c r="PJ56" s="149"/>
      <c r="PK56" s="149"/>
      <c r="PL56" s="149"/>
      <c r="PM56" s="149"/>
      <c r="PN56" s="149"/>
      <c r="PO56" s="149"/>
      <c r="PP56" s="149"/>
      <c r="PQ56" s="149"/>
      <c r="PR56" s="149"/>
      <c r="PS56" s="149"/>
      <c r="PT56" s="149"/>
      <c r="PU56" s="149"/>
      <c r="PV56" s="149"/>
      <c r="PW56" s="149"/>
      <c r="PX56" s="149"/>
      <c r="PY56" s="149"/>
      <c r="PZ56" s="149"/>
      <c r="QA56" s="149"/>
      <c r="QB56" s="149"/>
      <c r="QC56" s="149"/>
      <c r="QD56" s="149"/>
      <c r="QE56" s="149"/>
      <c r="QF56" s="149"/>
      <c r="QG56" s="149"/>
      <c r="QH56" s="149"/>
      <c r="QI56" s="149"/>
      <c r="QJ56" s="149"/>
      <c r="QK56" s="149"/>
      <c r="QL56" s="149"/>
      <c r="QM56" s="149"/>
      <c r="QN56" s="149"/>
      <c r="QO56" s="149"/>
      <c r="QP56" s="149"/>
      <c r="QQ56" s="149"/>
      <c r="QR56" s="149"/>
      <c r="QS56" s="149"/>
      <c r="QT56" s="149"/>
      <c r="QU56" s="149"/>
      <c r="QV56" s="149"/>
      <c r="QW56" s="149"/>
      <c r="QX56" s="149"/>
      <c r="QY56" s="149"/>
      <c r="QZ56" s="149"/>
      <c r="RA56" s="149"/>
      <c r="RB56" s="149"/>
      <c r="RC56" s="149"/>
      <c r="RD56" s="149"/>
      <c r="RE56" s="149"/>
      <c r="RF56" s="149"/>
      <c r="RG56" s="149"/>
      <c r="RH56" s="149"/>
      <c r="RI56" s="149"/>
      <c r="RJ56" s="149"/>
      <c r="RK56" s="149"/>
      <c r="RL56" s="149"/>
      <c r="RM56" s="149"/>
      <c r="RN56" s="149"/>
      <c r="RO56" s="149"/>
      <c r="RP56" s="149"/>
      <c r="RQ56" s="149"/>
      <c r="RR56" s="149"/>
      <c r="RS56" s="149"/>
      <c r="RT56" s="149"/>
      <c r="RU56" s="149"/>
      <c r="RV56" s="149"/>
      <c r="RW56" s="149"/>
      <c r="RX56" s="149"/>
      <c r="RY56" s="149"/>
      <c r="RZ56" s="149"/>
      <c r="SA56" s="149"/>
      <c r="SB56" s="149"/>
      <c r="SC56" s="149"/>
      <c r="SD56" s="149"/>
      <c r="SE56" s="149"/>
      <c r="SF56" s="149"/>
      <c r="SG56" s="149"/>
      <c r="SH56" s="149"/>
      <c r="SI56" s="149"/>
      <c r="SJ56" s="149"/>
      <c r="SK56" s="149"/>
      <c r="SL56" s="149"/>
      <c r="SM56" s="149"/>
      <c r="SN56" s="149"/>
      <c r="SO56" s="149"/>
      <c r="SP56" s="149"/>
      <c r="SQ56" s="149"/>
      <c r="SR56" s="149"/>
      <c r="SS56" s="149"/>
      <c r="ST56" s="149"/>
      <c r="SU56" s="149"/>
      <c r="SV56" s="149"/>
      <c r="SW56" s="149"/>
      <c r="SX56" s="149"/>
      <c r="SY56" s="149"/>
      <c r="SZ56" s="149"/>
      <c r="TA56" s="149"/>
      <c r="TB56" s="149"/>
      <c r="TC56" s="149"/>
      <c r="TD56" s="149"/>
      <c r="TE56" s="149"/>
      <c r="TF56" s="149"/>
      <c r="TG56" s="149"/>
      <c r="TH56" s="149"/>
      <c r="TI56" s="149"/>
      <c r="TJ56" s="149"/>
      <c r="TK56" s="149"/>
      <c r="TL56" s="149"/>
      <c r="TM56" s="149"/>
      <c r="TN56" s="149"/>
      <c r="TO56" s="149"/>
      <c r="TP56" s="149"/>
      <c r="TQ56" s="149"/>
      <c r="TR56" s="149"/>
      <c r="TS56" s="149"/>
      <c r="TT56" s="149"/>
      <c r="TU56" s="149"/>
      <c r="TV56" s="149"/>
      <c r="TW56" s="149"/>
      <c r="TX56" s="149"/>
      <c r="TY56" s="149"/>
      <c r="TZ56" s="149"/>
      <c r="UA56" s="149"/>
      <c r="UB56" s="149"/>
      <c r="UC56" s="149"/>
      <c r="UD56" s="149"/>
      <c r="UE56" s="149"/>
      <c r="UF56" s="149"/>
      <c r="UG56" s="149"/>
      <c r="UH56" s="149"/>
      <c r="UI56" s="149"/>
      <c r="UJ56" s="149"/>
      <c r="UK56" s="149"/>
      <c r="UL56" s="149"/>
      <c r="UM56" s="149"/>
      <c r="UN56" s="149"/>
      <c r="UO56" s="149"/>
      <c r="UP56" s="149"/>
      <c r="UQ56" s="149"/>
      <c r="UR56" s="149"/>
      <c r="US56" s="149"/>
      <c r="UT56" s="149"/>
      <c r="UU56" s="149"/>
      <c r="UV56" s="149"/>
      <c r="UW56" s="149"/>
      <c r="UX56" s="149"/>
      <c r="UY56" s="149"/>
      <c r="UZ56" s="149"/>
      <c r="VA56" s="149"/>
      <c r="VB56" s="149"/>
      <c r="VC56" s="149"/>
      <c r="VD56" s="149"/>
      <c r="VE56" s="149"/>
      <c r="VF56" s="149"/>
      <c r="VG56" s="149"/>
      <c r="VH56" s="149"/>
      <c r="VI56" s="149"/>
      <c r="VJ56" s="149"/>
      <c r="VK56" s="149"/>
      <c r="VL56" s="149"/>
      <c r="VM56" s="149"/>
      <c r="VN56" s="149"/>
      <c r="VO56" s="149"/>
      <c r="VP56" s="149"/>
      <c r="VQ56" s="149"/>
      <c r="VR56" s="149"/>
      <c r="VS56" s="149"/>
      <c r="VT56" s="149"/>
      <c r="VU56" s="149"/>
      <c r="VV56" s="149"/>
      <c r="VW56" s="149"/>
      <c r="VX56" s="149"/>
      <c r="VY56" s="149"/>
      <c r="VZ56" s="149"/>
      <c r="WA56" s="149"/>
      <c r="WB56" s="149"/>
      <c r="WC56" s="149"/>
      <c r="WD56" s="149"/>
      <c r="WE56" s="149"/>
      <c r="WF56" s="149"/>
      <c r="WG56" s="149"/>
      <c r="WH56" s="149"/>
      <c r="WI56" s="149"/>
      <c r="WJ56" s="149"/>
      <c r="WK56" s="149"/>
      <c r="WL56" s="149"/>
      <c r="WM56" s="149"/>
      <c r="WN56" s="149"/>
      <c r="WO56" s="149"/>
      <c r="WP56" s="149"/>
      <c r="WQ56" s="149"/>
      <c r="WR56" s="149"/>
      <c r="WS56" s="149"/>
      <c r="WT56" s="149"/>
      <c r="WU56" s="149"/>
      <c r="WV56" s="149"/>
      <c r="WW56" s="149"/>
      <c r="WX56" s="149"/>
      <c r="WY56" s="149"/>
      <c r="WZ56" s="149"/>
      <c r="XA56" s="149"/>
      <c r="XB56" s="149"/>
      <c r="XC56" s="149"/>
      <c r="XD56" s="149"/>
      <c r="XE56" s="149"/>
      <c r="XF56" s="149"/>
      <c r="XG56" s="149"/>
      <c r="XH56" s="149"/>
      <c r="XI56" s="149"/>
      <c r="XJ56" s="149"/>
      <c r="XK56" s="149"/>
      <c r="XL56" s="149"/>
      <c r="XM56" s="149"/>
      <c r="XN56" s="149"/>
      <c r="XO56" s="149"/>
      <c r="XP56" s="149"/>
      <c r="XQ56" s="149"/>
      <c r="XR56" s="149"/>
      <c r="XS56" s="149"/>
      <c r="XT56" s="149"/>
      <c r="XU56" s="149"/>
      <c r="XV56" s="149"/>
      <c r="XW56" s="149"/>
      <c r="XX56" s="149"/>
      <c r="XY56" s="149"/>
      <c r="XZ56" s="149"/>
      <c r="YA56" s="149"/>
      <c r="YB56" s="149"/>
      <c r="YC56" s="149"/>
      <c r="YD56" s="149"/>
      <c r="YE56" s="149"/>
      <c r="YF56" s="149"/>
      <c r="YG56" s="149"/>
      <c r="YH56" s="149"/>
      <c r="YI56" s="149"/>
      <c r="YJ56" s="149"/>
      <c r="YK56" s="149"/>
      <c r="YL56" s="149"/>
      <c r="YM56" s="149"/>
      <c r="YN56" s="149"/>
      <c r="YO56" s="149"/>
      <c r="YP56" s="149"/>
      <c r="YQ56" s="149"/>
      <c r="YR56" s="149"/>
      <c r="YS56" s="149"/>
      <c r="YT56" s="149"/>
      <c r="YU56" s="149"/>
      <c r="YV56" s="149"/>
      <c r="YW56" s="149"/>
      <c r="YX56" s="149"/>
      <c r="YY56" s="149"/>
      <c r="YZ56" s="149"/>
      <c r="ZA56" s="149"/>
      <c r="ZB56" s="149"/>
      <c r="ZC56" s="149"/>
      <c r="ZD56" s="149"/>
      <c r="ZE56" s="149"/>
      <c r="ZF56" s="149"/>
      <c r="ZG56" s="149"/>
      <c r="ZH56" s="149"/>
      <c r="ZI56" s="149"/>
      <c r="ZJ56" s="149"/>
      <c r="ZK56" s="149"/>
      <c r="ZL56" s="149"/>
      <c r="ZM56" s="149"/>
      <c r="ZN56" s="149"/>
      <c r="ZO56" s="149"/>
      <c r="ZP56" s="149"/>
      <c r="ZQ56" s="149"/>
      <c r="ZR56" s="149"/>
      <c r="ZS56" s="149"/>
      <c r="ZT56" s="149"/>
      <c r="ZU56" s="149"/>
      <c r="ZV56" s="149"/>
      <c r="ZW56" s="149"/>
      <c r="ZX56" s="149"/>
      <c r="ZY56" s="149"/>
      <c r="ZZ56" s="149"/>
      <c r="AAA56" s="149"/>
      <c r="AAB56" s="149"/>
      <c r="AAC56" s="149"/>
      <c r="AAD56" s="149"/>
      <c r="AAE56" s="149"/>
      <c r="AAF56" s="149"/>
      <c r="AAG56" s="149"/>
      <c r="AAH56" s="149"/>
      <c r="AAI56" s="149"/>
      <c r="AAJ56" s="149"/>
      <c r="AAK56" s="149"/>
      <c r="AAL56" s="149"/>
      <c r="AAM56" s="149"/>
      <c r="AAN56" s="149"/>
      <c r="AAO56" s="149"/>
      <c r="AAP56" s="149"/>
      <c r="AAQ56" s="149"/>
      <c r="AAR56" s="149"/>
      <c r="AAS56" s="149"/>
      <c r="AAT56" s="149"/>
      <c r="AAU56" s="149"/>
      <c r="AAV56" s="149"/>
      <c r="AAW56" s="149"/>
      <c r="AAX56" s="149"/>
      <c r="AAY56" s="149"/>
      <c r="AAZ56" s="149"/>
      <c r="ABA56" s="149"/>
      <c r="ABB56" s="149"/>
      <c r="ABC56" s="149"/>
      <c r="ABD56" s="149"/>
      <c r="ABE56" s="149"/>
      <c r="ABF56" s="149"/>
      <c r="ABG56" s="149"/>
      <c r="ABH56" s="149"/>
      <c r="ABI56" s="149"/>
      <c r="ABJ56" s="149"/>
      <c r="ABK56" s="149"/>
      <c r="ABL56" s="149"/>
      <c r="ABM56" s="149"/>
      <c r="ABN56" s="149"/>
      <c r="ABO56" s="149"/>
      <c r="ABP56" s="149"/>
      <c r="ABQ56" s="149"/>
      <c r="ABR56" s="149"/>
      <c r="ABS56" s="149"/>
      <c r="ABT56" s="149"/>
      <c r="ABU56" s="149"/>
      <c r="ABV56" s="149"/>
      <c r="ABW56" s="149"/>
      <c r="ABX56" s="149"/>
      <c r="ABY56" s="149"/>
      <c r="ABZ56" s="149"/>
      <c r="ACA56" s="149"/>
      <c r="ACB56" s="149"/>
      <c r="ACC56" s="149"/>
      <c r="ACD56" s="149"/>
      <c r="ACE56" s="149"/>
      <c r="ACF56" s="149"/>
      <c r="ACG56" s="149"/>
      <c r="ACH56" s="149"/>
      <c r="ACI56" s="149"/>
      <c r="ACJ56" s="149"/>
      <c r="ACK56" s="149"/>
      <c r="ACL56" s="149"/>
      <c r="ACM56" s="149"/>
      <c r="ACN56" s="149"/>
      <c r="ACO56" s="149"/>
      <c r="ACP56" s="149"/>
      <c r="ACQ56" s="149"/>
      <c r="ACR56" s="149"/>
      <c r="ACS56" s="149"/>
      <c r="ACT56" s="149"/>
      <c r="ACU56" s="149"/>
      <c r="ACV56" s="149"/>
      <c r="ACW56" s="149"/>
      <c r="ACX56" s="149"/>
      <c r="ACY56" s="149"/>
      <c r="ACZ56" s="149"/>
      <c r="ADA56" s="149"/>
      <c r="ADB56" s="149"/>
      <c r="ADC56" s="149"/>
    </row>
    <row r="57" spans="1:783" s="152" customFormat="1" x14ac:dyDescent="0.3">
      <c r="A57" s="149"/>
      <c r="B57" s="150"/>
      <c r="C57" s="151"/>
      <c r="D57" s="151"/>
      <c r="F57" s="153"/>
      <c r="G57" s="153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9"/>
      <c r="CF57" s="149"/>
      <c r="CG57" s="149"/>
      <c r="CH57" s="149"/>
      <c r="CI57" s="149"/>
      <c r="CJ57" s="149"/>
      <c r="CK57" s="149"/>
      <c r="CL57" s="149"/>
      <c r="CM57" s="149"/>
      <c r="CN57" s="149"/>
      <c r="CO57" s="149"/>
      <c r="CP57" s="149"/>
      <c r="CQ57" s="149"/>
      <c r="CR57" s="149"/>
      <c r="CS57" s="149"/>
      <c r="CT57" s="149"/>
      <c r="CU57" s="149"/>
      <c r="CV57" s="149"/>
      <c r="CW57" s="149"/>
      <c r="CX57" s="149"/>
      <c r="CY57" s="149"/>
      <c r="CZ57" s="149"/>
      <c r="DA57" s="149"/>
      <c r="DB57" s="149"/>
      <c r="DC57" s="149"/>
      <c r="DD57" s="149"/>
      <c r="DE57" s="149"/>
      <c r="DF57" s="149"/>
      <c r="DG57" s="149"/>
      <c r="DH57" s="149"/>
      <c r="DI57" s="149"/>
      <c r="DJ57" s="149"/>
      <c r="DK57" s="149"/>
      <c r="DL57" s="149"/>
      <c r="DM57" s="149"/>
      <c r="DN57" s="149"/>
      <c r="DO57" s="149"/>
      <c r="DP57" s="149"/>
      <c r="DQ57" s="149"/>
      <c r="DR57" s="149"/>
      <c r="DS57" s="149"/>
      <c r="DT57" s="149"/>
      <c r="DU57" s="149"/>
      <c r="DV57" s="149"/>
      <c r="DW57" s="149"/>
      <c r="DX57" s="149"/>
      <c r="DY57" s="149"/>
      <c r="DZ57" s="149"/>
      <c r="EA57" s="149"/>
      <c r="EB57" s="149"/>
      <c r="EC57" s="149"/>
      <c r="ED57" s="149"/>
      <c r="EE57" s="149"/>
      <c r="EF57" s="149"/>
      <c r="EG57" s="149"/>
      <c r="EH57" s="149"/>
      <c r="EI57" s="149"/>
      <c r="EJ57" s="149"/>
      <c r="EK57" s="149"/>
      <c r="EL57" s="149"/>
      <c r="EM57" s="149"/>
      <c r="EN57" s="149"/>
      <c r="EO57" s="149"/>
      <c r="EP57" s="149"/>
      <c r="EQ57" s="149"/>
      <c r="ER57" s="149"/>
      <c r="ES57" s="149"/>
      <c r="ET57" s="149"/>
      <c r="EU57" s="149"/>
      <c r="EV57" s="149"/>
      <c r="EW57" s="149"/>
      <c r="EX57" s="149"/>
      <c r="EY57" s="149"/>
      <c r="EZ57" s="149"/>
      <c r="FA57" s="149"/>
      <c r="FB57" s="149"/>
      <c r="FC57" s="149"/>
      <c r="FD57" s="149"/>
      <c r="FE57" s="149"/>
      <c r="FF57" s="149"/>
      <c r="FG57" s="149"/>
      <c r="FH57" s="149"/>
      <c r="FI57" s="149"/>
      <c r="FJ57" s="149"/>
      <c r="FK57" s="149"/>
      <c r="FL57" s="149"/>
      <c r="FM57" s="149"/>
      <c r="FN57" s="149"/>
      <c r="FO57" s="149"/>
      <c r="FP57" s="149"/>
      <c r="FQ57" s="149"/>
      <c r="FR57" s="149"/>
      <c r="FS57" s="149"/>
      <c r="FT57" s="149"/>
      <c r="FU57" s="149"/>
      <c r="FV57" s="149"/>
      <c r="FW57" s="149"/>
      <c r="FX57" s="149"/>
      <c r="FY57" s="149"/>
      <c r="FZ57" s="149"/>
      <c r="GA57" s="149"/>
      <c r="GB57" s="149"/>
      <c r="GC57" s="149"/>
      <c r="GD57" s="149"/>
      <c r="GE57" s="149"/>
      <c r="GF57" s="149"/>
      <c r="GG57" s="149"/>
      <c r="GH57" s="149"/>
      <c r="GI57" s="149"/>
      <c r="GJ57" s="149"/>
      <c r="GK57" s="149"/>
      <c r="GL57" s="149"/>
      <c r="GM57" s="149"/>
      <c r="GN57" s="149"/>
      <c r="GO57" s="149"/>
      <c r="GP57" s="149"/>
      <c r="GQ57" s="149"/>
      <c r="GR57" s="149"/>
      <c r="GS57" s="149"/>
      <c r="GT57" s="149"/>
      <c r="GU57" s="149"/>
      <c r="GV57" s="149"/>
      <c r="GW57" s="149"/>
      <c r="GX57" s="149"/>
      <c r="GY57" s="149"/>
      <c r="GZ57" s="149"/>
      <c r="HA57" s="149"/>
      <c r="HB57" s="149"/>
      <c r="HC57" s="149"/>
      <c r="HD57" s="149"/>
      <c r="HE57" s="149"/>
      <c r="HF57" s="149"/>
      <c r="HG57" s="149"/>
      <c r="HH57" s="149"/>
      <c r="HI57" s="149"/>
      <c r="HJ57" s="149"/>
      <c r="HK57" s="149"/>
      <c r="HL57" s="149"/>
      <c r="HM57" s="149"/>
      <c r="HN57" s="149"/>
      <c r="HO57" s="149"/>
      <c r="HP57" s="149"/>
      <c r="HQ57" s="149"/>
      <c r="HR57" s="149"/>
      <c r="HS57" s="149"/>
      <c r="HT57" s="149"/>
      <c r="HU57" s="149"/>
      <c r="HV57" s="149"/>
      <c r="HW57" s="149"/>
      <c r="HX57" s="149"/>
      <c r="HY57" s="149"/>
      <c r="HZ57" s="149"/>
      <c r="IA57" s="149"/>
      <c r="IB57" s="149"/>
      <c r="IC57" s="149"/>
      <c r="ID57" s="149"/>
      <c r="IE57" s="149"/>
      <c r="IF57" s="149"/>
      <c r="IG57" s="149"/>
      <c r="IH57" s="149"/>
      <c r="II57" s="149"/>
      <c r="IJ57" s="149"/>
      <c r="IK57" s="149"/>
      <c r="IL57" s="149"/>
      <c r="IM57" s="149"/>
      <c r="IN57" s="149"/>
      <c r="IO57" s="149"/>
      <c r="IP57" s="149"/>
      <c r="IQ57" s="149"/>
      <c r="IR57" s="149"/>
      <c r="IS57" s="149"/>
      <c r="IT57" s="149"/>
      <c r="IU57" s="149"/>
      <c r="IV57" s="149"/>
      <c r="IW57" s="149"/>
      <c r="IX57" s="149"/>
      <c r="IY57" s="149"/>
      <c r="IZ57" s="149"/>
      <c r="JA57" s="149"/>
      <c r="JB57" s="149"/>
      <c r="JC57" s="149"/>
      <c r="JD57" s="149"/>
      <c r="JE57" s="149"/>
      <c r="JF57" s="149"/>
      <c r="JG57" s="149"/>
      <c r="JH57" s="149"/>
      <c r="JI57" s="149"/>
      <c r="JJ57" s="149"/>
      <c r="JK57" s="149"/>
      <c r="JL57" s="149"/>
      <c r="JM57" s="149"/>
      <c r="JN57" s="149"/>
      <c r="JO57" s="149"/>
      <c r="JP57" s="149"/>
      <c r="JQ57" s="149"/>
      <c r="JR57" s="149"/>
      <c r="JS57" s="149"/>
      <c r="JT57" s="149"/>
      <c r="JU57" s="149"/>
      <c r="JV57" s="149"/>
      <c r="JW57" s="149"/>
      <c r="JX57" s="149"/>
      <c r="JY57" s="149"/>
      <c r="JZ57" s="149"/>
      <c r="KA57" s="149"/>
      <c r="KB57" s="149"/>
      <c r="KC57" s="149"/>
      <c r="KD57" s="149"/>
      <c r="KE57" s="149"/>
      <c r="KF57" s="149"/>
      <c r="KG57" s="149"/>
      <c r="KH57" s="149"/>
      <c r="KI57" s="149"/>
      <c r="KJ57" s="149"/>
      <c r="KK57" s="149"/>
      <c r="KL57" s="149"/>
      <c r="KM57" s="149"/>
      <c r="KN57" s="149"/>
      <c r="KO57" s="149"/>
      <c r="KP57" s="149"/>
      <c r="KQ57" s="149"/>
      <c r="KR57" s="149"/>
      <c r="KS57" s="149"/>
      <c r="KT57" s="149"/>
      <c r="KU57" s="149"/>
      <c r="KV57" s="149"/>
      <c r="KW57" s="149"/>
      <c r="KX57" s="149"/>
      <c r="KY57" s="149"/>
      <c r="KZ57" s="149"/>
      <c r="LA57" s="149"/>
      <c r="LB57" s="149"/>
      <c r="LC57" s="149"/>
      <c r="LD57" s="149"/>
      <c r="LE57" s="149"/>
      <c r="LF57" s="149"/>
      <c r="LG57" s="149"/>
      <c r="LH57" s="149"/>
      <c r="LI57" s="149"/>
      <c r="LJ57" s="149"/>
      <c r="LK57" s="149"/>
      <c r="LL57" s="149"/>
      <c r="LM57" s="149"/>
      <c r="LN57" s="149"/>
      <c r="LO57" s="149"/>
      <c r="LP57" s="149"/>
      <c r="LQ57" s="149"/>
      <c r="LR57" s="149"/>
      <c r="LS57" s="149"/>
      <c r="LT57" s="149"/>
      <c r="LU57" s="149"/>
      <c r="LV57" s="149"/>
      <c r="LW57" s="149"/>
      <c r="LX57" s="149"/>
      <c r="LY57" s="149"/>
      <c r="LZ57" s="149"/>
      <c r="MA57" s="149"/>
      <c r="MB57" s="149"/>
      <c r="MC57" s="149"/>
      <c r="MD57" s="149"/>
      <c r="ME57" s="149"/>
      <c r="MF57" s="149"/>
      <c r="MG57" s="149"/>
      <c r="MH57" s="149"/>
      <c r="MI57" s="149"/>
      <c r="MJ57" s="149"/>
      <c r="MK57" s="149"/>
      <c r="ML57" s="149"/>
      <c r="MM57" s="149"/>
      <c r="MN57" s="149"/>
      <c r="MO57" s="149"/>
      <c r="MP57" s="149"/>
      <c r="MQ57" s="149"/>
      <c r="MR57" s="149"/>
      <c r="MS57" s="149"/>
      <c r="MT57" s="149"/>
      <c r="MU57" s="149"/>
      <c r="MV57" s="149"/>
      <c r="MW57" s="149"/>
      <c r="MX57" s="149"/>
      <c r="MY57" s="149"/>
      <c r="MZ57" s="149"/>
      <c r="NA57" s="149"/>
      <c r="NB57" s="149"/>
      <c r="NC57" s="149"/>
      <c r="ND57" s="149"/>
      <c r="NE57" s="149"/>
      <c r="NF57" s="149"/>
      <c r="NG57" s="149"/>
      <c r="NH57" s="149"/>
      <c r="NI57" s="149"/>
      <c r="NJ57" s="149"/>
      <c r="NK57" s="149"/>
      <c r="NL57" s="149"/>
      <c r="NM57" s="149"/>
      <c r="NN57" s="149"/>
      <c r="NO57" s="149"/>
      <c r="NP57" s="149"/>
      <c r="NQ57" s="149"/>
      <c r="NR57" s="149"/>
      <c r="NS57" s="149"/>
      <c r="NT57" s="149"/>
      <c r="NU57" s="149"/>
      <c r="NV57" s="149"/>
      <c r="NW57" s="149"/>
      <c r="NX57" s="149"/>
      <c r="NY57" s="149"/>
      <c r="NZ57" s="149"/>
      <c r="OA57" s="149"/>
      <c r="OB57" s="149"/>
      <c r="OC57" s="149"/>
      <c r="OD57" s="149"/>
      <c r="OE57" s="149"/>
      <c r="OF57" s="149"/>
      <c r="OG57" s="149"/>
      <c r="OH57" s="149"/>
      <c r="OI57" s="149"/>
      <c r="OJ57" s="149"/>
      <c r="OK57" s="149"/>
      <c r="OL57" s="149"/>
      <c r="OM57" s="149"/>
      <c r="ON57" s="149"/>
      <c r="OO57" s="149"/>
      <c r="OP57" s="149"/>
      <c r="OQ57" s="149"/>
      <c r="OR57" s="149"/>
      <c r="OS57" s="149"/>
      <c r="OT57" s="149"/>
      <c r="OU57" s="149"/>
      <c r="OV57" s="149"/>
      <c r="OW57" s="149"/>
      <c r="OX57" s="149"/>
      <c r="OY57" s="149"/>
      <c r="OZ57" s="149"/>
      <c r="PA57" s="149"/>
      <c r="PB57" s="149"/>
      <c r="PC57" s="149"/>
      <c r="PD57" s="149"/>
      <c r="PE57" s="149"/>
      <c r="PF57" s="149"/>
      <c r="PG57" s="149"/>
      <c r="PH57" s="149"/>
      <c r="PI57" s="149"/>
      <c r="PJ57" s="149"/>
      <c r="PK57" s="149"/>
      <c r="PL57" s="149"/>
      <c r="PM57" s="149"/>
      <c r="PN57" s="149"/>
      <c r="PO57" s="149"/>
      <c r="PP57" s="149"/>
      <c r="PQ57" s="149"/>
      <c r="PR57" s="149"/>
      <c r="PS57" s="149"/>
      <c r="PT57" s="149"/>
      <c r="PU57" s="149"/>
      <c r="PV57" s="149"/>
      <c r="PW57" s="149"/>
      <c r="PX57" s="149"/>
      <c r="PY57" s="149"/>
      <c r="PZ57" s="149"/>
      <c r="QA57" s="149"/>
      <c r="QB57" s="149"/>
      <c r="QC57" s="149"/>
      <c r="QD57" s="149"/>
      <c r="QE57" s="149"/>
      <c r="QF57" s="149"/>
      <c r="QG57" s="149"/>
      <c r="QH57" s="149"/>
      <c r="QI57" s="149"/>
      <c r="QJ57" s="149"/>
      <c r="QK57" s="149"/>
      <c r="QL57" s="149"/>
      <c r="QM57" s="149"/>
      <c r="QN57" s="149"/>
      <c r="QO57" s="149"/>
      <c r="QP57" s="149"/>
      <c r="QQ57" s="149"/>
      <c r="QR57" s="149"/>
      <c r="QS57" s="149"/>
      <c r="QT57" s="149"/>
      <c r="QU57" s="149"/>
      <c r="QV57" s="149"/>
      <c r="QW57" s="149"/>
      <c r="QX57" s="149"/>
      <c r="QY57" s="149"/>
      <c r="QZ57" s="149"/>
      <c r="RA57" s="149"/>
      <c r="RB57" s="149"/>
      <c r="RC57" s="149"/>
      <c r="RD57" s="149"/>
      <c r="RE57" s="149"/>
      <c r="RF57" s="149"/>
      <c r="RG57" s="149"/>
      <c r="RH57" s="149"/>
      <c r="RI57" s="149"/>
      <c r="RJ57" s="149"/>
      <c r="RK57" s="149"/>
      <c r="RL57" s="149"/>
      <c r="RM57" s="149"/>
      <c r="RN57" s="149"/>
      <c r="RO57" s="149"/>
      <c r="RP57" s="149"/>
      <c r="RQ57" s="149"/>
      <c r="RR57" s="149"/>
      <c r="RS57" s="149"/>
      <c r="RT57" s="149"/>
      <c r="RU57" s="149"/>
      <c r="RV57" s="149"/>
      <c r="RW57" s="149"/>
      <c r="RX57" s="149"/>
      <c r="RY57" s="149"/>
      <c r="RZ57" s="149"/>
      <c r="SA57" s="149"/>
      <c r="SB57" s="149"/>
      <c r="SC57" s="149"/>
      <c r="SD57" s="149"/>
      <c r="SE57" s="149"/>
      <c r="SF57" s="149"/>
      <c r="SG57" s="149"/>
      <c r="SH57" s="149"/>
      <c r="SI57" s="149"/>
      <c r="SJ57" s="149"/>
      <c r="SK57" s="149"/>
      <c r="SL57" s="149"/>
      <c r="SM57" s="149"/>
      <c r="SN57" s="149"/>
      <c r="SO57" s="149"/>
      <c r="SP57" s="149"/>
      <c r="SQ57" s="149"/>
      <c r="SR57" s="149"/>
      <c r="SS57" s="149"/>
      <c r="ST57" s="149"/>
      <c r="SU57" s="149"/>
      <c r="SV57" s="149"/>
      <c r="SW57" s="149"/>
      <c r="SX57" s="149"/>
      <c r="SY57" s="149"/>
      <c r="SZ57" s="149"/>
      <c r="TA57" s="149"/>
      <c r="TB57" s="149"/>
      <c r="TC57" s="149"/>
      <c r="TD57" s="149"/>
      <c r="TE57" s="149"/>
      <c r="TF57" s="149"/>
      <c r="TG57" s="149"/>
      <c r="TH57" s="149"/>
      <c r="TI57" s="149"/>
      <c r="TJ57" s="149"/>
      <c r="TK57" s="149"/>
      <c r="TL57" s="149"/>
      <c r="TM57" s="149"/>
      <c r="TN57" s="149"/>
      <c r="TO57" s="149"/>
      <c r="TP57" s="149"/>
      <c r="TQ57" s="149"/>
      <c r="TR57" s="149"/>
      <c r="TS57" s="149"/>
      <c r="TT57" s="149"/>
      <c r="TU57" s="149"/>
      <c r="TV57" s="149"/>
      <c r="TW57" s="149"/>
      <c r="TX57" s="149"/>
      <c r="TY57" s="149"/>
      <c r="TZ57" s="149"/>
      <c r="UA57" s="149"/>
      <c r="UB57" s="149"/>
      <c r="UC57" s="149"/>
      <c r="UD57" s="149"/>
      <c r="UE57" s="149"/>
      <c r="UF57" s="149"/>
      <c r="UG57" s="149"/>
      <c r="UH57" s="149"/>
      <c r="UI57" s="149"/>
      <c r="UJ57" s="149"/>
      <c r="UK57" s="149"/>
      <c r="UL57" s="149"/>
      <c r="UM57" s="149"/>
      <c r="UN57" s="149"/>
      <c r="UO57" s="149"/>
      <c r="UP57" s="149"/>
      <c r="UQ57" s="149"/>
      <c r="UR57" s="149"/>
      <c r="US57" s="149"/>
      <c r="UT57" s="149"/>
      <c r="UU57" s="149"/>
      <c r="UV57" s="149"/>
      <c r="UW57" s="149"/>
      <c r="UX57" s="149"/>
      <c r="UY57" s="149"/>
      <c r="UZ57" s="149"/>
      <c r="VA57" s="149"/>
      <c r="VB57" s="149"/>
      <c r="VC57" s="149"/>
      <c r="VD57" s="149"/>
      <c r="VE57" s="149"/>
      <c r="VF57" s="149"/>
      <c r="VG57" s="149"/>
      <c r="VH57" s="149"/>
      <c r="VI57" s="149"/>
      <c r="VJ57" s="149"/>
      <c r="VK57" s="149"/>
      <c r="VL57" s="149"/>
      <c r="VM57" s="149"/>
      <c r="VN57" s="149"/>
      <c r="VO57" s="149"/>
      <c r="VP57" s="149"/>
      <c r="VQ57" s="149"/>
      <c r="VR57" s="149"/>
      <c r="VS57" s="149"/>
      <c r="VT57" s="149"/>
      <c r="VU57" s="149"/>
      <c r="VV57" s="149"/>
      <c r="VW57" s="149"/>
      <c r="VX57" s="149"/>
      <c r="VY57" s="149"/>
      <c r="VZ57" s="149"/>
      <c r="WA57" s="149"/>
      <c r="WB57" s="149"/>
      <c r="WC57" s="149"/>
      <c r="WD57" s="149"/>
      <c r="WE57" s="149"/>
      <c r="WF57" s="149"/>
      <c r="WG57" s="149"/>
      <c r="WH57" s="149"/>
      <c r="WI57" s="149"/>
      <c r="WJ57" s="149"/>
      <c r="WK57" s="149"/>
      <c r="WL57" s="149"/>
      <c r="WM57" s="149"/>
      <c r="WN57" s="149"/>
      <c r="WO57" s="149"/>
      <c r="WP57" s="149"/>
      <c r="WQ57" s="149"/>
      <c r="WR57" s="149"/>
      <c r="WS57" s="149"/>
      <c r="WT57" s="149"/>
      <c r="WU57" s="149"/>
      <c r="WV57" s="149"/>
      <c r="WW57" s="149"/>
      <c r="WX57" s="149"/>
      <c r="WY57" s="149"/>
      <c r="WZ57" s="149"/>
      <c r="XA57" s="149"/>
      <c r="XB57" s="149"/>
      <c r="XC57" s="149"/>
      <c r="XD57" s="149"/>
      <c r="XE57" s="149"/>
      <c r="XF57" s="149"/>
      <c r="XG57" s="149"/>
      <c r="XH57" s="149"/>
      <c r="XI57" s="149"/>
      <c r="XJ57" s="149"/>
      <c r="XK57" s="149"/>
      <c r="XL57" s="149"/>
      <c r="XM57" s="149"/>
      <c r="XN57" s="149"/>
      <c r="XO57" s="149"/>
      <c r="XP57" s="149"/>
      <c r="XQ57" s="149"/>
      <c r="XR57" s="149"/>
      <c r="XS57" s="149"/>
      <c r="XT57" s="149"/>
      <c r="XU57" s="149"/>
      <c r="XV57" s="149"/>
      <c r="XW57" s="149"/>
      <c r="XX57" s="149"/>
      <c r="XY57" s="149"/>
      <c r="XZ57" s="149"/>
      <c r="YA57" s="149"/>
      <c r="YB57" s="149"/>
      <c r="YC57" s="149"/>
      <c r="YD57" s="149"/>
      <c r="YE57" s="149"/>
      <c r="YF57" s="149"/>
      <c r="YG57" s="149"/>
      <c r="YH57" s="149"/>
      <c r="YI57" s="149"/>
      <c r="YJ57" s="149"/>
      <c r="YK57" s="149"/>
      <c r="YL57" s="149"/>
      <c r="YM57" s="149"/>
      <c r="YN57" s="149"/>
      <c r="YO57" s="149"/>
      <c r="YP57" s="149"/>
      <c r="YQ57" s="149"/>
      <c r="YR57" s="149"/>
      <c r="YS57" s="149"/>
      <c r="YT57" s="149"/>
      <c r="YU57" s="149"/>
      <c r="YV57" s="149"/>
      <c r="YW57" s="149"/>
      <c r="YX57" s="149"/>
      <c r="YY57" s="149"/>
      <c r="YZ57" s="149"/>
      <c r="ZA57" s="149"/>
      <c r="ZB57" s="149"/>
      <c r="ZC57" s="149"/>
      <c r="ZD57" s="149"/>
      <c r="ZE57" s="149"/>
      <c r="ZF57" s="149"/>
      <c r="ZG57" s="149"/>
      <c r="ZH57" s="149"/>
      <c r="ZI57" s="149"/>
      <c r="ZJ57" s="149"/>
      <c r="ZK57" s="149"/>
      <c r="ZL57" s="149"/>
      <c r="ZM57" s="149"/>
      <c r="ZN57" s="149"/>
      <c r="ZO57" s="149"/>
      <c r="ZP57" s="149"/>
      <c r="ZQ57" s="149"/>
      <c r="ZR57" s="149"/>
      <c r="ZS57" s="149"/>
      <c r="ZT57" s="149"/>
      <c r="ZU57" s="149"/>
      <c r="ZV57" s="149"/>
      <c r="ZW57" s="149"/>
      <c r="ZX57" s="149"/>
      <c r="ZY57" s="149"/>
      <c r="ZZ57" s="149"/>
      <c r="AAA57" s="149"/>
      <c r="AAB57" s="149"/>
      <c r="AAC57" s="149"/>
      <c r="AAD57" s="149"/>
      <c r="AAE57" s="149"/>
      <c r="AAF57" s="149"/>
      <c r="AAG57" s="149"/>
      <c r="AAH57" s="149"/>
      <c r="AAI57" s="149"/>
      <c r="AAJ57" s="149"/>
      <c r="AAK57" s="149"/>
      <c r="AAL57" s="149"/>
      <c r="AAM57" s="149"/>
      <c r="AAN57" s="149"/>
      <c r="AAO57" s="149"/>
      <c r="AAP57" s="149"/>
      <c r="AAQ57" s="149"/>
      <c r="AAR57" s="149"/>
      <c r="AAS57" s="149"/>
      <c r="AAT57" s="149"/>
      <c r="AAU57" s="149"/>
      <c r="AAV57" s="149"/>
      <c r="AAW57" s="149"/>
      <c r="AAX57" s="149"/>
      <c r="AAY57" s="149"/>
      <c r="AAZ57" s="149"/>
      <c r="ABA57" s="149"/>
      <c r="ABB57" s="149"/>
      <c r="ABC57" s="149"/>
      <c r="ABD57" s="149"/>
      <c r="ABE57" s="149"/>
      <c r="ABF57" s="149"/>
      <c r="ABG57" s="149"/>
      <c r="ABH57" s="149"/>
      <c r="ABI57" s="149"/>
      <c r="ABJ57" s="149"/>
      <c r="ABK57" s="149"/>
      <c r="ABL57" s="149"/>
      <c r="ABM57" s="149"/>
      <c r="ABN57" s="149"/>
      <c r="ABO57" s="149"/>
      <c r="ABP57" s="149"/>
      <c r="ABQ57" s="149"/>
      <c r="ABR57" s="149"/>
      <c r="ABS57" s="149"/>
      <c r="ABT57" s="149"/>
      <c r="ABU57" s="149"/>
      <c r="ABV57" s="149"/>
      <c r="ABW57" s="149"/>
      <c r="ABX57" s="149"/>
      <c r="ABY57" s="149"/>
      <c r="ABZ57" s="149"/>
      <c r="ACA57" s="149"/>
      <c r="ACB57" s="149"/>
      <c r="ACC57" s="149"/>
      <c r="ACD57" s="149"/>
      <c r="ACE57" s="149"/>
      <c r="ACF57" s="149"/>
      <c r="ACG57" s="149"/>
      <c r="ACH57" s="149"/>
      <c r="ACI57" s="149"/>
      <c r="ACJ57" s="149"/>
      <c r="ACK57" s="149"/>
      <c r="ACL57" s="149"/>
      <c r="ACM57" s="149"/>
      <c r="ACN57" s="149"/>
      <c r="ACO57" s="149"/>
      <c r="ACP57" s="149"/>
      <c r="ACQ57" s="149"/>
      <c r="ACR57" s="149"/>
      <c r="ACS57" s="149"/>
      <c r="ACT57" s="149"/>
      <c r="ACU57" s="149"/>
      <c r="ACV57" s="149"/>
      <c r="ACW57" s="149"/>
      <c r="ACX57" s="149"/>
      <c r="ACY57" s="149"/>
      <c r="ACZ57" s="149"/>
      <c r="ADA57" s="149"/>
      <c r="ADB57" s="149"/>
      <c r="ADC57" s="149"/>
    </row>
    <row r="58" spans="1:783" s="152" customFormat="1" x14ac:dyDescent="0.3">
      <c r="A58" s="149"/>
      <c r="B58" s="150"/>
      <c r="C58" s="151"/>
      <c r="D58" s="151"/>
      <c r="F58" s="153"/>
      <c r="G58" s="153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9"/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9"/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9"/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9"/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  <c r="EC58" s="149"/>
      <c r="ED58" s="149"/>
      <c r="EE58" s="149"/>
      <c r="EF58" s="149"/>
      <c r="EG58" s="149"/>
      <c r="EH58" s="149"/>
      <c r="EI58" s="149"/>
      <c r="EJ58" s="149"/>
      <c r="EK58" s="149"/>
      <c r="EL58" s="149"/>
      <c r="EM58" s="149"/>
      <c r="EN58" s="149"/>
      <c r="EO58" s="149"/>
      <c r="EP58" s="149"/>
      <c r="EQ58" s="149"/>
      <c r="ER58" s="149"/>
      <c r="ES58" s="149"/>
      <c r="ET58" s="149"/>
      <c r="EU58" s="149"/>
      <c r="EV58" s="149"/>
      <c r="EW58" s="149"/>
      <c r="EX58" s="149"/>
      <c r="EY58" s="149"/>
      <c r="EZ58" s="149"/>
      <c r="FA58" s="149"/>
      <c r="FB58" s="149"/>
      <c r="FC58" s="149"/>
      <c r="FD58" s="149"/>
      <c r="FE58" s="149"/>
      <c r="FF58" s="149"/>
      <c r="FG58" s="149"/>
      <c r="FH58" s="149"/>
      <c r="FI58" s="149"/>
      <c r="FJ58" s="149"/>
      <c r="FK58" s="149"/>
      <c r="FL58" s="149"/>
      <c r="FM58" s="149"/>
      <c r="FN58" s="149"/>
      <c r="FO58" s="149"/>
      <c r="FP58" s="149"/>
      <c r="FQ58" s="149"/>
      <c r="FR58" s="149"/>
      <c r="FS58" s="149"/>
      <c r="FT58" s="149"/>
      <c r="FU58" s="149"/>
      <c r="FV58" s="149"/>
      <c r="FW58" s="149"/>
      <c r="FX58" s="149"/>
      <c r="FY58" s="149"/>
      <c r="FZ58" s="149"/>
      <c r="GA58" s="149"/>
      <c r="GB58" s="149"/>
      <c r="GC58" s="149"/>
      <c r="GD58" s="149"/>
      <c r="GE58" s="149"/>
      <c r="GF58" s="149"/>
      <c r="GG58" s="149"/>
      <c r="GH58" s="149"/>
      <c r="GI58" s="149"/>
      <c r="GJ58" s="149"/>
      <c r="GK58" s="149"/>
      <c r="GL58" s="149"/>
      <c r="GM58" s="149"/>
      <c r="GN58" s="149"/>
      <c r="GO58" s="149"/>
      <c r="GP58" s="149"/>
      <c r="GQ58" s="149"/>
      <c r="GR58" s="149"/>
      <c r="GS58" s="149"/>
      <c r="GT58" s="149"/>
      <c r="GU58" s="149"/>
      <c r="GV58" s="149"/>
      <c r="GW58" s="149"/>
      <c r="GX58" s="149"/>
      <c r="GY58" s="149"/>
      <c r="GZ58" s="149"/>
      <c r="HA58" s="149"/>
      <c r="HB58" s="149"/>
      <c r="HC58" s="149"/>
      <c r="HD58" s="149"/>
      <c r="HE58" s="149"/>
      <c r="HF58" s="149"/>
      <c r="HG58" s="149"/>
      <c r="HH58" s="149"/>
      <c r="HI58" s="149"/>
      <c r="HJ58" s="149"/>
      <c r="HK58" s="149"/>
      <c r="HL58" s="149"/>
      <c r="HM58" s="149"/>
      <c r="HN58" s="149"/>
      <c r="HO58" s="149"/>
      <c r="HP58" s="149"/>
      <c r="HQ58" s="149"/>
      <c r="HR58" s="149"/>
      <c r="HS58" s="149"/>
      <c r="HT58" s="149"/>
      <c r="HU58" s="149"/>
      <c r="HV58" s="149"/>
      <c r="HW58" s="149"/>
      <c r="HX58" s="149"/>
      <c r="HY58" s="149"/>
      <c r="HZ58" s="149"/>
      <c r="IA58" s="149"/>
      <c r="IB58" s="149"/>
      <c r="IC58" s="149"/>
      <c r="ID58" s="149"/>
      <c r="IE58" s="149"/>
      <c r="IF58" s="149"/>
      <c r="IG58" s="149"/>
      <c r="IH58" s="149"/>
      <c r="II58" s="149"/>
      <c r="IJ58" s="149"/>
      <c r="IK58" s="149"/>
      <c r="IL58" s="149"/>
      <c r="IM58" s="149"/>
      <c r="IN58" s="149"/>
      <c r="IO58" s="149"/>
      <c r="IP58" s="149"/>
      <c r="IQ58" s="149"/>
      <c r="IR58" s="149"/>
      <c r="IS58" s="149"/>
      <c r="IT58" s="149"/>
      <c r="IU58" s="149"/>
      <c r="IV58" s="149"/>
      <c r="IW58" s="149"/>
      <c r="IX58" s="149"/>
      <c r="IY58" s="149"/>
      <c r="IZ58" s="149"/>
      <c r="JA58" s="149"/>
      <c r="JB58" s="149"/>
      <c r="JC58" s="149"/>
      <c r="JD58" s="149"/>
      <c r="JE58" s="149"/>
      <c r="JF58" s="149"/>
      <c r="JG58" s="149"/>
      <c r="JH58" s="149"/>
      <c r="JI58" s="149"/>
      <c r="JJ58" s="149"/>
      <c r="JK58" s="149"/>
      <c r="JL58" s="149"/>
      <c r="JM58" s="149"/>
      <c r="JN58" s="149"/>
      <c r="JO58" s="149"/>
      <c r="JP58" s="149"/>
      <c r="JQ58" s="149"/>
      <c r="JR58" s="149"/>
      <c r="JS58" s="149"/>
      <c r="JT58" s="149"/>
      <c r="JU58" s="149"/>
      <c r="JV58" s="149"/>
      <c r="JW58" s="149"/>
      <c r="JX58" s="149"/>
      <c r="JY58" s="149"/>
      <c r="JZ58" s="149"/>
      <c r="KA58" s="149"/>
      <c r="KB58" s="149"/>
      <c r="KC58" s="149"/>
      <c r="KD58" s="149"/>
      <c r="KE58" s="149"/>
      <c r="KF58" s="149"/>
      <c r="KG58" s="149"/>
      <c r="KH58" s="149"/>
      <c r="KI58" s="149"/>
      <c r="KJ58" s="149"/>
      <c r="KK58" s="149"/>
      <c r="KL58" s="149"/>
      <c r="KM58" s="149"/>
      <c r="KN58" s="149"/>
      <c r="KO58" s="149"/>
      <c r="KP58" s="149"/>
      <c r="KQ58" s="149"/>
      <c r="KR58" s="149"/>
      <c r="KS58" s="149"/>
      <c r="KT58" s="149"/>
      <c r="KU58" s="149"/>
      <c r="KV58" s="149"/>
      <c r="KW58" s="149"/>
      <c r="KX58" s="149"/>
      <c r="KY58" s="149"/>
      <c r="KZ58" s="149"/>
      <c r="LA58" s="149"/>
      <c r="LB58" s="149"/>
      <c r="LC58" s="149"/>
      <c r="LD58" s="149"/>
      <c r="LE58" s="149"/>
      <c r="LF58" s="149"/>
      <c r="LG58" s="149"/>
      <c r="LH58" s="149"/>
      <c r="LI58" s="149"/>
      <c r="LJ58" s="149"/>
      <c r="LK58" s="149"/>
      <c r="LL58" s="149"/>
      <c r="LM58" s="149"/>
      <c r="LN58" s="149"/>
      <c r="LO58" s="149"/>
      <c r="LP58" s="149"/>
      <c r="LQ58" s="149"/>
      <c r="LR58" s="149"/>
      <c r="LS58" s="149"/>
      <c r="LT58" s="149"/>
      <c r="LU58" s="149"/>
      <c r="LV58" s="149"/>
      <c r="LW58" s="149"/>
      <c r="LX58" s="149"/>
      <c r="LY58" s="149"/>
      <c r="LZ58" s="149"/>
      <c r="MA58" s="149"/>
      <c r="MB58" s="149"/>
      <c r="MC58" s="149"/>
      <c r="MD58" s="149"/>
      <c r="ME58" s="149"/>
      <c r="MF58" s="149"/>
      <c r="MG58" s="149"/>
      <c r="MH58" s="149"/>
      <c r="MI58" s="149"/>
      <c r="MJ58" s="149"/>
      <c r="MK58" s="149"/>
      <c r="ML58" s="149"/>
      <c r="MM58" s="149"/>
      <c r="MN58" s="149"/>
      <c r="MO58" s="149"/>
      <c r="MP58" s="149"/>
      <c r="MQ58" s="149"/>
      <c r="MR58" s="149"/>
      <c r="MS58" s="149"/>
      <c r="MT58" s="149"/>
      <c r="MU58" s="149"/>
      <c r="MV58" s="149"/>
      <c r="MW58" s="149"/>
      <c r="MX58" s="149"/>
      <c r="MY58" s="149"/>
      <c r="MZ58" s="149"/>
      <c r="NA58" s="149"/>
      <c r="NB58" s="149"/>
      <c r="NC58" s="149"/>
      <c r="ND58" s="149"/>
      <c r="NE58" s="149"/>
      <c r="NF58" s="149"/>
      <c r="NG58" s="149"/>
      <c r="NH58" s="149"/>
      <c r="NI58" s="149"/>
      <c r="NJ58" s="149"/>
      <c r="NK58" s="149"/>
      <c r="NL58" s="149"/>
      <c r="NM58" s="149"/>
      <c r="NN58" s="149"/>
      <c r="NO58" s="149"/>
      <c r="NP58" s="149"/>
      <c r="NQ58" s="149"/>
      <c r="NR58" s="149"/>
      <c r="NS58" s="149"/>
      <c r="NT58" s="149"/>
      <c r="NU58" s="149"/>
      <c r="NV58" s="149"/>
      <c r="NW58" s="149"/>
      <c r="NX58" s="149"/>
      <c r="NY58" s="149"/>
      <c r="NZ58" s="149"/>
      <c r="OA58" s="149"/>
      <c r="OB58" s="149"/>
      <c r="OC58" s="149"/>
      <c r="OD58" s="149"/>
      <c r="OE58" s="149"/>
      <c r="OF58" s="149"/>
      <c r="OG58" s="149"/>
      <c r="OH58" s="149"/>
      <c r="OI58" s="149"/>
      <c r="OJ58" s="149"/>
      <c r="OK58" s="149"/>
      <c r="OL58" s="149"/>
      <c r="OM58" s="149"/>
      <c r="ON58" s="149"/>
      <c r="OO58" s="149"/>
      <c r="OP58" s="149"/>
      <c r="OQ58" s="149"/>
      <c r="OR58" s="149"/>
      <c r="OS58" s="149"/>
      <c r="OT58" s="149"/>
      <c r="OU58" s="149"/>
      <c r="OV58" s="149"/>
      <c r="OW58" s="149"/>
      <c r="OX58" s="149"/>
      <c r="OY58" s="149"/>
      <c r="OZ58" s="149"/>
      <c r="PA58" s="149"/>
      <c r="PB58" s="149"/>
      <c r="PC58" s="149"/>
      <c r="PD58" s="149"/>
      <c r="PE58" s="149"/>
      <c r="PF58" s="149"/>
      <c r="PG58" s="149"/>
      <c r="PH58" s="149"/>
      <c r="PI58" s="149"/>
      <c r="PJ58" s="149"/>
      <c r="PK58" s="149"/>
      <c r="PL58" s="149"/>
      <c r="PM58" s="149"/>
      <c r="PN58" s="149"/>
      <c r="PO58" s="149"/>
      <c r="PP58" s="149"/>
      <c r="PQ58" s="149"/>
      <c r="PR58" s="149"/>
      <c r="PS58" s="149"/>
      <c r="PT58" s="149"/>
      <c r="PU58" s="149"/>
      <c r="PV58" s="149"/>
      <c r="PW58" s="149"/>
      <c r="PX58" s="149"/>
      <c r="PY58" s="149"/>
      <c r="PZ58" s="149"/>
      <c r="QA58" s="149"/>
      <c r="QB58" s="149"/>
      <c r="QC58" s="149"/>
      <c r="QD58" s="149"/>
      <c r="QE58" s="149"/>
      <c r="QF58" s="149"/>
      <c r="QG58" s="149"/>
      <c r="QH58" s="149"/>
      <c r="QI58" s="149"/>
      <c r="QJ58" s="149"/>
      <c r="QK58" s="149"/>
      <c r="QL58" s="149"/>
      <c r="QM58" s="149"/>
      <c r="QN58" s="149"/>
      <c r="QO58" s="149"/>
      <c r="QP58" s="149"/>
      <c r="QQ58" s="149"/>
      <c r="QR58" s="149"/>
      <c r="QS58" s="149"/>
      <c r="QT58" s="149"/>
      <c r="QU58" s="149"/>
      <c r="QV58" s="149"/>
      <c r="QW58" s="149"/>
      <c r="QX58" s="149"/>
      <c r="QY58" s="149"/>
      <c r="QZ58" s="149"/>
      <c r="RA58" s="149"/>
      <c r="RB58" s="149"/>
      <c r="RC58" s="149"/>
      <c r="RD58" s="149"/>
      <c r="RE58" s="149"/>
      <c r="RF58" s="149"/>
      <c r="RG58" s="149"/>
      <c r="RH58" s="149"/>
      <c r="RI58" s="149"/>
      <c r="RJ58" s="149"/>
      <c r="RK58" s="149"/>
      <c r="RL58" s="149"/>
      <c r="RM58" s="149"/>
      <c r="RN58" s="149"/>
      <c r="RO58" s="149"/>
      <c r="RP58" s="149"/>
      <c r="RQ58" s="149"/>
      <c r="RR58" s="149"/>
      <c r="RS58" s="149"/>
      <c r="RT58" s="149"/>
      <c r="RU58" s="149"/>
      <c r="RV58" s="149"/>
      <c r="RW58" s="149"/>
      <c r="RX58" s="149"/>
      <c r="RY58" s="149"/>
      <c r="RZ58" s="149"/>
      <c r="SA58" s="149"/>
      <c r="SB58" s="149"/>
      <c r="SC58" s="149"/>
      <c r="SD58" s="149"/>
      <c r="SE58" s="149"/>
      <c r="SF58" s="149"/>
      <c r="SG58" s="149"/>
      <c r="SH58" s="149"/>
      <c r="SI58" s="149"/>
      <c r="SJ58" s="149"/>
      <c r="SK58" s="149"/>
      <c r="SL58" s="149"/>
      <c r="SM58" s="149"/>
      <c r="SN58" s="149"/>
      <c r="SO58" s="149"/>
      <c r="SP58" s="149"/>
      <c r="SQ58" s="149"/>
      <c r="SR58" s="149"/>
      <c r="SS58" s="149"/>
      <c r="ST58" s="149"/>
      <c r="SU58" s="149"/>
      <c r="SV58" s="149"/>
      <c r="SW58" s="149"/>
      <c r="SX58" s="149"/>
      <c r="SY58" s="149"/>
      <c r="SZ58" s="149"/>
      <c r="TA58" s="149"/>
      <c r="TB58" s="149"/>
      <c r="TC58" s="149"/>
      <c r="TD58" s="149"/>
      <c r="TE58" s="149"/>
      <c r="TF58" s="149"/>
      <c r="TG58" s="149"/>
      <c r="TH58" s="149"/>
      <c r="TI58" s="149"/>
      <c r="TJ58" s="149"/>
      <c r="TK58" s="149"/>
      <c r="TL58" s="149"/>
      <c r="TM58" s="149"/>
      <c r="TN58" s="149"/>
      <c r="TO58" s="149"/>
      <c r="TP58" s="149"/>
      <c r="TQ58" s="149"/>
      <c r="TR58" s="149"/>
      <c r="TS58" s="149"/>
      <c r="TT58" s="149"/>
      <c r="TU58" s="149"/>
      <c r="TV58" s="149"/>
      <c r="TW58" s="149"/>
      <c r="TX58" s="149"/>
      <c r="TY58" s="149"/>
      <c r="TZ58" s="149"/>
      <c r="UA58" s="149"/>
      <c r="UB58" s="149"/>
      <c r="UC58" s="149"/>
      <c r="UD58" s="149"/>
      <c r="UE58" s="149"/>
      <c r="UF58" s="149"/>
      <c r="UG58" s="149"/>
      <c r="UH58" s="149"/>
      <c r="UI58" s="149"/>
      <c r="UJ58" s="149"/>
      <c r="UK58" s="149"/>
      <c r="UL58" s="149"/>
      <c r="UM58" s="149"/>
      <c r="UN58" s="149"/>
      <c r="UO58" s="149"/>
      <c r="UP58" s="149"/>
      <c r="UQ58" s="149"/>
      <c r="UR58" s="149"/>
      <c r="US58" s="149"/>
      <c r="UT58" s="149"/>
      <c r="UU58" s="149"/>
      <c r="UV58" s="149"/>
      <c r="UW58" s="149"/>
      <c r="UX58" s="149"/>
      <c r="UY58" s="149"/>
      <c r="UZ58" s="149"/>
      <c r="VA58" s="149"/>
      <c r="VB58" s="149"/>
      <c r="VC58" s="149"/>
      <c r="VD58" s="149"/>
      <c r="VE58" s="149"/>
      <c r="VF58" s="149"/>
      <c r="VG58" s="149"/>
      <c r="VH58" s="149"/>
      <c r="VI58" s="149"/>
      <c r="VJ58" s="149"/>
      <c r="VK58" s="149"/>
      <c r="VL58" s="149"/>
      <c r="VM58" s="149"/>
      <c r="VN58" s="149"/>
      <c r="VO58" s="149"/>
      <c r="VP58" s="149"/>
      <c r="VQ58" s="149"/>
      <c r="VR58" s="149"/>
      <c r="VS58" s="149"/>
      <c r="VT58" s="149"/>
      <c r="VU58" s="149"/>
      <c r="VV58" s="149"/>
      <c r="VW58" s="149"/>
      <c r="VX58" s="149"/>
      <c r="VY58" s="149"/>
      <c r="VZ58" s="149"/>
      <c r="WA58" s="149"/>
      <c r="WB58" s="149"/>
      <c r="WC58" s="149"/>
      <c r="WD58" s="149"/>
      <c r="WE58" s="149"/>
      <c r="WF58" s="149"/>
      <c r="WG58" s="149"/>
      <c r="WH58" s="149"/>
      <c r="WI58" s="149"/>
      <c r="WJ58" s="149"/>
      <c r="WK58" s="149"/>
      <c r="WL58" s="149"/>
      <c r="WM58" s="149"/>
      <c r="WN58" s="149"/>
      <c r="WO58" s="149"/>
      <c r="WP58" s="149"/>
      <c r="WQ58" s="149"/>
      <c r="WR58" s="149"/>
      <c r="WS58" s="149"/>
      <c r="WT58" s="149"/>
      <c r="WU58" s="149"/>
      <c r="WV58" s="149"/>
      <c r="WW58" s="149"/>
      <c r="WX58" s="149"/>
      <c r="WY58" s="149"/>
      <c r="WZ58" s="149"/>
      <c r="XA58" s="149"/>
      <c r="XB58" s="149"/>
      <c r="XC58" s="149"/>
      <c r="XD58" s="149"/>
      <c r="XE58" s="149"/>
      <c r="XF58" s="149"/>
      <c r="XG58" s="149"/>
      <c r="XH58" s="149"/>
      <c r="XI58" s="149"/>
      <c r="XJ58" s="149"/>
      <c r="XK58" s="149"/>
      <c r="XL58" s="149"/>
      <c r="XM58" s="149"/>
      <c r="XN58" s="149"/>
      <c r="XO58" s="149"/>
      <c r="XP58" s="149"/>
      <c r="XQ58" s="149"/>
      <c r="XR58" s="149"/>
      <c r="XS58" s="149"/>
      <c r="XT58" s="149"/>
      <c r="XU58" s="149"/>
      <c r="XV58" s="149"/>
      <c r="XW58" s="149"/>
      <c r="XX58" s="149"/>
      <c r="XY58" s="149"/>
      <c r="XZ58" s="149"/>
      <c r="YA58" s="149"/>
      <c r="YB58" s="149"/>
      <c r="YC58" s="149"/>
      <c r="YD58" s="149"/>
      <c r="YE58" s="149"/>
      <c r="YF58" s="149"/>
      <c r="YG58" s="149"/>
      <c r="YH58" s="149"/>
      <c r="YI58" s="149"/>
      <c r="YJ58" s="149"/>
      <c r="YK58" s="149"/>
      <c r="YL58" s="149"/>
      <c r="YM58" s="149"/>
      <c r="YN58" s="149"/>
      <c r="YO58" s="149"/>
      <c r="YP58" s="149"/>
      <c r="YQ58" s="149"/>
      <c r="YR58" s="149"/>
      <c r="YS58" s="149"/>
      <c r="YT58" s="149"/>
      <c r="YU58" s="149"/>
      <c r="YV58" s="149"/>
      <c r="YW58" s="149"/>
      <c r="YX58" s="149"/>
      <c r="YY58" s="149"/>
      <c r="YZ58" s="149"/>
      <c r="ZA58" s="149"/>
      <c r="ZB58" s="149"/>
      <c r="ZC58" s="149"/>
      <c r="ZD58" s="149"/>
      <c r="ZE58" s="149"/>
      <c r="ZF58" s="149"/>
      <c r="ZG58" s="149"/>
      <c r="ZH58" s="149"/>
      <c r="ZI58" s="149"/>
      <c r="ZJ58" s="149"/>
      <c r="ZK58" s="149"/>
      <c r="ZL58" s="149"/>
      <c r="ZM58" s="149"/>
      <c r="ZN58" s="149"/>
      <c r="ZO58" s="149"/>
      <c r="ZP58" s="149"/>
      <c r="ZQ58" s="149"/>
      <c r="ZR58" s="149"/>
      <c r="ZS58" s="149"/>
      <c r="ZT58" s="149"/>
      <c r="ZU58" s="149"/>
      <c r="ZV58" s="149"/>
      <c r="ZW58" s="149"/>
      <c r="ZX58" s="149"/>
      <c r="ZY58" s="149"/>
      <c r="ZZ58" s="149"/>
      <c r="AAA58" s="149"/>
      <c r="AAB58" s="149"/>
      <c r="AAC58" s="149"/>
      <c r="AAD58" s="149"/>
      <c r="AAE58" s="149"/>
      <c r="AAF58" s="149"/>
      <c r="AAG58" s="149"/>
      <c r="AAH58" s="149"/>
      <c r="AAI58" s="149"/>
      <c r="AAJ58" s="149"/>
      <c r="AAK58" s="149"/>
      <c r="AAL58" s="149"/>
      <c r="AAM58" s="149"/>
      <c r="AAN58" s="149"/>
      <c r="AAO58" s="149"/>
      <c r="AAP58" s="149"/>
      <c r="AAQ58" s="149"/>
      <c r="AAR58" s="149"/>
      <c r="AAS58" s="149"/>
      <c r="AAT58" s="149"/>
      <c r="AAU58" s="149"/>
      <c r="AAV58" s="149"/>
      <c r="AAW58" s="149"/>
      <c r="AAX58" s="149"/>
      <c r="AAY58" s="149"/>
      <c r="AAZ58" s="149"/>
      <c r="ABA58" s="149"/>
      <c r="ABB58" s="149"/>
      <c r="ABC58" s="149"/>
      <c r="ABD58" s="149"/>
      <c r="ABE58" s="149"/>
      <c r="ABF58" s="149"/>
      <c r="ABG58" s="149"/>
      <c r="ABH58" s="149"/>
      <c r="ABI58" s="149"/>
      <c r="ABJ58" s="149"/>
      <c r="ABK58" s="149"/>
      <c r="ABL58" s="149"/>
      <c r="ABM58" s="149"/>
      <c r="ABN58" s="149"/>
      <c r="ABO58" s="149"/>
      <c r="ABP58" s="149"/>
      <c r="ABQ58" s="149"/>
      <c r="ABR58" s="149"/>
      <c r="ABS58" s="149"/>
      <c r="ABT58" s="149"/>
      <c r="ABU58" s="149"/>
      <c r="ABV58" s="149"/>
      <c r="ABW58" s="149"/>
      <c r="ABX58" s="149"/>
      <c r="ABY58" s="149"/>
      <c r="ABZ58" s="149"/>
      <c r="ACA58" s="149"/>
      <c r="ACB58" s="149"/>
      <c r="ACC58" s="149"/>
      <c r="ACD58" s="149"/>
      <c r="ACE58" s="149"/>
      <c r="ACF58" s="149"/>
      <c r="ACG58" s="149"/>
      <c r="ACH58" s="149"/>
      <c r="ACI58" s="149"/>
      <c r="ACJ58" s="149"/>
      <c r="ACK58" s="149"/>
      <c r="ACL58" s="149"/>
      <c r="ACM58" s="149"/>
      <c r="ACN58" s="149"/>
      <c r="ACO58" s="149"/>
      <c r="ACP58" s="149"/>
      <c r="ACQ58" s="149"/>
      <c r="ACR58" s="149"/>
      <c r="ACS58" s="149"/>
      <c r="ACT58" s="149"/>
      <c r="ACU58" s="149"/>
      <c r="ACV58" s="149"/>
      <c r="ACW58" s="149"/>
      <c r="ACX58" s="149"/>
      <c r="ACY58" s="149"/>
      <c r="ACZ58" s="149"/>
      <c r="ADA58" s="149"/>
      <c r="ADB58" s="149"/>
      <c r="ADC58" s="149"/>
    </row>
    <row r="59" spans="1:783" s="152" customFormat="1" x14ac:dyDescent="0.3">
      <c r="A59" s="149"/>
      <c r="B59" s="150"/>
      <c r="C59" s="151"/>
      <c r="D59" s="151"/>
      <c r="F59" s="153"/>
      <c r="G59" s="153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9"/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9"/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9"/>
      <c r="DF59" s="149"/>
      <c r="DG59" s="149"/>
      <c r="DH59" s="149"/>
      <c r="DI59" s="149"/>
      <c r="DJ59" s="149"/>
      <c r="DK59" s="149"/>
      <c r="DL59" s="149"/>
      <c r="DM59" s="149"/>
      <c r="DN59" s="149"/>
      <c r="DO59" s="149"/>
      <c r="DP59" s="149"/>
      <c r="DQ59" s="149"/>
      <c r="DR59" s="149"/>
      <c r="DS59" s="149"/>
      <c r="DT59" s="149"/>
      <c r="DU59" s="149"/>
      <c r="DV59" s="149"/>
      <c r="DW59" s="149"/>
      <c r="DX59" s="149"/>
      <c r="DY59" s="149"/>
      <c r="DZ59" s="149"/>
      <c r="EA59" s="149"/>
      <c r="EB59" s="149"/>
      <c r="EC59" s="149"/>
      <c r="ED59" s="149"/>
      <c r="EE59" s="149"/>
      <c r="EF59" s="149"/>
      <c r="EG59" s="149"/>
      <c r="EH59" s="149"/>
      <c r="EI59" s="149"/>
      <c r="EJ59" s="149"/>
      <c r="EK59" s="149"/>
      <c r="EL59" s="149"/>
      <c r="EM59" s="149"/>
      <c r="EN59" s="149"/>
      <c r="EO59" s="149"/>
      <c r="EP59" s="149"/>
      <c r="EQ59" s="149"/>
      <c r="ER59" s="149"/>
      <c r="ES59" s="149"/>
      <c r="ET59" s="149"/>
      <c r="EU59" s="149"/>
      <c r="EV59" s="149"/>
      <c r="EW59" s="149"/>
      <c r="EX59" s="149"/>
      <c r="EY59" s="149"/>
      <c r="EZ59" s="149"/>
      <c r="FA59" s="149"/>
      <c r="FB59" s="149"/>
      <c r="FC59" s="149"/>
      <c r="FD59" s="149"/>
      <c r="FE59" s="149"/>
      <c r="FF59" s="149"/>
      <c r="FG59" s="149"/>
      <c r="FH59" s="149"/>
      <c r="FI59" s="149"/>
      <c r="FJ59" s="149"/>
      <c r="FK59" s="149"/>
      <c r="FL59" s="149"/>
      <c r="FM59" s="149"/>
      <c r="FN59" s="149"/>
      <c r="FO59" s="149"/>
      <c r="FP59" s="149"/>
      <c r="FQ59" s="149"/>
      <c r="FR59" s="149"/>
      <c r="FS59" s="149"/>
      <c r="FT59" s="149"/>
      <c r="FU59" s="149"/>
      <c r="FV59" s="149"/>
      <c r="FW59" s="149"/>
      <c r="FX59" s="149"/>
      <c r="FY59" s="149"/>
      <c r="FZ59" s="149"/>
      <c r="GA59" s="149"/>
      <c r="GB59" s="149"/>
      <c r="GC59" s="149"/>
      <c r="GD59" s="149"/>
      <c r="GE59" s="149"/>
      <c r="GF59" s="149"/>
      <c r="GG59" s="149"/>
      <c r="GH59" s="149"/>
      <c r="GI59" s="149"/>
      <c r="GJ59" s="149"/>
      <c r="GK59" s="149"/>
      <c r="GL59" s="149"/>
      <c r="GM59" s="149"/>
      <c r="GN59" s="149"/>
      <c r="GO59" s="149"/>
      <c r="GP59" s="149"/>
      <c r="GQ59" s="149"/>
      <c r="GR59" s="149"/>
      <c r="GS59" s="149"/>
      <c r="GT59" s="149"/>
      <c r="GU59" s="149"/>
      <c r="GV59" s="149"/>
      <c r="GW59" s="149"/>
      <c r="GX59" s="149"/>
      <c r="GY59" s="149"/>
      <c r="GZ59" s="149"/>
      <c r="HA59" s="149"/>
      <c r="HB59" s="149"/>
      <c r="HC59" s="149"/>
      <c r="HD59" s="149"/>
      <c r="HE59" s="149"/>
      <c r="HF59" s="149"/>
      <c r="HG59" s="149"/>
      <c r="HH59" s="149"/>
      <c r="HI59" s="149"/>
      <c r="HJ59" s="149"/>
      <c r="HK59" s="149"/>
      <c r="HL59" s="149"/>
      <c r="HM59" s="149"/>
      <c r="HN59" s="149"/>
      <c r="HO59" s="149"/>
      <c r="HP59" s="149"/>
      <c r="HQ59" s="149"/>
      <c r="HR59" s="149"/>
      <c r="HS59" s="149"/>
      <c r="HT59" s="149"/>
      <c r="HU59" s="149"/>
      <c r="HV59" s="149"/>
      <c r="HW59" s="149"/>
      <c r="HX59" s="149"/>
      <c r="HY59" s="149"/>
      <c r="HZ59" s="149"/>
      <c r="IA59" s="149"/>
      <c r="IB59" s="149"/>
      <c r="IC59" s="149"/>
      <c r="ID59" s="149"/>
      <c r="IE59" s="149"/>
      <c r="IF59" s="149"/>
      <c r="IG59" s="149"/>
      <c r="IH59" s="149"/>
      <c r="II59" s="149"/>
      <c r="IJ59" s="149"/>
      <c r="IK59" s="149"/>
      <c r="IL59" s="149"/>
      <c r="IM59" s="149"/>
      <c r="IN59" s="149"/>
      <c r="IO59" s="149"/>
      <c r="IP59" s="149"/>
      <c r="IQ59" s="149"/>
      <c r="IR59" s="149"/>
      <c r="IS59" s="149"/>
      <c r="IT59" s="149"/>
      <c r="IU59" s="149"/>
      <c r="IV59" s="149"/>
      <c r="IW59" s="149"/>
      <c r="IX59" s="149"/>
      <c r="IY59" s="149"/>
      <c r="IZ59" s="149"/>
      <c r="JA59" s="149"/>
      <c r="JB59" s="149"/>
      <c r="JC59" s="149"/>
      <c r="JD59" s="149"/>
      <c r="JE59" s="149"/>
      <c r="JF59" s="149"/>
      <c r="JG59" s="149"/>
      <c r="JH59" s="149"/>
      <c r="JI59" s="149"/>
      <c r="JJ59" s="149"/>
      <c r="JK59" s="149"/>
      <c r="JL59" s="149"/>
      <c r="JM59" s="149"/>
      <c r="JN59" s="149"/>
      <c r="JO59" s="149"/>
      <c r="JP59" s="149"/>
      <c r="JQ59" s="149"/>
      <c r="JR59" s="149"/>
      <c r="JS59" s="149"/>
      <c r="JT59" s="149"/>
      <c r="JU59" s="149"/>
      <c r="JV59" s="149"/>
      <c r="JW59" s="149"/>
      <c r="JX59" s="149"/>
      <c r="JY59" s="149"/>
      <c r="JZ59" s="149"/>
      <c r="KA59" s="149"/>
      <c r="KB59" s="149"/>
      <c r="KC59" s="149"/>
      <c r="KD59" s="149"/>
      <c r="KE59" s="149"/>
      <c r="KF59" s="149"/>
      <c r="KG59" s="149"/>
      <c r="KH59" s="149"/>
      <c r="KI59" s="149"/>
      <c r="KJ59" s="149"/>
      <c r="KK59" s="149"/>
      <c r="KL59" s="149"/>
      <c r="KM59" s="149"/>
      <c r="KN59" s="149"/>
      <c r="KO59" s="149"/>
      <c r="KP59" s="149"/>
      <c r="KQ59" s="149"/>
      <c r="KR59" s="149"/>
      <c r="KS59" s="149"/>
      <c r="KT59" s="149"/>
      <c r="KU59" s="149"/>
      <c r="KV59" s="149"/>
      <c r="KW59" s="149"/>
      <c r="KX59" s="149"/>
      <c r="KY59" s="149"/>
      <c r="KZ59" s="149"/>
      <c r="LA59" s="149"/>
      <c r="LB59" s="149"/>
      <c r="LC59" s="149"/>
      <c r="LD59" s="149"/>
      <c r="LE59" s="149"/>
      <c r="LF59" s="149"/>
      <c r="LG59" s="149"/>
      <c r="LH59" s="149"/>
      <c r="LI59" s="149"/>
      <c r="LJ59" s="149"/>
      <c r="LK59" s="149"/>
      <c r="LL59" s="149"/>
      <c r="LM59" s="149"/>
      <c r="LN59" s="149"/>
      <c r="LO59" s="149"/>
      <c r="LP59" s="149"/>
      <c r="LQ59" s="149"/>
      <c r="LR59" s="149"/>
      <c r="LS59" s="149"/>
      <c r="LT59" s="149"/>
      <c r="LU59" s="149"/>
      <c r="LV59" s="149"/>
      <c r="LW59" s="149"/>
      <c r="LX59" s="149"/>
      <c r="LY59" s="149"/>
      <c r="LZ59" s="149"/>
      <c r="MA59" s="149"/>
      <c r="MB59" s="149"/>
      <c r="MC59" s="149"/>
      <c r="MD59" s="149"/>
      <c r="ME59" s="149"/>
      <c r="MF59" s="149"/>
      <c r="MG59" s="149"/>
      <c r="MH59" s="149"/>
      <c r="MI59" s="149"/>
      <c r="MJ59" s="149"/>
      <c r="MK59" s="149"/>
      <c r="ML59" s="149"/>
      <c r="MM59" s="149"/>
      <c r="MN59" s="149"/>
      <c r="MO59" s="149"/>
      <c r="MP59" s="149"/>
      <c r="MQ59" s="149"/>
      <c r="MR59" s="149"/>
      <c r="MS59" s="149"/>
      <c r="MT59" s="149"/>
      <c r="MU59" s="149"/>
      <c r="MV59" s="149"/>
      <c r="MW59" s="149"/>
      <c r="MX59" s="149"/>
      <c r="MY59" s="149"/>
      <c r="MZ59" s="149"/>
      <c r="NA59" s="149"/>
      <c r="NB59" s="149"/>
      <c r="NC59" s="149"/>
      <c r="ND59" s="149"/>
      <c r="NE59" s="149"/>
      <c r="NF59" s="149"/>
      <c r="NG59" s="149"/>
      <c r="NH59" s="149"/>
      <c r="NI59" s="149"/>
      <c r="NJ59" s="149"/>
      <c r="NK59" s="149"/>
      <c r="NL59" s="149"/>
      <c r="NM59" s="149"/>
      <c r="NN59" s="149"/>
      <c r="NO59" s="149"/>
      <c r="NP59" s="149"/>
      <c r="NQ59" s="149"/>
      <c r="NR59" s="149"/>
      <c r="NS59" s="149"/>
      <c r="NT59" s="149"/>
      <c r="NU59" s="149"/>
      <c r="NV59" s="149"/>
      <c r="NW59" s="149"/>
      <c r="NX59" s="149"/>
      <c r="NY59" s="149"/>
      <c r="NZ59" s="149"/>
      <c r="OA59" s="149"/>
      <c r="OB59" s="149"/>
      <c r="OC59" s="149"/>
      <c r="OD59" s="149"/>
      <c r="OE59" s="149"/>
      <c r="OF59" s="149"/>
      <c r="OG59" s="149"/>
      <c r="OH59" s="149"/>
      <c r="OI59" s="149"/>
      <c r="OJ59" s="149"/>
      <c r="OK59" s="149"/>
      <c r="OL59" s="149"/>
      <c r="OM59" s="149"/>
      <c r="ON59" s="149"/>
      <c r="OO59" s="149"/>
      <c r="OP59" s="149"/>
      <c r="OQ59" s="149"/>
      <c r="OR59" s="149"/>
      <c r="OS59" s="149"/>
      <c r="OT59" s="149"/>
      <c r="OU59" s="149"/>
      <c r="OV59" s="149"/>
      <c r="OW59" s="149"/>
      <c r="OX59" s="149"/>
      <c r="OY59" s="149"/>
      <c r="OZ59" s="149"/>
      <c r="PA59" s="149"/>
      <c r="PB59" s="149"/>
      <c r="PC59" s="149"/>
      <c r="PD59" s="149"/>
      <c r="PE59" s="149"/>
      <c r="PF59" s="149"/>
      <c r="PG59" s="149"/>
      <c r="PH59" s="149"/>
      <c r="PI59" s="149"/>
      <c r="PJ59" s="149"/>
      <c r="PK59" s="149"/>
      <c r="PL59" s="149"/>
      <c r="PM59" s="149"/>
      <c r="PN59" s="149"/>
      <c r="PO59" s="149"/>
      <c r="PP59" s="149"/>
      <c r="PQ59" s="149"/>
      <c r="PR59" s="149"/>
      <c r="PS59" s="149"/>
      <c r="PT59" s="149"/>
      <c r="PU59" s="149"/>
      <c r="PV59" s="149"/>
      <c r="PW59" s="149"/>
      <c r="PX59" s="149"/>
      <c r="PY59" s="149"/>
      <c r="PZ59" s="149"/>
      <c r="QA59" s="149"/>
      <c r="QB59" s="149"/>
      <c r="QC59" s="149"/>
      <c r="QD59" s="149"/>
      <c r="QE59" s="149"/>
      <c r="QF59" s="149"/>
      <c r="QG59" s="149"/>
      <c r="QH59" s="149"/>
      <c r="QI59" s="149"/>
      <c r="QJ59" s="149"/>
      <c r="QK59" s="149"/>
      <c r="QL59" s="149"/>
      <c r="QM59" s="149"/>
      <c r="QN59" s="149"/>
      <c r="QO59" s="149"/>
      <c r="QP59" s="149"/>
      <c r="QQ59" s="149"/>
      <c r="QR59" s="149"/>
      <c r="QS59" s="149"/>
      <c r="QT59" s="149"/>
      <c r="QU59" s="149"/>
      <c r="QV59" s="149"/>
      <c r="QW59" s="149"/>
      <c r="QX59" s="149"/>
      <c r="QY59" s="149"/>
      <c r="QZ59" s="149"/>
      <c r="RA59" s="149"/>
      <c r="RB59" s="149"/>
      <c r="RC59" s="149"/>
      <c r="RD59" s="149"/>
      <c r="RE59" s="149"/>
      <c r="RF59" s="149"/>
      <c r="RG59" s="149"/>
      <c r="RH59" s="149"/>
      <c r="RI59" s="149"/>
      <c r="RJ59" s="149"/>
      <c r="RK59" s="149"/>
      <c r="RL59" s="149"/>
      <c r="RM59" s="149"/>
      <c r="RN59" s="149"/>
      <c r="RO59" s="149"/>
      <c r="RP59" s="149"/>
      <c r="RQ59" s="149"/>
      <c r="RR59" s="149"/>
      <c r="RS59" s="149"/>
      <c r="RT59" s="149"/>
      <c r="RU59" s="149"/>
      <c r="RV59" s="149"/>
      <c r="RW59" s="149"/>
      <c r="RX59" s="149"/>
      <c r="RY59" s="149"/>
      <c r="RZ59" s="149"/>
      <c r="SA59" s="149"/>
      <c r="SB59" s="149"/>
      <c r="SC59" s="149"/>
      <c r="SD59" s="149"/>
      <c r="SE59" s="149"/>
      <c r="SF59" s="149"/>
      <c r="SG59" s="149"/>
      <c r="SH59" s="149"/>
      <c r="SI59" s="149"/>
      <c r="SJ59" s="149"/>
      <c r="SK59" s="149"/>
      <c r="SL59" s="149"/>
      <c r="SM59" s="149"/>
      <c r="SN59" s="149"/>
      <c r="SO59" s="149"/>
      <c r="SP59" s="149"/>
      <c r="SQ59" s="149"/>
      <c r="SR59" s="149"/>
      <c r="SS59" s="149"/>
      <c r="ST59" s="149"/>
      <c r="SU59" s="149"/>
      <c r="SV59" s="149"/>
      <c r="SW59" s="149"/>
      <c r="SX59" s="149"/>
      <c r="SY59" s="149"/>
      <c r="SZ59" s="149"/>
      <c r="TA59" s="149"/>
      <c r="TB59" s="149"/>
      <c r="TC59" s="149"/>
      <c r="TD59" s="149"/>
      <c r="TE59" s="149"/>
      <c r="TF59" s="149"/>
      <c r="TG59" s="149"/>
      <c r="TH59" s="149"/>
      <c r="TI59" s="149"/>
      <c r="TJ59" s="149"/>
      <c r="TK59" s="149"/>
      <c r="TL59" s="149"/>
      <c r="TM59" s="149"/>
      <c r="TN59" s="149"/>
      <c r="TO59" s="149"/>
      <c r="TP59" s="149"/>
      <c r="TQ59" s="149"/>
      <c r="TR59" s="149"/>
      <c r="TS59" s="149"/>
      <c r="TT59" s="149"/>
      <c r="TU59" s="149"/>
      <c r="TV59" s="149"/>
      <c r="TW59" s="149"/>
      <c r="TX59" s="149"/>
      <c r="TY59" s="149"/>
      <c r="TZ59" s="149"/>
      <c r="UA59" s="149"/>
      <c r="UB59" s="149"/>
      <c r="UC59" s="149"/>
      <c r="UD59" s="149"/>
      <c r="UE59" s="149"/>
      <c r="UF59" s="149"/>
      <c r="UG59" s="149"/>
      <c r="UH59" s="149"/>
      <c r="UI59" s="149"/>
      <c r="UJ59" s="149"/>
      <c r="UK59" s="149"/>
      <c r="UL59" s="149"/>
      <c r="UM59" s="149"/>
      <c r="UN59" s="149"/>
      <c r="UO59" s="149"/>
      <c r="UP59" s="149"/>
      <c r="UQ59" s="149"/>
      <c r="UR59" s="149"/>
      <c r="US59" s="149"/>
      <c r="UT59" s="149"/>
      <c r="UU59" s="149"/>
      <c r="UV59" s="149"/>
      <c r="UW59" s="149"/>
      <c r="UX59" s="149"/>
      <c r="UY59" s="149"/>
      <c r="UZ59" s="149"/>
      <c r="VA59" s="149"/>
      <c r="VB59" s="149"/>
      <c r="VC59" s="149"/>
      <c r="VD59" s="149"/>
      <c r="VE59" s="149"/>
      <c r="VF59" s="149"/>
      <c r="VG59" s="149"/>
      <c r="VH59" s="149"/>
      <c r="VI59" s="149"/>
      <c r="VJ59" s="149"/>
      <c r="VK59" s="149"/>
      <c r="VL59" s="149"/>
      <c r="VM59" s="149"/>
      <c r="VN59" s="149"/>
      <c r="VO59" s="149"/>
      <c r="VP59" s="149"/>
      <c r="VQ59" s="149"/>
      <c r="VR59" s="149"/>
      <c r="VS59" s="149"/>
      <c r="VT59" s="149"/>
      <c r="VU59" s="149"/>
      <c r="VV59" s="149"/>
      <c r="VW59" s="149"/>
      <c r="VX59" s="149"/>
      <c r="VY59" s="149"/>
      <c r="VZ59" s="149"/>
      <c r="WA59" s="149"/>
      <c r="WB59" s="149"/>
      <c r="WC59" s="149"/>
      <c r="WD59" s="149"/>
      <c r="WE59" s="149"/>
      <c r="WF59" s="149"/>
      <c r="WG59" s="149"/>
      <c r="WH59" s="149"/>
      <c r="WI59" s="149"/>
      <c r="WJ59" s="149"/>
      <c r="WK59" s="149"/>
      <c r="WL59" s="149"/>
      <c r="WM59" s="149"/>
      <c r="WN59" s="149"/>
      <c r="WO59" s="149"/>
      <c r="WP59" s="149"/>
      <c r="WQ59" s="149"/>
      <c r="WR59" s="149"/>
      <c r="WS59" s="149"/>
      <c r="WT59" s="149"/>
      <c r="WU59" s="149"/>
      <c r="WV59" s="149"/>
      <c r="WW59" s="149"/>
      <c r="WX59" s="149"/>
      <c r="WY59" s="149"/>
      <c r="WZ59" s="149"/>
      <c r="XA59" s="149"/>
      <c r="XB59" s="149"/>
      <c r="XC59" s="149"/>
      <c r="XD59" s="149"/>
      <c r="XE59" s="149"/>
      <c r="XF59" s="149"/>
      <c r="XG59" s="149"/>
      <c r="XH59" s="149"/>
      <c r="XI59" s="149"/>
      <c r="XJ59" s="149"/>
      <c r="XK59" s="149"/>
      <c r="XL59" s="149"/>
      <c r="XM59" s="149"/>
      <c r="XN59" s="149"/>
      <c r="XO59" s="149"/>
      <c r="XP59" s="149"/>
      <c r="XQ59" s="149"/>
      <c r="XR59" s="149"/>
      <c r="XS59" s="149"/>
      <c r="XT59" s="149"/>
      <c r="XU59" s="149"/>
      <c r="XV59" s="149"/>
      <c r="XW59" s="149"/>
      <c r="XX59" s="149"/>
      <c r="XY59" s="149"/>
      <c r="XZ59" s="149"/>
      <c r="YA59" s="149"/>
      <c r="YB59" s="149"/>
      <c r="YC59" s="149"/>
      <c r="YD59" s="149"/>
      <c r="YE59" s="149"/>
      <c r="YF59" s="149"/>
      <c r="YG59" s="149"/>
      <c r="YH59" s="149"/>
      <c r="YI59" s="149"/>
      <c r="YJ59" s="149"/>
      <c r="YK59" s="149"/>
      <c r="YL59" s="149"/>
      <c r="YM59" s="149"/>
      <c r="YN59" s="149"/>
      <c r="YO59" s="149"/>
      <c r="YP59" s="149"/>
      <c r="YQ59" s="149"/>
      <c r="YR59" s="149"/>
      <c r="YS59" s="149"/>
      <c r="YT59" s="149"/>
      <c r="YU59" s="149"/>
      <c r="YV59" s="149"/>
      <c r="YW59" s="149"/>
      <c r="YX59" s="149"/>
      <c r="YY59" s="149"/>
      <c r="YZ59" s="149"/>
      <c r="ZA59" s="149"/>
      <c r="ZB59" s="149"/>
      <c r="ZC59" s="149"/>
      <c r="ZD59" s="149"/>
      <c r="ZE59" s="149"/>
      <c r="ZF59" s="149"/>
      <c r="ZG59" s="149"/>
      <c r="ZH59" s="149"/>
      <c r="ZI59" s="149"/>
      <c r="ZJ59" s="149"/>
      <c r="ZK59" s="149"/>
      <c r="ZL59" s="149"/>
      <c r="ZM59" s="149"/>
      <c r="ZN59" s="149"/>
      <c r="ZO59" s="149"/>
      <c r="ZP59" s="149"/>
      <c r="ZQ59" s="149"/>
      <c r="ZR59" s="149"/>
      <c r="ZS59" s="149"/>
      <c r="ZT59" s="149"/>
      <c r="ZU59" s="149"/>
      <c r="ZV59" s="149"/>
      <c r="ZW59" s="149"/>
      <c r="ZX59" s="149"/>
      <c r="ZY59" s="149"/>
      <c r="ZZ59" s="149"/>
      <c r="AAA59" s="149"/>
      <c r="AAB59" s="149"/>
      <c r="AAC59" s="149"/>
      <c r="AAD59" s="149"/>
      <c r="AAE59" s="149"/>
      <c r="AAF59" s="149"/>
      <c r="AAG59" s="149"/>
      <c r="AAH59" s="149"/>
      <c r="AAI59" s="149"/>
      <c r="AAJ59" s="149"/>
      <c r="AAK59" s="149"/>
      <c r="AAL59" s="149"/>
      <c r="AAM59" s="149"/>
      <c r="AAN59" s="149"/>
      <c r="AAO59" s="149"/>
      <c r="AAP59" s="149"/>
      <c r="AAQ59" s="149"/>
      <c r="AAR59" s="149"/>
      <c r="AAS59" s="149"/>
      <c r="AAT59" s="149"/>
      <c r="AAU59" s="149"/>
      <c r="AAV59" s="149"/>
      <c r="AAW59" s="149"/>
      <c r="AAX59" s="149"/>
      <c r="AAY59" s="149"/>
      <c r="AAZ59" s="149"/>
      <c r="ABA59" s="149"/>
      <c r="ABB59" s="149"/>
      <c r="ABC59" s="149"/>
      <c r="ABD59" s="149"/>
      <c r="ABE59" s="149"/>
      <c r="ABF59" s="149"/>
      <c r="ABG59" s="149"/>
      <c r="ABH59" s="149"/>
      <c r="ABI59" s="149"/>
      <c r="ABJ59" s="149"/>
      <c r="ABK59" s="149"/>
      <c r="ABL59" s="149"/>
      <c r="ABM59" s="149"/>
      <c r="ABN59" s="149"/>
      <c r="ABO59" s="149"/>
      <c r="ABP59" s="149"/>
      <c r="ABQ59" s="149"/>
      <c r="ABR59" s="149"/>
      <c r="ABS59" s="149"/>
      <c r="ABT59" s="149"/>
      <c r="ABU59" s="149"/>
      <c r="ABV59" s="149"/>
      <c r="ABW59" s="149"/>
      <c r="ABX59" s="149"/>
      <c r="ABY59" s="149"/>
      <c r="ABZ59" s="149"/>
      <c r="ACA59" s="149"/>
      <c r="ACB59" s="149"/>
      <c r="ACC59" s="149"/>
      <c r="ACD59" s="149"/>
      <c r="ACE59" s="149"/>
      <c r="ACF59" s="149"/>
      <c r="ACG59" s="149"/>
      <c r="ACH59" s="149"/>
      <c r="ACI59" s="149"/>
      <c r="ACJ59" s="149"/>
      <c r="ACK59" s="149"/>
      <c r="ACL59" s="149"/>
      <c r="ACM59" s="149"/>
      <c r="ACN59" s="149"/>
      <c r="ACO59" s="149"/>
      <c r="ACP59" s="149"/>
      <c r="ACQ59" s="149"/>
      <c r="ACR59" s="149"/>
      <c r="ACS59" s="149"/>
      <c r="ACT59" s="149"/>
      <c r="ACU59" s="149"/>
      <c r="ACV59" s="149"/>
      <c r="ACW59" s="149"/>
      <c r="ACX59" s="149"/>
      <c r="ACY59" s="149"/>
      <c r="ACZ59" s="149"/>
      <c r="ADA59" s="149"/>
      <c r="ADB59" s="149"/>
      <c r="ADC59" s="149"/>
    </row>
    <row r="60" spans="1:783" s="152" customFormat="1" x14ac:dyDescent="0.3">
      <c r="A60" s="149"/>
      <c r="B60" s="150"/>
      <c r="C60" s="151"/>
      <c r="D60" s="151"/>
      <c r="F60" s="153"/>
      <c r="G60" s="153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9"/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9"/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9"/>
      <c r="DF60" s="149"/>
      <c r="DG60" s="149"/>
      <c r="DH60" s="149"/>
      <c r="DI60" s="149"/>
      <c r="DJ60" s="149"/>
      <c r="DK60" s="149"/>
      <c r="DL60" s="149"/>
      <c r="DM60" s="149"/>
      <c r="DN60" s="149"/>
      <c r="DO60" s="149"/>
      <c r="DP60" s="149"/>
      <c r="DQ60" s="149"/>
      <c r="DR60" s="149"/>
      <c r="DS60" s="149"/>
      <c r="DT60" s="149"/>
      <c r="DU60" s="149"/>
      <c r="DV60" s="149"/>
      <c r="DW60" s="149"/>
      <c r="DX60" s="149"/>
      <c r="DY60" s="149"/>
      <c r="DZ60" s="149"/>
      <c r="EA60" s="149"/>
      <c r="EB60" s="149"/>
      <c r="EC60" s="149"/>
      <c r="ED60" s="149"/>
      <c r="EE60" s="149"/>
      <c r="EF60" s="149"/>
      <c r="EG60" s="149"/>
      <c r="EH60" s="149"/>
      <c r="EI60" s="149"/>
      <c r="EJ60" s="149"/>
      <c r="EK60" s="149"/>
      <c r="EL60" s="149"/>
      <c r="EM60" s="149"/>
      <c r="EN60" s="149"/>
      <c r="EO60" s="149"/>
      <c r="EP60" s="149"/>
      <c r="EQ60" s="149"/>
      <c r="ER60" s="149"/>
      <c r="ES60" s="149"/>
      <c r="ET60" s="149"/>
      <c r="EU60" s="149"/>
      <c r="EV60" s="149"/>
      <c r="EW60" s="149"/>
      <c r="EX60" s="149"/>
      <c r="EY60" s="149"/>
      <c r="EZ60" s="149"/>
      <c r="FA60" s="149"/>
      <c r="FB60" s="149"/>
      <c r="FC60" s="149"/>
      <c r="FD60" s="149"/>
      <c r="FE60" s="149"/>
      <c r="FF60" s="149"/>
      <c r="FG60" s="149"/>
      <c r="FH60" s="149"/>
      <c r="FI60" s="149"/>
      <c r="FJ60" s="149"/>
      <c r="FK60" s="149"/>
      <c r="FL60" s="149"/>
      <c r="FM60" s="149"/>
      <c r="FN60" s="149"/>
      <c r="FO60" s="149"/>
      <c r="FP60" s="149"/>
      <c r="FQ60" s="149"/>
      <c r="FR60" s="149"/>
      <c r="FS60" s="149"/>
      <c r="FT60" s="149"/>
      <c r="FU60" s="149"/>
      <c r="FV60" s="149"/>
      <c r="FW60" s="149"/>
      <c r="FX60" s="149"/>
      <c r="FY60" s="149"/>
      <c r="FZ60" s="149"/>
      <c r="GA60" s="149"/>
      <c r="GB60" s="149"/>
      <c r="GC60" s="149"/>
      <c r="GD60" s="149"/>
      <c r="GE60" s="149"/>
      <c r="GF60" s="149"/>
      <c r="GG60" s="149"/>
      <c r="GH60" s="149"/>
      <c r="GI60" s="149"/>
      <c r="GJ60" s="149"/>
      <c r="GK60" s="149"/>
      <c r="GL60" s="149"/>
      <c r="GM60" s="149"/>
      <c r="GN60" s="149"/>
      <c r="GO60" s="149"/>
      <c r="GP60" s="149"/>
      <c r="GQ60" s="149"/>
      <c r="GR60" s="149"/>
      <c r="GS60" s="149"/>
      <c r="GT60" s="149"/>
      <c r="GU60" s="149"/>
      <c r="GV60" s="149"/>
      <c r="GW60" s="149"/>
      <c r="GX60" s="149"/>
      <c r="GY60" s="149"/>
      <c r="GZ60" s="149"/>
      <c r="HA60" s="149"/>
      <c r="HB60" s="149"/>
      <c r="HC60" s="149"/>
      <c r="HD60" s="149"/>
      <c r="HE60" s="149"/>
      <c r="HF60" s="149"/>
      <c r="HG60" s="149"/>
      <c r="HH60" s="149"/>
      <c r="HI60" s="149"/>
      <c r="HJ60" s="149"/>
      <c r="HK60" s="149"/>
      <c r="HL60" s="149"/>
      <c r="HM60" s="149"/>
      <c r="HN60" s="149"/>
      <c r="HO60" s="149"/>
      <c r="HP60" s="149"/>
      <c r="HQ60" s="149"/>
      <c r="HR60" s="149"/>
      <c r="HS60" s="149"/>
      <c r="HT60" s="149"/>
      <c r="HU60" s="149"/>
      <c r="HV60" s="149"/>
      <c r="HW60" s="149"/>
      <c r="HX60" s="149"/>
      <c r="HY60" s="149"/>
      <c r="HZ60" s="149"/>
      <c r="IA60" s="149"/>
      <c r="IB60" s="149"/>
      <c r="IC60" s="149"/>
      <c r="ID60" s="149"/>
      <c r="IE60" s="149"/>
      <c r="IF60" s="149"/>
      <c r="IG60" s="149"/>
      <c r="IH60" s="149"/>
      <c r="II60" s="149"/>
      <c r="IJ60" s="149"/>
      <c r="IK60" s="149"/>
      <c r="IL60" s="149"/>
      <c r="IM60" s="149"/>
      <c r="IN60" s="149"/>
      <c r="IO60" s="149"/>
      <c r="IP60" s="149"/>
      <c r="IQ60" s="149"/>
      <c r="IR60" s="149"/>
      <c r="IS60" s="149"/>
      <c r="IT60" s="149"/>
      <c r="IU60" s="149"/>
      <c r="IV60" s="149"/>
      <c r="IW60" s="149"/>
      <c r="IX60" s="149"/>
      <c r="IY60" s="149"/>
      <c r="IZ60" s="149"/>
      <c r="JA60" s="149"/>
      <c r="JB60" s="149"/>
      <c r="JC60" s="149"/>
      <c r="JD60" s="149"/>
      <c r="JE60" s="149"/>
      <c r="JF60" s="149"/>
      <c r="JG60" s="149"/>
      <c r="JH60" s="149"/>
      <c r="JI60" s="149"/>
      <c r="JJ60" s="149"/>
      <c r="JK60" s="149"/>
      <c r="JL60" s="149"/>
      <c r="JM60" s="149"/>
      <c r="JN60" s="149"/>
      <c r="JO60" s="149"/>
      <c r="JP60" s="149"/>
      <c r="JQ60" s="149"/>
      <c r="JR60" s="149"/>
      <c r="JS60" s="149"/>
      <c r="JT60" s="149"/>
      <c r="JU60" s="149"/>
      <c r="JV60" s="149"/>
      <c r="JW60" s="149"/>
      <c r="JX60" s="149"/>
      <c r="JY60" s="149"/>
      <c r="JZ60" s="149"/>
      <c r="KA60" s="149"/>
      <c r="KB60" s="149"/>
      <c r="KC60" s="149"/>
      <c r="KD60" s="149"/>
      <c r="KE60" s="149"/>
      <c r="KF60" s="149"/>
      <c r="KG60" s="149"/>
      <c r="KH60" s="149"/>
      <c r="KI60" s="149"/>
      <c r="KJ60" s="149"/>
      <c r="KK60" s="149"/>
      <c r="KL60" s="149"/>
      <c r="KM60" s="149"/>
      <c r="KN60" s="149"/>
      <c r="KO60" s="149"/>
      <c r="KP60" s="149"/>
      <c r="KQ60" s="149"/>
      <c r="KR60" s="149"/>
      <c r="KS60" s="149"/>
      <c r="KT60" s="149"/>
      <c r="KU60" s="149"/>
      <c r="KV60" s="149"/>
      <c r="KW60" s="149"/>
      <c r="KX60" s="149"/>
      <c r="KY60" s="149"/>
      <c r="KZ60" s="149"/>
      <c r="LA60" s="149"/>
      <c r="LB60" s="149"/>
      <c r="LC60" s="149"/>
      <c r="LD60" s="149"/>
      <c r="LE60" s="149"/>
      <c r="LF60" s="149"/>
      <c r="LG60" s="149"/>
      <c r="LH60" s="149"/>
      <c r="LI60" s="149"/>
      <c r="LJ60" s="149"/>
      <c r="LK60" s="149"/>
      <c r="LL60" s="149"/>
      <c r="LM60" s="149"/>
      <c r="LN60" s="149"/>
      <c r="LO60" s="149"/>
      <c r="LP60" s="149"/>
      <c r="LQ60" s="149"/>
      <c r="LR60" s="149"/>
      <c r="LS60" s="149"/>
      <c r="LT60" s="149"/>
      <c r="LU60" s="149"/>
      <c r="LV60" s="149"/>
      <c r="LW60" s="149"/>
      <c r="LX60" s="149"/>
      <c r="LY60" s="149"/>
      <c r="LZ60" s="149"/>
      <c r="MA60" s="149"/>
      <c r="MB60" s="149"/>
      <c r="MC60" s="149"/>
      <c r="MD60" s="149"/>
      <c r="ME60" s="149"/>
      <c r="MF60" s="149"/>
      <c r="MG60" s="149"/>
      <c r="MH60" s="149"/>
      <c r="MI60" s="149"/>
      <c r="MJ60" s="149"/>
      <c r="MK60" s="149"/>
      <c r="ML60" s="149"/>
      <c r="MM60" s="149"/>
      <c r="MN60" s="149"/>
      <c r="MO60" s="149"/>
      <c r="MP60" s="149"/>
      <c r="MQ60" s="149"/>
      <c r="MR60" s="149"/>
      <c r="MS60" s="149"/>
      <c r="MT60" s="149"/>
      <c r="MU60" s="149"/>
      <c r="MV60" s="149"/>
      <c r="MW60" s="149"/>
      <c r="MX60" s="149"/>
      <c r="MY60" s="149"/>
      <c r="MZ60" s="149"/>
      <c r="NA60" s="149"/>
      <c r="NB60" s="149"/>
      <c r="NC60" s="149"/>
      <c r="ND60" s="149"/>
      <c r="NE60" s="149"/>
      <c r="NF60" s="149"/>
      <c r="NG60" s="149"/>
      <c r="NH60" s="149"/>
      <c r="NI60" s="149"/>
      <c r="NJ60" s="149"/>
      <c r="NK60" s="149"/>
      <c r="NL60" s="149"/>
      <c r="NM60" s="149"/>
      <c r="NN60" s="149"/>
      <c r="NO60" s="149"/>
      <c r="NP60" s="149"/>
      <c r="NQ60" s="149"/>
      <c r="NR60" s="149"/>
      <c r="NS60" s="149"/>
      <c r="NT60" s="149"/>
      <c r="NU60" s="149"/>
      <c r="NV60" s="149"/>
      <c r="NW60" s="149"/>
      <c r="NX60" s="149"/>
      <c r="NY60" s="149"/>
      <c r="NZ60" s="149"/>
      <c r="OA60" s="149"/>
      <c r="OB60" s="149"/>
      <c r="OC60" s="149"/>
      <c r="OD60" s="149"/>
      <c r="OE60" s="149"/>
      <c r="OF60" s="149"/>
      <c r="OG60" s="149"/>
      <c r="OH60" s="149"/>
      <c r="OI60" s="149"/>
      <c r="OJ60" s="149"/>
      <c r="OK60" s="149"/>
      <c r="OL60" s="149"/>
      <c r="OM60" s="149"/>
      <c r="ON60" s="149"/>
      <c r="OO60" s="149"/>
      <c r="OP60" s="149"/>
      <c r="OQ60" s="149"/>
      <c r="OR60" s="149"/>
      <c r="OS60" s="149"/>
      <c r="OT60" s="149"/>
      <c r="OU60" s="149"/>
      <c r="OV60" s="149"/>
      <c r="OW60" s="149"/>
      <c r="OX60" s="149"/>
      <c r="OY60" s="149"/>
      <c r="OZ60" s="149"/>
      <c r="PA60" s="149"/>
      <c r="PB60" s="149"/>
      <c r="PC60" s="149"/>
      <c r="PD60" s="149"/>
      <c r="PE60" s="149"/>
      <c r="PF60" s="149"/>
      <c r="PG60" s="149"/>
      <c r="PH60" s="149"/>
      <c r="PI60" s="149"/>
      <c r="PJ60" s="149"/>
      <c r="PK60" s="149"/>
      <c r="PL60" s="149"/>
      <c r="PM60" s="149"/>
      <c r="PN60" s="149"/>
      <c r="PO60" s="149"/>
      <c r="PP60" s="149"/>
      <c r="PQ60" s="149"/>
      <c r="PR60" s="149"/>
      <c r="PS60" s="149"/>
      <c r="PT60" s="149"/>
      <c r="PU60" s="149"/>
      <c r="PV60" s="149"/>
      <c r="PW60" s="149"/>
      <c r="PX60" s="149"/>
      <c r="PY60" s="149"/>
      <c r="PZ60" s="149"/>
      <c r="QA60" s="149"/>
      <c r="QB60" s="149"/>
      <c r="QC60" s="149"/>
      <c r="QD60" s="149"/>
      <c r="QE60" s="149"/>
      <c r="QF60" s="149"/>
      <c r="QG60" s="149"/>
      <c r="QH60" s="149"/>
      <c r="QI60" s="149"/>
      <c r="QJ60" s="149"/>
      <c r="QK60" s="149"/>
      <c r="QL60" s="149"/>
      <c r="QM60" s="149"/>
      <c r="QN60" s="149"/>
      <c r="QO60" s="149"/>
      <c r="QP60" s="149"/>
      <c r="QQ60" s="149"/>
      <c r="QR60" s="149"/>
      <c r="QS60" s="149"/>
      <c r="QT60" s="149"/>
      <c r="QU60" s="149"/>
      <c r="QV60" s="149"/>
      <c r="QW60" s="149"/>
      <c r="QX60" s="149"/>
      <c r="QY60" s="149"/>
      <c r="QZ60" s="149"/>
      <c r="RA60" s="149"/>
      <c r="RB60" s="149"/>
      <c r="RC60" s="149"/>
      <c r="RD60" s="149"/>
      <c r="RE60" s="149"/>
      <c r="RF60" s="149"/>
      <c r="RG60" s="149"/>
      <c r="RH60" s="149"/>
      <c r="RI60" s="149"/>
      <c r="RJ60" s="149"/>
      <c r="RK60" s="149"/>
      <c r="RL60" s="149"/>
      <c r="RM60" s="149"/>
      <c r="RN60" s="149"/>
      <c r="RO60" s="149"/>
      <c r="RP60" s="149"/>
      <c r="RQ60" s="149"/>
      <c r="RR60" s="149"/>
      <c r="RS60" s="149"/>
      <c r="RT60" s="149"/>
      <c r="RU60" s="149"/>
      <c r="RV60" s="149"/>
      <c r="RW60" s="149"/>
      <c r="RX60" s="149"/>
      <c r="RY60" s="149"/>
      <c r="RZ60" s="149"/>
      <c r="SA60" s="149"/>
      <c r="SB60" s="149"/>
      <c r="SC60" s="149"/>
      <c r="SD60" s="149"/>
      <c r="SE60" s="149"/>
      <c r="SF60" s="149"/>
      <c r="SG60" s="149"/>
      <c r="SH60" s="149"/>
      <c r="SI60" s="149"/>
      <c r="SJ60" s="149"/>
      <c r="SK60" s="149"/>
      <c r="SL60" s="149"/>
      <c r="SM60" s="149"/>
      <c r="SN60" s="149"/>
      <c r="SO60" s="149"/>
      <c r="SP60" s="149"/>
      <c r="SQ60" s="149"/>
      <c r="SR60" s="149"/>
      <c r="SS60" s="149"/>
      <c r="ST60" s="149"/>
      <c r="SU60" s="149"/>
      <c r="SV60" s="149"/>
      <c r="SW60" s="149"/>
      <c r="SX60" s="149"/>
      <c r="SY60" s="149"/>
      <c r="SZ60" s="149"/>
      <c r="TA60" s="149"/>
      <c r="TB60" s="149"/>
      <c r="TC60" s="149"/>
      <c r="TD60" s="149"/>
      <c r="TE60" s="149"/>
      <c r="TF60" s="149"/>
      <c r="TG60" s="149"/>
      <c r="TH60" s="149"/>
      <c r="TI60" s="149"/>
      <c r="TJ60" s="149"/>
      <c r="TK60" s="149"/>
      <c r="TL60" s="149"/>
      <c r="TM60" s="149"/>
      <c r="TN60" s="149"/>
      <c r="TO60" s="149"/>
      <c r="TP60" s="149"/>
      <c r="TQ60" s="149"/>
      <c r="TR60" s="149"/>
      <c r="TS60" s="149"/>
      <c r="TT60" s="149"/>
      <c r="TU60" s="149"/>
      <c r="TV60" s="149"/>
      <c r="TW60" s="149"/>
      <c r="TX60" s="149"/>
      <c r="TY60" s="149"/>
      <c r="TZ60" s="149"/>
      <c r="UA60" s="149"/>
      <c r="UB60" s="149"/>
      <c r="UC60" s="149"/>
      <c r="UD60" s="149"/>
      <c r="UE60" s="149"/>
      <c r="UF60" s="149"/>
      <c r="UG60" s="149"/>
      <c r="UH60" s="149"/>
      <c r="UI60" s="149"/>
      <c r="UJ60" s="149"/>
      <c r="UK60" s="149"/>
      <c r="UL60" s="149"/>
      <c r="UM60" s="149"/>
      <c r="UN60" s="149"/>
      <c r="UO60" s="149"/>
      <c r="UP60" s="149"/>
      <c r="UQ60" s="149"/>
      <c r="UR60" s="149"/>
      <c r="US60" s="149"/>
      <c r="UT60" s="149"/>
      <c r="UU60" s="149"/>
      <c r="UV60" s="149"/>
      <c r="UW60" s="149"/>
      <c r="UX60" s="149"/>
      <c r="UY60" s="149"/>
      <c r="UZ60" s="149"/>
      <c r="VA60" s="149"/>
      <c r="VB60" s="149"/>
      <c r="VC60" s="149"/>
      <c r="VD60" s="149"/>
      <c r="VE60" s="149"/>
      <c r="VF60" s="149"/>
      <c r="VG60" s="149"/>
      <c r="VH60" s="149"/>
      <c r="VI60" s="149"/>
      <c r="VJ60" s="149"/>
      <c r="VK60" s="149"/>
      <c r="VL60" s="149"/>
      <c r="VM60" s="149"/>
      <c r="VN60" s="149"/>
      <c r="VO60" s="149"/>
      <c r="VP60" s="149"/>
      <c r="VQ60" s="149"/>
      <c r="VR60" s="149"/>
      <c r="VS60" s="149"/>
      <c r="VT60" s="149"/>
      <c r="VU60" s="149"/>
      <c r="VV60" s="149"/>
      <c r="VW60" s="149"/>
      <c r="VX60" s="149"/>
      <c r="VY60" s="149"/>
      <c r="VZ60" s="149"/>
      <c r="WA60" s="149"/>
      <c r="WB60" s="149"/>
      <c r="WC60" s="149"/>
      <c r="WD60" s="149"/>
      <c r="WE60" s="149"/>
      <c r="WF60" s="149"/>
      <c r="WG60" s="149"/>
      <c r="WH60" s="149"/>
      <c r="WI60" s="149"/>
      <c r="WJ60" s="149"/>
      <c r="WK60" s="149"/>
      <c r="WL60" s="149"/>
      <c r="WM60" s="149"/>
      <c r="WN60" s="149"/>
      <c r="WO60" s="149"/>
      <c r="WP60" s="149"/>
      <c r="WQ60" s="149"/>
      <c r="WR60" s="149"/>
      <c r="WS60" s="149"/>
      <c r="WT60" s="149"/>
      <c r="WU60" s="149"/>
      <c r="WV60" s="149"/>
      <c r="WW60" s="149"/>
      <c r="WX60" s="149"/>
      <c r="WY60" s="149"/>
      <c r="WZ60" s="149"/>
      <c r="XA60" s="149"/>
      <c r="XB60" s="149"/>
      <c r="XC60" s="149"/>
      <c r="XD60" s="149"/>
      <c r="XE60" s="149"/>
      <c r="XF60" s="149"/>
      <c r="XG60" s="149"/>
      <c r="XH60" s="149"/>
      <c r="XI60" s="149"/>
      <c r="XJ60" s="149"/>
      <c r="XK60" s="149"/>
      <c r="XL60" s="149"/>
      <c r="XM60" s="149"/>
      <c r="XN60" s="149"/>
      <c r="XO60" s="149"/>
      <c r="XP60" s="149"/>
      <c r="XQ60" s="149"/>
      <c r="XR60" s="149"/>
      <c r="XS60" s="149"/>
      <c r="XT60" s="149"/>
      <c r="XU60" s="149"/>
      <c r="XV60" s="149"/>
      <c r="XW60" s="149"/>
      <c r="XX60" s="149"/>
      <c r="XY60" s="149"/>
      <c r="XZ60" s="149"/>
      <c r="YA60" s="149"/>
      <c r="YB60" s="149"/>
      <c r="YC60" s="149"/>
      <c r="YD60" s="149"/>
      <c r="YE60" s="149"/>
      <c r="YF60" s="149"/>
      <c r="YG60" s="149"/>
      <c r="YH60" s="149"/>
      <c r="YI60" s="149"/>
      <c r="YJ60" s="149"/>
      <c r="YK60" s="149"/>
      <c r="YL60" s="149"/>
      <c r="YM60" s="149"/>
      <c r="YN60" s="149"/>
      <c r="YO60" s="149"/>
      <c r="YP60" s="149"/>
      <c r="YQ60" s="149"/>
      <c r="YR60" s="149"/>
      <c r="YS60" s="149"/>
      <c r="YT60" s="149"/>
      <c r="YU60" s="149"/>
      <c r="YV60" s="149"/>
      <c r="YW60" s="149"/>
      <c r="YX60" s="149"/>
      <c r="YY60" s="149"/>
      <c r="YZ60" s="149"/>
      <c r="ZA60" s="149"/>
      <c r="ZB60" s="149"/>
      <c r="ZC60" s="149"/>
      <c r="ZD60" s="149"/>
      <c r="ZE60" s="149"/>
      <c r="ZF60" s="149"/>
      <c r="ZG60" s="149"/>
      <c r="ZH60" s="149"/>
      <c r="ZI60" s="149"/>
      <c r="ZJ60" s="149"/>
      <c r="ZK60" s="149"/>
      <c r="ZL60" s="149"/>
      <c r="ZM60" s="149"/>
      <c r="ZN60" s="149"/>
      <c r="ZO60" s="149"/>
      <c r="ZP60" s="149"/>
      <c r="ZQ60" s="149"/>
      <c r="ZR60" s="149"/>
      <c r="ZS60" s="149"/>
      <c r="ZT60" s="149"/>
      <c r="ZU60" s="149"/>
      <c r="ZV60" s="149"/>
      <c r="ZW60" s="149"/>
      <c r="ZX60" s="149"/>
      <c r="ZY60" s="149"/>
      <c r="ZZ60" s="149"/>
      <c r="AAA60" s="149"/>
      <c r="AAB60" s="149"/>
      <c r="AAC60" s="149"/>
      <c r="AAD60" s="149"/>
      <c r="AAE60" s="149"/>
      <c r="AAF60" s="149"/>
      <c r="AAG60" s="149"/>
      <c r="AAH60" s="149"/>
      <c r="AAI60" s="149"/>
      <c r="AAJ60" s="149"/>
      <c r="AAK60" s="149"/>
      <c r="AAL60" s="149"/>
      <c r="AAM60" s="149"/>
      <c r="AAN60" s="149"/>
      <c r="AAO60" s="149"/>
      <c r="AAP60" s="149"/>
      <c r="AAQ60" s="149"/>
      <c r="AAR60" s="149"/>
      <c r="AAS60" s="149"/>
      <c r="AAT60" s="149"/>
      <c r="AAU60" s="149"/>
      <c r="AAV60" s="149"/>
      <c r="AAW60" s="149"/>
      <c r="AAX60" s="149"/>
      <c r="AAY60" s="149"/>
      <c r="AAZ60" s="149"/>
      <c r="ABA60" s="149"/>
      <c r="ABB60" s="149"/>
      <c r="ABC60" s="149"/>
      <c r="ABD60" s="149"/>
      <c r="ABE60" s="149"/>
      <c r="ABF60" s="149"/>
      <c r="ABG60" s="149"/>
      <c r="ABH60" s="149"/>
      <c r="ABI60" s="149"/>
      <c r="ABJ60" s="149"/>
      <c r="ABK60" s="149"/>
      <c r="ABL60" s="149"/>
      <c r="ABM60" s="149"/>
      <c r="ABN60" s="149"/>
      <c r="ABO60" s="149"/>
      <c r="ABP60" s="149"/>
      <c r="ABQ60" s="149"/>
      <c r="ABR60" s="149"/>
      <c r="ABS60" s="149"/>
      <c r="ABT60" s="149"/>
      <c r="ABU60" s="149"/>
      <c r="ABV60" s="149"/>
      <c r="ABW60" s="149"/>
      <c r="ABX60" s="149"/>
      <c r="ABY60" s="149"/>
      <c r="ABZ60" s="149"/>
      <c r="ACA60" s="149"/>
      <c r="ACB60" s="149"/>
      <c r="ACC60" s="149"/>
      <c r="ACD60" s="149"/>
      <c r="ACE60" s="149"/>
      <c r="ACF60" s="149"/>
      <c r="ACG60" s="149"/>
      <c r="ACH60" s="149"/>
      <c r="ACI60" s="149"/>
      <c r="ACJ60" s="149"/>
      <c r="ACK60" s="149"/>
      <c r="ACL60" s="149"/>
      <c r="ACM60" s="149"/>
      <c r="ACN60" s="149"/>
      <c r="ACO60" s="149"/>
      <c r="ACP60" s="149"/>
      <c r="ACQ60" s="149"/>
      <c r="ACR60" s="149"/>
      <c r="ACS60" s="149"/>
      <c r="ACT60" s="149"/>
      <c r="ACU60" s="149"/>
      <c r="ACV60" s="149"/>
      <c r="ACW60" s="149"/>
      <c r="ACX60" s="149"/>
      <c r="ACY60" s="149"/>
      <c r="ACZ60" s="149"/>
      <c r="ADA60" s="149"/>
      <c r="ADB60" s="149"/>
      <c r="ADC60" s="149"/>
    </row>
    <row r="61" spans="1:783" s="152" customFormat="1" x14ac:dyDescent="0.3">
      <c r="A61" s="149"/>
      <c r="B61" s="150"/>
      <c r="C61" s="151"/>
      <c r="D61" s="151"/>
      <c r="F61" s="153"/>
      <c r="G61" s="153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9"/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9"/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9"/>
      <c r="DF61" s="149"/>
      <c r="DG61" s="149"/>
      <c r="DH61" s="149"/>
      <c r="DI61" s="149"/>
      <c r="DJ61" s="149"/>
      <c r="DK61" s="149"/>
      <c r="DL61" s="149"/>
      <c r="DM61" s="149"/>
      <c r="DN61" s="149"/>
      <c r="DO61" s="149"/>
      <c r="DP61" s="149"/>
      <c r="DQ61" s="149"/>
      <c r="DR61" s="149"/>
      <c r="DS61" s="149"/>
      <c r="DT61" s="149"/>
      <c r="DU61" s="149"/>
      <c r="DV61" s="149"/>
      <c r="DW61" s="149"/>
      <c r="DX61" s="149"/>
      <c r="DY61" s="149"/>
      <c r="DZ61" s="149"/>
      <c r="EA61" s="149"/>
      <c r="EB61" s="149"/>
      <c r="EC61" s="149"/>
      <c r="ED61" s="149"/>
      <c r="EE61" s="149"/>
      <c r="EF61" s="149"/>
      <c r="EG61" s="149"/>
      <c r="EH61" s="149"/>
      <c r="EI61" s="149"/>
      <c r="EJ61" s="149"/>
      <c r="EK61" s="149"/>
      <c r="EL61" s="149"/>
      <c r="EM61" s="149"/>
      <c r="EN61" s="149"/>
      <c r="EO61" s="149"/>
      <c r="EP61" s="149"/>
      <c r="EQ61" s="149"/>
      <c r="ER61" s="149"/>
      <c r="ES61" s="149"/>
      <c r="ET61" s="149"/>
      <c r="EU61" s="149"/>
      <c r="EV61" s="149"/>
      <c r="EW61" s="149"/>
      <c r="EX61" s="149"/>
      <c r="EY61" s="149"/>
      <c r="EZ61" s="149"/>
      <c r="FA61" s="149"/>
      <c r="FB61" s="149"/>
      <c r="FC61" s="149"/>
      <c r="FD61" s="149"/>
      <c r="FE61" s="149"/>
      <c r="FF61" s="149"/>
      <c r="FG61" s="149"/>
      <c r="FH61" s="149"/>
      <c r="FI61" s="149"/>
      <c r="FJ61" s="149"/>
      <c r="FK61" s="149"/>
      <c r="FL61" s="149"/>
      <c r="FM61" s="149"/>
      <c r="FN61" s="149"/>
      <c r="FO61" s="149"/>
      <c r="FP61" s="149"/>
      <c r="FQ61" s="149"/>
      <c r="FR61" s="149"/>
      <c r="FS61" s="149"/>
      <c r="FT61" s="149"/>
      <c r="FU61" s="149"/>
      <c r="FV61" s="149"/>
      <c r="FW61" s="149"/>
      <c r="FX61" s="149"/>
      <c r="FY61" s="149"/>
      <c r="FZ61" s="149"/>
      <c r="GA61" s="149"/>
      <c r="GB61" s="149"/>
      <c r="GC61" s="149"/>
      <c r="GD61" s="149"/>
      <c r="GE61" s="149"/>
      <c r="GF61" s="149"/>
      <c r="GG61" s="149"/>
      <c r="GH61" s="149"/>
      <c r="GI61" s="149"/>
      <c r="GJ61" s="149"/>
      <c r="GK61" s="149"/>
      <c r="GL61" s="149"/>
      <c r="GM61" s="149"/>
      <c r="GN61" s="149"/>
      <c r="GO61" s="149"/>
      <c r="GP61" s="149"/>
      <c r="GQ61" s="149"/>
      <c r="GR61" s="149"/>
      <c r="GS61" s="149"/>
      <c r="GT61" s="149"/>
      <c r="GU61" s="149"/>
      <c r="GV61" s="149"/>
      <c r="GW61" s="149"/>
      <c r="GX61" s="149"/>
      <c r="GY61" s="149"/>
      <c r="GZ61" s="149"/>
      <c r="HA61" s="149"/>
      <c r="HB61" s="149"/>
      <c r="HC61" s="149"/>
      <c r="HD61" s="149"/>
      <c r="HE61" s="149"/>
      <c r="HF61" s="149"/>
      <c r="HG61" s="149"/>
      <c r="HH61" s="149"/>
      <c r="HI61" s="149"/>
      <c r="HJ61" s="149"/>
      <c r="HK61" s="149"/>
      <c r="HL61" s="149"/>
      <c r="HM61" s="149"/>
      <c r="HN61" s="149"/>
      <c r="HO61" s="149"/>
      <c r="HP61" s="149"/>
      <c r="HQ61" s="149"/>
      <c r="HR61" s="149"/>
      <c r="HS61" s="149"/>
      <c r="HT61" s="149"/>
      <c r="HU61" s="149"/>
      <c r="HV61" s="149"/>
      <c r="HW61" s="149"/>
      <c r="HX61" s="149"/>
      <c r="HY61" s="149"/>
      <c r="HZ61" s="149"/>
      <c r="IA61" s="149"/>
      <c r="IB61" s="149"/>
      <c r="IC61" s="149"/>
      <c r="ID61" s="149"/>
      <c r="IE61" s="149"/>
      <c r="IF61" s="149"/>
      <c r="IG61" s="149"/>
      <c r="IH61" s="149"/>
      <c r="II61" s="149"/>
      <c r="IJ61" s="149"/>
      <c r="IK61" s="149"/>
      <c r="IL61" s="149"/>
      <c r="IM61" s="149"/>
      <c r="IN61" s="149"/>
      <c r="IO61" s="149"/>
      <c r="IP61" s="149"/>
      <c r="IQ61" s="149"/>
      <c r="IR61" s="149"/>
      <c r="IS61" s="149"/>
      <c r="IT61" s="149"/>
      <c r="IU61" s="149"/>
      <c r="IV61" s="149"/>
      <c r="IW61" s="149"/>
      <c r="IX61" s="149"/>
      <c r="IY61" s="149"/>
      <c r="IZ61" s="149"/>
      <c r="JA61" s="149"/>
      <c r="JB61" s="149"/>
      <c r="JC61" s="149"/>
      <c r="JD61" s="149"/>
      <c r="JE61" s="149"/>
      <c r="JF61" s="149"/>
      <c r="JG61" s="149"/>
      <c r="JH61" s="149"/>
      <c r="JI61" s="149"/>
      <c r="JJ61" s="149"/>
      <c r="JK61" s="149"/>
      <c r="JL61" s="149"/>
      <c r="JM61" s="149"/>
      <c r="JN61" s="149"/>
      <c r="JO61" s="149"/>
      <c r="JP61" s="149"/>
      <c r="JQ61" s="149"/>
      <c r="JR61" s="149"/>
      <c r="JS61" s="149"/>
      <c r="JT61" s="149"/>
      <c r="JU61" s="149"/>
      <c r="JV61" s="149"/>
      <c r="JW61" s="149"/>
      <c r="JX61" s="149"/>
      <c r="JY61" s="149"/>
      <c r="JZ61" s="149"/>
      <c r="KA61" s="149"/>
      <c r="KB61" s="149"/>
      <c r="KC61" s="149"/>
      <c r="KD61" s="149"/>
      <c r="KE61" s="149"/>
      <c r="KF61" s="149"/>
      <c r="KG61" s="149"/>
      <c r="KH61" s="149"/>
      <c r="KI61" s="149"/>
      <c r="KJ61" s="149"/>
      <c r="KK61" s="149"/>
      <c r="KL61" s="149"/>
      <c r="KM61" s="149"/>
      <c r="KN61" s="149"/>
      <c r="KO61" s="149"/>
      <c r="KP61" s="149"/>
      <c r="KQ61" s="149"/>
      <c r="KR61" s="149"/>
      <c r="KS61" s="149"/>
      <c r="KT61" s="149"/>
      <c r="KU61" s="149"/>
      <c r="KV61" s="149"/>
      <c r="KW61" s="149"/>
      <c r="KX61" s="149"/>
      <c r="KY61" s="149"/>
      <c r="KZ61" s="149"/>
      <c r="LA61" s="149"/>
      <c r="LB61" s="149"/>
      <c r="LC61" s="149"/>
      <c r="LD61" s="149"/>
      <c r="LE61" s="149"/>
      <c r="LF61" s="149"/>
      <c r="LG61" s="149"/>
      <c r="LH61" s="149"/>
      <c r="LI61" s="149"/>
      <c r="LJ61" s="149"/>
      <c r="LK61" s="149"/>
      <c r="LL61" s="149"/>
      <c r="LM61" s="149"/>
      <c r="LN61" s="149"/>
      <c r="LO61" s="149"/>
      <c r="LP61" s="149"/>
      <c r="LQ61" s="149"/>
      <c r="LR61" s="149"/>
      <c r="LS61" s="149"/>
      <c r="LT61" s="149"/>
      <c r="LU61" s="149"/>
      <c r="LV61" s="149"/>
      <c r="LW61" s="149"/>
      <c r="LX61" s="149"/>
      <c r="LY61" s="149"/>
      <c r="LZ61" s="149"/>
      <c r="MA61" s="149"/>
      <c r="MB61" s="149"/>
      <c r="MC61" s="149"/>
      <c r="MD61" s="149"/>
      <c r="ME61" s="149"/>
      <c r="MF61" s="149"/>
      <c r="MG61" s="149"/>
      <c r="MH61" s="149"/>
      <c r="MI61" s="149"/>
      <c r="MJ61" s="149"/>
      <c r="MK61" s="149"/>
      <c r="ML61" s="149"/>
      <c r="MM61" s="149"/>
      <c r="MN61" s="149"/>
      <c r="MO61" s="149"/>
      <c r="MP61" s="149"/>
      <c r="MQ61" s="149"/>
      <c r="MR61" s="149"/>
      <c r="MS61" s="149"/>
      <c r="MT61" s="149"/>
      <c r="MU61" s="149"/>
      <c r="MV61" s="149"/>
      <c r="MW61" s="149"/>
      <c r="MX61" s="149"/>
      <c r="MY61" s="149"/>
      <c r="MZ61" s="149"/>
      <c r="NA61" s="149"/>
      <c r="NB61" s="149"/>
      <c r="NC61" s="149"/>
      <c r="ND61" s="149"/>
      <c r="NE61" s="149"/>
      <c r="NF61" s="149"/>
      <c r="NG61" s="149"/>
      <c r="NH61" s="149"/>
      <c r="NI61" s="149"/>
      <c r="NJ61" s="149"/>
      <c r="NK61" s="149"/>
      <c r="NL61" s="149"/>
      <c r="NM61" s="149"/>
      <c r="NN61" s="149"/>
      <c r="NO61" s="149"/>
      <c r="NP61" s="149"/>
      <c r="NQ61" s="149"/>
      <c r="NR61" s="149"/>
      <c r="NS61" s="149"/>
      <c r="NT61" s="149"/>
      <c r="NU61" s="149"/>
      <c r="NV61" s="149"/>
      <c r="NW61" s="149"/>
      <c r="NX61" s="149"/>
      <c r="NY61" s="149"/>
      <c r="NZ61" s="149"/>
      <c r="OA61" s="149"/>
      <c r="OB61" s="149"/>
      <c r="OC61" s="149"/>
      <c r="OD61" s="149"/>
      <c r="OE61" s="149"/>
      <c r="OF61" s="149"/>
      <c r="OG61" s="149"/>
      <c r="OH61" s="149"/>
      <c r="OI61" s="149"/>
      <c r="OJ61" s="149"/>
      <c r="OK61" s="149"/>
      <c r="OL61" s="149"/>
      <c r="OM61" s="149"/>
      <c r="ON61" s="149"/>
      <c r="OO61" s="149"/>
      <c r="OP61" s="149"/>
      <c r="OQ61" s="149"/>
      <c r="OR61" s="149"/>
      <c r="OS61" s="149"/>
      <c r="OT61" s="149"/>
      <c r="OU61" s="149"/>
      <c r="OV61" s="149"/>
      <c r="OW61" s="149"/>
      <c r="OX61" s="149"/>
      <c r="OY61" s="149"/>
      <c r="OZ61" s="149"/>
      <c r="PA61" s="149"/>
      <c r="PB61" s="149"/>
      <c r="PC61" s="149"/>
      <c r="PD61" s="149"/>
      <c r="PE61" s="149"/>
      <c r="PF61" s="149"/>
      <c r="PG61" s="149"/>
      <c r="PH61" s="149"/>
      <c r="PI61" s="149"/>
      <c r="PJ61" s="149"/>
      <c r="PK61" s="149"/>
      <c r="PL61" s="149"/>
      <c r="PM61" s="149"/>
      <c r="PN61" s="149"/>
      <c r="PO61" s="149"/>
      <c r="PP61" s="149"/>
      <c r="PQ61" s="149"/>
      <c r="PR61" s="149"/>
      <c r="PS61" s="149"/>
      <c r="PT61" s="149"/>
      <c r="PU61" s="149"/>
      <c r="PV61" s="149"/>
      <c r="PW61" s="149"/>
      <c r="PX61" s="149"/>
      <c r="PY61" s="149"/>
      <c r="PZ61" s="149"/>
      <c r="QA61" s="149"/>
      <c r="QB61" s="149"/>
      <c r="QC61" s="149"/>
      <c r="QD61" s="149"/>
      <c r="QE61" s="149"/>
      <c r="QF61" s="149"/>
      <c r="QG61" s="149"/>
      <c r="QH61" s="149"/>
      <c r="QI61" s="149"/>
      <c r="QJ61" s="149"/>
      <c r="QK61" s="149"/>
      <c r="QL61" s="149"/>
      <c r="QM61" s="149"/>
      <c r="QN61" s="149"/>
      <c r="QO61" s="149"/>
      <c r="QP61" s="149"/>
      <c r="QQ61" s="149"/>
      <c r="QR61" s="149"/>
      <c r="QS61" s="149"/>
      <c r="QT61" s="149"/>
      <c r="QU61" s="149"/>
      <c r="QV61" s="149"/>
      <c r="QW61" s="149"/>
      <c r="QX61" s="149"/>
      <c r="QY61" s="149"/>
      <c r="QZ61" s="149"/>
      <c r="RA61" s="149"/>
      <c r="RB61" s="149"/>
      <c r="RC61" s="149"/>
      <c r="RD61" s="149"/>
      <c r="RE61" s="149"/>
      <c r="RF61" s="149"/>
      <c r="RG61" s="149"/>
      <c r="RH61" s="149"/>
      <c r="RI61" s="149"/>
      <c r="RJ61" s="149"/>
      <c r="RK61" s="149"/>
      <c r="RL61" s="149"/>
      <c r="RM61" s="149"/>
      <c r="RN61" s="149"/>
      <c r="RO61" s="149"/>
      <c r="RP61" s="149"/>
      <c r="RQ61" s="149"/>
      <c r="RR61" s="149"/>
      <c r="RS61" s="149"/>
      <c r="RT61" s="149"/>
      <c r="RU61" s="149"/>
      <c r="RV61" s="149"/>
      <c r="RW61" s="149"/>
      <c r="RX61" s="149"/>
      <c r="RY61" s="149"/>
      <c r="RZ61" s="149"/>
      <c r="SA61" s="149"/>
      <c r="SB61" s="149"/>
      <c r="SC61" s="149"/>
      <c r="SD61" s="149"/>
      <c r="SE61" s="149"/>
      <c r="SF61" s="149"/>
      <c r="SG61" s="149"/>
      <c r="SH61" s="149"/>
      <c r="SI61" s="149"/>
      <c r="SJ61" s="149"/>
      <c r="SK61" s="149"/>
      <c r="SL61" s="149"/>
      <c r="SM61" s="149"/>
      <c r="SN61" s="149"/>
      <c r="SO61" s="149"/>
      <c r="SP61" s="149"/>
      <c r="SQ61" s="149"/>
      <c r="SR61" s="149"/>
      <c r="SS61" s="149"/>
      <c r="ST61" s="149"/>
      <c r="SU61" s="149"/>
      <c r="SV61" s="149"/>
      <c r="SW61" s="149"/>
      <c r="SX61" s="149"/>
      <c r="SY61" s="149"/>
      <c r="SZ61" s="149"/>
      <c r="TA61" s="149"/>
      <c r="TB61" s="149"/>
      <c r="TC61" s="149"/>
      <c r="TD61" s="149"/>
      <c r="TE61" s="149"/>
      <c r="TF61" s="149"/>
      <c r="TG61" s="149"/>
      <c r="TH61" s="149"/>
      <c r="TI61" s="149"/>
      <c r="TJ61" s="149"/>
      <c r="TK61" s="149"/>
      <c r="TL61" s="149"/>
      <c r="TM61" s="149"/>
      <c r="TN61" s="149"/>
      <c r="TO61" s="149"/>
      <c r="TP61" s="149"/>
      <c r="TQ61" s="149"/>
      <c r="TR61" s="149"/>
      <c r="TS61" s="149"/>
      <c r="TT61" s="149"/>
      <c r="TU61" s="149"/>
      <c r="TV61" s="149"/>
      <c r="TW61" s="149"/>
      <c r="TX61" s="149"/>
      <c r="TY61" s="149"/>
      <c r="TZ61" s="149"/>
      <c r="UA61" s="149"/>
      <c r="UB61" s="149"/>
      <c r="UC61" s="149"/>
      <c r="UD61" s="149"/>
      <c r="UE61" s="149"/>
      <c r="UF61" s="149"/>
      <c r="UG61" s="149"/>
      <c r="UH61" s="149"/>
      <c r="UI61" s="149"/>
      <c r="UJ61" s="149"/>
      <c r="UK61" s="149"/>
      <c r="UL61" s="149"/>
      <c r="UM61" s="149"/>
      <c r="UN61" s="149"/>
      <c r="UO61" s="149"/>
      <c r="UP61" s="149"/>
      <c r="UQ61" s="149"/>
      <c r="UR61" s="149"/>
      <c r="US61" s="149"/>
      <c r="UT61" s="149"/>
      <c r="UU61" s="149"/>
      <c r="UV61" s="149"/>
      <c r="UW61" s="149"/>
      <c r="UX61" s="149"/>
      <c r="UY61" s="149"/>
      <c r="UZ61" s="149"/>
      <c r="VA61" s="149"/>
      <c r="VB61" s="149"/>
      <c r="VC61" s="149"/>
      <c r="VD61" s="149"/>
      <c r="VE61" s="149"/>
      <c r="VF61" s="149"/>
      <c r="VG61" s="149"/>
      <c r="VH61" s="149"/>
      <c r="VI61" s="149"/>
      <c r="VJ61" s="149"/>
      <c r="VK61" s="149"/>
      <c r="VL61" s="149"/>
      <c r="VM61" s="149"/>
      <c r="VN61" s="149"/>
      <c r="VO61" s="149"/>
      <c r="VP61" s="149"/>
      <c r="VQ61" s="149"/>
      <c r="VR61" s="149"/>
      <c r="VS61" s="149"/>
      <c r="VT61" s="149"/>
      <c r="VU61" s="149"/>
      <c r="VV61" s="149"/>
      <c r="VW61" s="149"/>
      <c r="VX61" s="149"/>
      <c r="VY61" s="149"/>
      <c r="VZ61" s="149"/>
      <c r="WA61" s="149"/>
      <c r="WB61" s="149"/>
      <c r="WC61" s="149"/>
      <c r="WD61" s="149"/>
      <c r="WE61" s="149"/>
      <c r="WF61" s="149"/>
      <c r="WG61" s="149"/>
      <c r="WH61" s="149"/>
      <c r="WI61" s="149"/>
      <c r="WJ61" s="149"/>
      <c r="WK61" s="149"/>
      <c r="WL61" s="149"/>
      <c r="WM61" s="149"/>
      <c r="WN61" s="149"/>
      <c r="WO61" s="149"/>
      <c r="WP61" s="149"/>
      <c r="WQ61" s="149"/>
      <c r="WR61" s="149"/>
      <c r="WS61" s="149"/>
      <c r="WT61" s="149"/>
      <c r="WU61" s="149"/>
      <c r="WV61" s="149"/>
      <c r="WW61" s="149"/>
      <c r="WX61" s="149"/>
      <c r="WY61" s="149"/>
      <c r="WZ61" s="149"/>
      <c r="XA61" s="149"/>
      <c r="XB61" s="149"/>
      <c r="XC61" s="149"/>
      <c r="XD61" s="149"/>
      <c r="XE61" s="149"/>
      <c r="XF61" s="149"/>
      <c r="XG61" s="149"/>
      <c r="XH61" s="149"/>
      <c r="XI61" s="149"/>
      <c r="XJ61" s="149"/>
      <c r="XK61" s="149"/>
      <c r="XL61" s="149"/>
      <c r="XM61" s="149"/>
      <c r="XN61" s="149"/>
      <c r="XO61" s="149"/>
      <c r="XP61" s="149"/>
      <c r="XQ61" s="149"/>
      <c r="XR61" s="149"/>
      <c r="XS61" s="149"/>
      <c r="XT61" s="149"/>
      <c r="XU61" s="149"/>
      <c r="XV61" s="149"/>
      <c r="XW61" s="149"/>
      <c r="XX61" s="149"/>
      <c r="XY61" s="149"/>
      <c r="XZ61" s="149"/>
      <c r="YA61" s="149"/>
      <c r="YB61" s="149"/>
      <c r="YC61" s="149"/>
      <c r="YD61" s="149"/>
      <c r="YE61" s="149"/>
      <c r="YF61" s="149"/>
      <c r="YG61" s="149"/>
      <c r="YH61" s="149"/>
      <c r="YI61" s="149"/>
      <c r="YJ61" s="149"/>
      <c r="YK61" s="149"/>
      <c r="YL61" s="149"/>
      <c r="YM61" s="149"/>
      <c r="YN61" s="149"/>
      <c r="YO61" s="149"/>
      <c r="YP61" s="149"/>
      <c r="YQ61" s="149"/>
      <c r="YR61" s="149"/>
      <c r="YS61" s="149"/>
      <c r="YT61" s="149"/>
      <c r="YU61" s="149"/>
      <c r="YV61" s="149"/>
      <c r="YW61" s="149"/>
      <c r="YX61" s="149"/>
      <c r="YY61" s="149"/>
      <c r="YZ61" s="149"/>
      <c r="ZA61" s="149"/>
      <c r="ZB61" s="149"/>
      <c r="ZC61" s="149"/>
      <c r="ZD61" s="149"/>
      <c r="ZE61" s="149"/>
      <c r="ZF61" s="149"/>
      <c r="ZG61" s="149"/>
      <c r="ZH61" s="149"/>
      <c r="ZI61" s="149"/>
      <c r="ZJ61" s="149"/>
      <c r="ZK61" s="149"/>
      <c r="ZL61" s="149"/>
      <c r="ZM61" s="149"/>
      <c r="ZN61" s="149"/>
      <c r="ZO61" s="149"/>
      <c r="ZP61" s="149"/>
      <c r="ZQ61" s="149"/>
      <c r="ZR61" s="149"/>
      <c r="ZS61" s="149"/>
      <c r="ZT61" s="149"/>
      <c r="ZU61" s="149"/>
      <c r="ZV61" s="149"/>
      <c r="ZW61" s="149"/>
      <c r="ZX61" s="149"/>
      <c r="ZY61" s="149"/>
      <c r="ZZ61" s="149"/>
      <c r="AAA61" s="149"/>
      <c r="AAB61" s="149"/>
      <c r="AAC61" s="149"/>
      <c r="AAD61" s="149"/>
      <c r="AAE61" s="149"/>
      <c r="AAF61" s="149"/>
      <c r="AAG61" s="149"/>
      <c r="AAH61" s="149"/>
      <c r="AAI61" s="149"/>
      <c r="AAJ61" s="149"/>
      <c r="AAK61" s="149"/>
      <c r="AAL61" s="149"/>
      <c r="AAM61" s="149"/>
      <c r="AAN61" s="149"/>
      <c r="AAO61" s="149"/>
      <c r="AAP61" s="149"/>
      <c r="AAQ61" s="149"/>
      <c r="AAR61" s="149"/>
      <c r="AAS61" s="149"/>
      <c r="AAT61" s="149"/>
      <c r="AAU61" s="149"/>
      <c r="AAV61" s="149"/>
      <c r="AAW61" s="149"/>
      <c r="AAX61" s="149"/>
      <c r="AAY61" s="149"/>
      <c r="AAZ61" s="149"/>
      <c r="ABA61" s="149"/>
      <c r="ABB61" s="149"/>
      <c r="ABC61" s="149"/>
      <c r="ABD61" s="149"/>
      <c r="ABE61" s="149"/>
      <c r="ABF61" s="149"/>
      <c r="ABG61" s="149"/>
      <c r="ABH61" s="149"/>
      <c r="ABI61" s="149"/>
      <c r="ABJ61" s="149"/>
      <c r="ABK61" s="149"/>
      <c r="ABL61" s="149"/>
      <c r="ABM61" s="149"/>
      <c r="ABN61" s="149"/>
      <c r="ABO61" s="149"/>
      <c r="ABP61" s="149"/>
      <c r="ABQ61" s="149"/>
      <c r="ABR61" s="149"/>
      <c r="ABS61" s="149"/>
      <c r="ABT61" s="149"/>
      <c r="ABU61" s="149"/>
      <c r="ABV61" s="149"/>
      <c r="ABW61" s="149"/>
      <c r="ABX61" s="149"/>
      <c r="ABY61" s="149"/>
      <c r="ABZ61" s="149"/>
      <c r="ACA61" s="149"/>
      <c r="ACB61" s="149"/>
      <c r="ACC61" s="149"/>
      <c r="ACD61" s="149"/>
      <c r="ACE61" s="149"/>
      <c r="ACF61" s="149"/>
      <c r="ACG61" s="149"/>
      <c r="ACH61" s="149"/>
      <c r="ACI61" s="149"/>
      <c r="ACJ61" s="149"/>
      <c r="ACK61" s="149"/>
      <c r="ACL61" s="149"/>
      <c r="ACM61" s="149"/>
      <c r="ACN61" s="149"/>
      <c r="ACO61" s="149"/>
      <c r="ACP61" s="149"/>
      <c r="ACQ61" s="149"/>
      <c r="ACR61" s="149"/>
      <c r="ACS61" s="149"/>
      <c r="ACT61" s="149"/>
      <c r="ACU61" s="149"/>
      <c r="ACV61" s="149"/>
      <c r="ACW61" s="149"/>
      <c r="ACX61" s="149"/>
      <c r="ACY61" s="149"/>
      <c r="ACZ61" s="149"/>
      <c r="ADA61" s="149"/>
      <c r="ADB61" s="149"/>
      <c r="ADC61" s="149"/>
    </row>
    <row r="62" spans="1:783" s="152" customFormat="1" x14ac:dyDescent="0.3">
      <c r="A62" s="149"/>
      <c r="B62" s="150"/>
      <c r="C62" s="151"/>
      <c r="D62" s="151"/>
      <c r="F62" s="153"/>
      <c r="G62" s="153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  <c r="CL62" s="149"/>
      <c r="CM62" s="149"/>
      <c r="CN62" s="149"/>
      <c r="CO62" s="149"/>
      <c r="CP62" s="149"/>
      <c r="CQ62" s="149"/>
      <c r="CR62" s="149"/>
      <c r="CS62" s="149"/>
      <c r="CT62" s="149"/>
      <c r="CU62" s="149"/>
      <c r="CV62" s="149"/>
      <c r="CW62" s="149"/>
      <c r="CX62" s="149"/>
      <c r="CY62" s="149"/>
      <c r="CZ62" s="149"/>
      <c r="DA62" s="149"/>
      <c r="DB62" s="149"/>
      <c r="DC62" s="149"/>
      <c r="DD62" s="149"/>
      <c r="DE62" s="149"/>
      <c r="DF62" s="149"/>
      <c r="DG62" s="149"/>
      <c r="DH62" s="149"/>
      <c r="DI62" s="149"/>
      <c r="DJ62" s="149"/>
      <c r="DK62" s="149"/>
      <c r="DL62" s="149"/>
      <c r="DM62" s="149"/>
      <c r="DN62" s="149"/>
      <c r="DO62" s="149"/>
      <c r="DP62" s="149"/>
      <c r="DQ62" s="149"/>
      <c r="DR62" s="149"/>
      <c r="DS62" s="149"/>
      <c r="DT62" s="149"/>
      <c r="DU62" s="149"/>
      <c r="DV62" s="149"/>
      <c r="DW62" s="149"/>
      <c r="DX62" s="149"/>
      <c r="DY62" s="149"/>
      <c r="DZ62" s="149"/>
      <c r="EA62" s="149"/>
      <c r="EB62" s="149"/>
      <c r="EC62" s="149"/>
      <c r="ED62" s="149"/>
      <c r="EE62" s="149"/>
      <c r="EF62" s="149"/>
      <c r="EG62" s="149"/>
      <c r="EH62" s="149"/>
      <c r="EI62" s="149"/>
      <c r="EJ62" s="149"/>
      <c r="EK62" s="149"/>
      <c r="EL62" s="149"/>
      <c r="EM62" s="149"/>
      <c r="EN62" s="149"/>
      <c r="EO62" s="149"/>
      <c r="EP62" s="149"/>
      <c r="EQ62" s="149"/>
      <c r="ER62" s="149"/>
      <c r="ES62" s="149"/>
      <c r="ET62" s="149"/>
      <c r="EU62" s="149"/>
      <c r="EV62" s="149"/>
      <c r="EW62" s="149"/>
      <c r="EX62" s="149"/>
      <c r="EY62" s="149"/>
      <c r="EZ62" s="149"/>
      <c r="FA62" s="149"/>
      <c r="FB62" s="149"/>
      <c r="FC62" s="149"/>
      <c r="FD62" s="149"/>
      <c r="FE62" s="149"/>
      <c r="FF62" s="149"/>
      <c r="FG62" s="149"/>
      <c r="FH62" s="149"/>
      <c r="FI62" s="149"/>
      <c r="FJ62" s="149"/>
      <c r="FK62" s="149"/>
      <c r="FL62" s="149"/>
      <c r="FM62" s="149"/>
      <c r="FN62" s="149"/>
      <c r="FO62" s="149"/>
      <c r="FP62" s="149"/>
      <c r="FQ62" s="149"/>
      <c r="FR62" s="149"/>
      <c r="FS62" s="149"/>
      <c r="FT62" s="149"/>
      <c r="FU62" s="149"/>
      <c r="FV62" s="149"/>
      <c r="FW62" s="149"/>
      <c r="FX62" s="149"/>
      <c r="FY62" s="149"/>
      <c r="FZ62" s="149"/>
      <c r="GA62" s="149"/>
      <c r="GB62" s="149"/>
      <c r="GC62" s="149"/>
      <c r="GD62" s="149"/>
      <c r="GE62" s="149"/>
      <c r="GF62" s="149"/>
      <c r="GG62" s="149"/>
      <c r="GH62" s="149"/>
      <c r="GI62" s="149"/>
      <c r="GJ62" s="149"/>
      <c r="GK62" s="149"/>
      <c r="GL62" s="149"/>
      <c r="GM62" s="149"/>
      <c r="GN62" s="149"/>
      <c r="GO62" s="149"/>
      <c r="GP62" s="149"/>
      <c r="GQ62" s="149"/>
      <c r="GR62" s="149"/>
      <c r="GS62" s="149"/>
      <c r="GT62" s="149"/>
      <c r="GU62" s="149"/>
      <c r="GV62" s="149"/>
      <c r="GW62" s="149"/>
      <c r="GX62" s="149"/>
      <c r="GY62" s="149"/>
      <c r="GZ62" s="149"/>
      <c r="HA62" s="149"/>
      <c r="HB62" s="149"/>
      <c r="HC62" s="149"/>
      <c r="HD62" s="149"/>
      <c r="HE62" s="149"/>
      <c r="HF62" s="149"/>
      <c r="HG62" s="149"/>
      <c r="HH62" s="149"/>
      <c r="HI62" s="149"/>
      <c r="HJ62" s="149"/>
      <c r="HK62" s="149"/>
      <c r="HL62" s="149"/>
      <c r="HM62" s="149"/>
      <c r="HN62" s="149"/>
      <c r="HO62" s="149"/>
      <c r="HP62" s="149"/>
      <c r="HQ62" s="149"/>
      <c r="HR62" s="149"/>
      <c r="HS62" s="149"/>
      <c r="HT62" s="149"/>
      <c r="HU62" s="149"/>
      <c r="HV62" s="149"/>
      <c r="HW62" s="149"/>
      <c r="HX62" s="149"/>
      <c r="HY62" s="149"/>
      <c r="HZ62" s="149"/>
      <c r="IA62" s="149"/>
      <c r="IB62" s="149"/>
      <c r="IC62" s="149"/>
      <c r="ID62" s="149"/>
      <c r="IE62" s="149"/>
      <c r="IF62" s="149"/>
      <c r="IG62" s="149"/>
      <c r="IH62" s="149"/>
      <c r="II62" s="149"/>
      <c r="IJ62" s="149"/>
      <c r="IK62" s="149"/>
      <c r="IL62" s="149"/>
      <c r="IM62" s="149"/>
      <c r="IN62" s="149"/>
      <c r="IO62" s="149"/>
      <c r="IP62" s="149"/>
      <c r="IQ62" s="149"/>
      <c r="IR62" s="149"/>
      <c r="IS62" s="149"/>
      <c r="IT62" s="149"/>
      <c r="IU62" s="149"/>
      <c r="IV62" s="149"/>
      <c r="IW62" s="149"/>
      <c r="IX62" s="149"/>
      <c r="IY62" s="149"/>
      <c r="IZ62" s="149"/>
      <c r="JA62" s="149"/>
      <c r="JB62" s="149"/>
      <c r="JC62" s="149"/>
      <c r="JD62" s="149"/>
      <c r="JE62" s="149"/>
      <c r="JF62" s="149"/>
      <c r="JG62" s="149"/>
      <c r="JH62" s="149"/>
      <c r="JI62" s="149"/>
      <c r="JJ62" s="149"/>
      <c r="JK62" s="149"/>
      <c r="JL62" s="149"/>
      <c r="JM62" s="149"/>
      <c r="JN62" s="149"/>
      <c r="JO62" s="149"/>
      <c r="JP62" s="149"/>
      <c r="JQ62" s="149"/>
      <c r="JR62" s="149"/>
      <c r="JS62" s="149"/>
      <c r="JT62" s="149"/>
      <c r="JU62" s="149"/>
      <c r="JV62" s="149"/>
      <c r="JW62" s="149"/>
      <c r="JX62" s="149"/>
      <c r="JY62" s="149"/>
      <c r="JZ62" s="149"/>
      <c r="KA62" s="149"/>
      <c r="KB62" s="149"/>
      <c r="KC62" s="149"/>
      <c r="KD62" s="149"/>
      <c r="KE62" s="149"/>
      <c r="KF62" s="149"/>
      <c r="KG62" s="149"/>
      <c r="KH62" s="149"/>
      <c r="KI62" s="149"/>
      <c r="KJ62" s="149"/>
      <c r="KK62" s="149"/>
      <c r="KL62" s="149"/>
      <c r="KM62" s="149"/>
      <c r="KN62" s="149"/>
      <c r="KO62" s="149"/>
      <c r="KP62" s="149"/>
      <c r="KQ62" s="149"/>
      <c r="KR62" s="149"/>
      <c r="KS62" s="149"/>
      <c r="KT62" s="149"/>
      <c r="KU62" s="149"/>
      <c r="KV62" s="149"/>
      <c r="KW62" s="149"/>
      <c r="KX62" s="149"/>
      <c r="KY62" s="149"/>
      <c r="KZ62" s="149"/>
      <c r="LA62" s="149"/>
      <c r="LB62" s="149"/>
      <c r="LC62" s="149"/>
      <c r="LD62" s="149"/>
      <c r="LE62" s="149"/>
      <c r="LF62" s="149"/>
      <c r="LG62" s="149"/>
      <c r="LH62" s="149"/>
      <c r="LI62" s="149"/>
      <c r="LJ62" s="149"/>
      <c r="LK62" s="149"/>
      <c r="LL62" s="149"/>
      <c r="LM62" s="149"/>
      <c r="LN62" s="149"/>
      <c r="LO62" s="149"/>
      <c r="LP62" s="149"/>
      <c r="LQ62" s="149"/>
      <c r="LR62" s="149"/>
      <c r="LS62" s="149"/>
      <c r="LT62" s="149"/>
      <c r="LU62" s="149"/>
      <c r="LV62" s="149"/>
      <c r="LW62" s="149"/>
      <c r="LX62" s="149"/>
      <c r="LY62" s="149"/>
      <c r="LZ62" s="149"/>
      <c r="MA62" s="149"/>
      <c r="MB62" s="149"/>
      <c r="MC62" s="149"/>
      <c r="MD62" s="149"/>
      <c r="ME62" s="149"/>
      <c r="MF62" s="149"/>
      <c r="MG62" s="149"/>
      <c r="MH62" s="149"/>
      <c r="MI62" s="149"/>
      <c r="MJ62" s="149"/>
      <c r="MK62" s="149"/>
      <c r="ML62" s="149"/>
      <c r="MM62" s="149"/>
      <c r="MN62" s="149"/>
      <c r="MO62" s="149"/>
      <c r="MP62" s="149"/>
      <c r="MQ62" s="149"/>
      <c r="MR62" s="149"/>
      <c r="MS62" s="149"/>
      <c r="MT62" s="149"/>
      <c r="MU62" s="149"/>
      <c r="MV62" s="149"/>
      <c r="MW62" s="149"/>
      <c r="MX62" s="149"/>
      <c r="MY62" s="149"/>
      <c r="MZ62" s="149"/>
      <c r="NA62" s="149"/>
      <c r="NB62" s="149"/>
      <c r="NC62" s="149"/>
      <c r="ND62" s="149"/>
      <c r="NE62" s="149"/>
      <c r="NF62" s="149"/>
      <c r="NG62" s="149"/>
      <c r="NH62" s="149"/>
      <c r="NI62" s="149"/>
      <c r="NJ62" s="149"/>
      <c r="NK62" s="149"/>
      <c r="NL62" s="149"/>
      <c r="NM62" s="149"/>
      <c r="NN62" s="149"/>
      <c r="NO62" s="149"/>
      <c r="NP62" s="149"/>
      <c r="NQ62" s="149"/>
      <c r="NR62" s="149"/>
      <c r="NS62" s="149"/>
      <c r="NT62" s="149"/>
      <c r="NU62" s="149"/>
      <c r="NV62" s="149"/>
      <c r="NW62" s="149"/>
      <c r="NX62" s="149"/>
      <c r="NY62" s="149"/>
      <c r="NZ62" s="149"/>
      <c r="OA62" s="149"/>
      <c r="OB62" s="149"/>
      <c r="OC62" s="149"/>
      <c r="OD62" s="149"/>
      <c r="OE62" s="149"/>
      <c r="OF62" s="149"/>
      <c r="OG62" s="149"/>
      <c r="OH62" s="149"/>
      <c r="OI62" s="149"/>
      <c r="OJ62" s="149"/>
      <c r="OK62" s="149"/>
      <c r="OL62" s="149"/>
      <c r="OM62" s="149"/>
      <c r="ON62" s="149"/>
      <c r="OO62" s="149"/>
      <c r="OP62" s="149"/>
      <c r="OQ62" s="149"/>
      <c r="OR62" s="149"/>
      <c r="OS62" s="149"/>
      <c r="OT62" s="149"/>
      <c r="OU62" s="149"/>
      <c r="OV62" s="149"/>
      <c r="OW62" s="149"/>
      <c r="OX62" s="149"/>
      <c r="OY62" s="149"/>
      <c r="OZ62" s="149"/>
      <c r="PA62" s="149"/>
      <c r="PB62" s="149"/>
      <c r="PC62" s="149"/>
      <c r="PD62" s="149"/>
      <c r="PE62" s="149"/>
      <c r="PF62" s="149"/>
      <c r="PG62" s="149"/>
      <c r="PH62" s="149"/>
      <c r="PI62" s="149"/>
      <c r="PJ62" s="149"/>
      <c r="PK62" s="149"/>
      <c r="PL62" s="149"/>
      <c r="PM62" s="149"/>
      <c r="PN62" s="149"/>
      <c r="PO62" s="149"/>
      <c r="PP62" s="149"/>
      <c r="PQ62" s="149"/>
      <c r="PR62" s="149"/>
      <c r="PS62" s="149"/>
      <c r="PT62" s="149"/>
      <c r="PU62" s="149"/>
      <c r="PV62" s="149"/>
      <c r="PW62" s="149"/>
      <c r="PX62" s="149"/>
      <c r="PY62" s="149"/>
      <c r="PZ62" s="149"/>
      <c r="QA62" s="149"/>
      <c r="QB62" s="149"/>
      <c r="QC62" s="149"/>
      <c r="QD62" s="149"/>
      <c r="QE62" s="149"/>
      <c r="QF62" s="149"/>
      <c r="QG62" s="149"/>
      <c r="QH62" s="149"/>
      <c r="QI62" s="149"/>
      <c r="QJ62" s="149"/>
      <c r="QK62" s="149"/>
      <c r="QL62" s="149"/>
      <c r="QM62" s="149"/>
      <c r="QN62" s="149"/>
      <c r="QO62" s="149"/>
      <c r="QP62" s="149"/>
      <c r="QQ62" s="149"/>
      <c r="QR62" s="149"/>
      <c r="QS62" s="149"/>
      <c r="QT62" s="149"/>
      <c r="QU62" s="149"/>
      <c r="QV62" s="149"/>
      <c r="QW62" s="149"/>
      <c r="QX62" s="149"/>
      <c r="QY62" s="149"/>
      <c r="QZ62" s="149"/>
      <c r="RA62" s="149"/>
      <c r="RB62" s="149"/>
      <c r="RC62" s="149"/>
      <c r="RD62" s="149"/>
      <c r="RE62" s="149"/>
      <c r="RF62" s="149"/>
      <c r="RG62" s="149"/>
      <c r="RH62" s="149"/>
      <c r="RI62" s="149"/>
      <c r="RJ62" s="149"/>
      <c r="RK62" s="149"/>
      <c r="RL62" s="149"/>
      <c r="RM62" s="149"/>
      <c r="RN62" s="149"/>
      <c r="RO62" s="149"/>
      <c r="RP62" s="149"/>
      <c r="RQ62" s="149"/>
      <c r="RR62" s="149"/>
      <c r="RS62" s="149"/>
      <c r="RT62" s="149"/>
      <c r="RU62" s="149"/>
      <c r="RV62" s="149"/>
      <c r="RW62" s="149"/>
      <c r="RX62" s="149"/>
      <c r="RY62" s="149"/>
      <c r="RZ62" s="149"/>
      <c r="SA62" s="149"/>
      <c r="SB62" s="149"/>
      <c r="SC62" s="149"/>
      <c r="SD62" s="149"/>
      <c r="SE62" s="149"/>
      <c r="SF62" s="149"/>
      <c r="SG62" s="149"/>
      <c r="SH62" s="149"/>
      <c r="SI62" s="149"/>
      <c r="SJ62" s="149"/>
      <c r="SK62" s="149"/>
      <c r="SL62" s="149"/>
      <c r="SM62" s="149"/>
      <c r="SN62" s="149"/>
      <c r="SO62" s="149"/>
      <c r="SP62" s="149"/>
      <c r="SQ62" s="149"/>
      <c r="SR62" s="149"/>
      <c r="SS62" s="149"/>
      <c r="ST62" s="149"/>
      <c r="SU62" s="149"/>
      <c r="SV62" s="149"/>
      <c r="SW62" s="149"/>
      <c r="SX62" s="149"/>
      <c r="SY62" s="149"/>
      <c r="SZ62" s="149"/>
      <c r="TA62" s="149"/>
      <c r="TB62" s="149"/>
      <c r="TC62" s="149"/>
      <c r="TD62" s="149"/>
      <c r="TE62" s="149"/>
      <c r="TF62" s="149"/>
      <c r="TG62" s="149"/>
      <c r="TH62" s="149"/>
      <c r="TI62" s="149"/>
      <c r="TJ62" s="149"/>
      <c r="TK62" s="149"/>
      <c r="TL62" s="149"/>
      <c r="TM62" s="149"/>
      <c r="TN62" s="149"/>
      <c r="TO62" s="149"/>
      <c r="TP62" s="149"/>
      <c r="TQ62" s="149"/>
      <c r="TR62" s="149"/>
      <c r="TS62" s="149"/>
      <c r="TT62" s="149"/>
      <c r="TU62" s="149"/>
      <c r="TV62" s="149"/>
      <c r="TW62" s="149"/>
      <c r="TX62" s="149"/>
      <c r="TY62" s="149"/>
      <c r="TZ62" s="149"/>
      <c r="UA62" s="149"/>
      <c r="UB62" s="149"/>
      <c r="UC62" s="149"/>
      <c r="UD62" s="149"/>
      <c r="UE62" s="149"/>
      <c r="UF62" s="149"/>
      <c r="UG62" s="149"/>
      <c r="UH62" s="149"/>
      <c r="UI62" s="149"/>
      <c r="UJ62" s="149"/>
      <c r="UK62" s="149"/>
      <c r="UL62" s="149"/>
      <c r="UM62" s="149"/>
      <c r="UN62" s="149"/>
      <c r="UO62" s="149"/>
      <c r="UP62" s="149"/>
      <c r="UQ62" s="149"/>
      <c r="UR62" s="149"/>
      <c r="US62" s="149"/>
      <c r="UT62" s="149"/>
      <c r="UU62" s="149"/>
      <c r="UV62" s="149"/>
      <c r="UW62" s="149"/>
      <c r="UX62" s="149"/>
      <c r="UY62" s="149"/>
      <c r="UZ62" s="149"/>
      <c r="VA62" s="149"/>
      <c r="VB62" s="149"/>
      <c r="VC62" s="149"/>
      <c r="VD62" s="149"/>
      <c r="VE62" s="149"/>
      <c r="VF62" s="149"/>
      <c r="VG62" s="149"/>
      <c r="VH62" s="149"/>
      <c r="VI62" s="149"/>
      <c r="VJ62" s="149"/>
      <c r="VK62" s="149"/>
      <c r="VL62" s="149"/>
      <c r="VM62" s="149"/>
      <c r="VN62" s="149"/>
      <c r="VO62" s="149"/>
      <c r="VP62" s="149"/>
      <c r="VQ62" s="149"/>
      <c r="VR62" s="149"/>
      <c r="VS62" s="149"/>
      <c r="VT62" s="149"/>
      <c r="VU62" s="149"/>
      <c r="VV62" s="149"/>
      <c r="VW62" s="149"/>
      <c r="VX62" s="149"/>
      <c r="VY62" s="149"/>
      <c r="VZ62" s="149"/>
      <c r="WA62" s="149"/>
      <c r="WB62" s="149"/>
      <c r="WC62" s="149"/>
      <c r="WD62" s="149"/>
      <c r="WE62" s="149"/>
      <c r="WF62" s="149"/>
      <c r="WG62" s="149"/>
      <c r="WH62" s="149"/>
      <c r="WI62" s="149"/>
      <c r="WJ62" s="149"/>
      <c r="WK62" s="149"/>
      <c r="WL62" s="149"/>
      <c r="WM62" s="149"/>
      <c r="WN62" s="149"/>
      <c r="WO62" s="149"/>
      <c r="WP62" s="149"/>
      <c r="WQ62" s="149"/>
      <c r="WR62" s="149"/>
      <c r="WS62" s="149"/>
      <c r="WT62" s="149"/>
      <c r="WU62" s="149"/>
      <c r="WV62" s="149"/>
      <c r="WW62" s="149"/>
      <c r="WX62" s="149"/>
      <c r="WY62" s="149"/>
      <c r="WZ62" s="149"/>
      <c r="XA62" s="149"/>
      <c r="XB62" s="149"/>
      <c r="XC62" s="149"/>
      <c r="XD62" s="149"/>
      <c r="XE62" s="149"/>
      <c r="XF62" s="149"/>
      <c r="XG62" s="149"/>
      <c r="XH62" s="149"/>
      <c r="XI62" s="149"/>
      <c r="XJ62" s="149"/>
      <c r="XK62" s="149"/>
      <c r="XL62" s="149"/>
      <c r="XM62" s="149"/>
      <c r="XN62" s="149"/>
      <c r="XO62" s="149"/>
      <c r="XP62" s="149"/>
      <c r="XQ62" s="149"/>
      <c r="XR62" s="149"/>
      <c r="XS62" s="149"/>
      <c r="XT62" s="149"/>
      <c r="XU62" s="149"/>
      <c r="XV62" s="149"/>
      <c r="XW62" s="149"/>
      <c r="XX62" s="149"/>
      <c r="XY62" s="149"/>
      <c r="XZ62" s="149"/>
      <c r="YA62" s="149"/>
      <c r="YB62" s="149"/>
      <c r="YC62" s="149"/>
      <c r="YD62" s="149"/>
      <c r="YE62" s="149"/>
      <c r="YF62" s="149"/>
      <c r="YG62" s="149"/>
      <c r="YH62" s="149"/>
      <c r="YI62" s="149"/>
      <c r="YJ62" s="149"/>
      <c r="YK62" s="149"/>
      <c r="YL62" s="149"/>
      <c r="YM62" s="149"/>
      <c r="YN62" s="149"/>
      <c r="YO62" s="149"/>
      <c r="YP62" s="149"/>
      <c r="YQ62" s="149"/>
      <c r="YR62" s="149"/>
      <c r="YS62" s="149"/>
      <c r="YT62" s="149"/>
      <c r="YU62" s="149"/>
      <c r="YV62" s="149"/>
      <c r="YW62" s="149"/>
      <c r="YX62" s="149"/>
      <c r="YY62" s="149"/>
      <c r="YZ62" s="149"/>
      <c r="ZA62" s="149"/>
      <c r="ZB62" s="149"/>
      <c r="ZC62" s="149"/>
      <c r="ZD62" s="149"/>
      <c r="ZE62" s="149"/>
      <c r="ZF62" s="149"/>
      <c r="ZG62" s="149"/>
      <c r="ZH62" s="149"/>
      <c r="ZI62" s="149"/>
      <c r="ZJ62" s="149"/>
      <c r="ZK62" s="149"/>
      <c r="ZL62" s="149"/>
      <c r="ZM62" s="149"/>
      <c r="ZN62" s="149"/>
      <c r="ZO62" s="149"/>
      <c r="ZP62" s="149"/>
      <c r="ZQ62" s="149"/>
      <c r="ZR62" s="149"/>
      <c r="ZS62" s="149"/>
      <c r="ZT62" s="149"/>
      <c r="ZU62" s="149"/>
      <c r="ZV62" s="149"/>
      <c r="ZW62" s="149"/>
      <c r="ZX62" s="149"/>
      <c r="ZY62" s="149"/>
      <c r="ZZ62" s="149"/>
      <c r="AAA62" s="149"/>
      <c r="AAB62" s="149"/>
      <c r="AAC62" s="149"/>
      <c r="AAD62" s="149"/>
      <c r="AAE62" s="149"/>
      <c r="AAF62" s="149"/>
      <c r="AAG62" s="149"/>
      <c r="AAH62" s="149"/>
      <c r="AAI62" s="149"/>
      <c r="AAJ62" s="149"/>
      <c r="AAK62" s="149"/>
      <c r="AAL62" s="149"/>
      <c r="AAM62" s="149"/>
      <c r="AAN62" s="149"/>
      <c r="AAO62" s="149"/>
      <c r="AAP62" s="149"/>
      <c r="AAQ62" s="149"/>
      <c r="AAR62" s="149"/>
      <c r="AAS62" s="149"/>
      <c r="AAT62" s="149"/>
      <c r="AAU62" s="149"/>
      <c r="AAV62" s="149"/>
      <c r="AAW62" s="149"/>
      <c r="AAX62" s="149"/>
      <c r="AAY62" s="149"/>
      <c r="AAZ62" s="149"/>
      <c r="ABA62" s="149"/>
      <c r="ABB62" s="149"/>
      <c r="ABC62" s="149"/>
      <c r="ABD62" s="149"/>
      <c r="ABE62" s="149"/>
      <c r="ABF62" s="149"/>
      <c r="ABG62" s="149"/>
      <c r="ABH62" s="149"/>
      <c r="ABI62" s="149"/>
      <c r="ABJ62" s="149"/>
      <c r="ABK62" s="149"/>
      <c r="ABL62" s="149"/>
      <c r="ABM62" s="149"/>
      <c r="ABN62" s="149"/>
      <c r="ABO62" s="149"/>
      <c r="ABP62" s="149"/>
      <c r="ABQ62" s="149"/>
      <c r="ABR62" s="149"/>
      <c r="ABS62" s="149"/>
      <c r="ABT62" s="149"/>
      <c r="ABU62" s="149"/>
      <c r="ABV62" s="149"/>
      <c r="ABW62" s="149"/>
      <c r="ABX62" s="149"/>
      <c r="ABY62" s="149"/>
      <c r="ABZ62" s="149"/>
      <c r="ACA62" s="149"/>
      <c r="ACB62" s="149"/>
      <c r="ACC62" s="149"/>
      <c r="ACD62" s="149"/>
      <c r="ACE62" s="149"/>
      <c r="ACF62" s="149"/>
      <c r="ACG62" s="149"/>
      <c r="ACH62" s="149"/>
      <c r="ACI62" s="149"/>
      <c r="ACJ62" s="149"/>
      <c r="ACK62" s="149"/>
      <c r="ACL62" s="149"/>
      <c r="ACM62" s="149"/>
      <c r="ACN62" s="149"/>
      <c r="ACO62" s="149"/>
      <c r="ACP62" s="149"/>
      <c r="ACQ62" s="149"/>
      <c r="ACR62" s="149"/>
      <c r="ACS62" s="149"/>
      <c r="ACT62" s="149"/>
      <c r="ACU62" s="149"/>
      <c r="ACV62" s="149"/>
      <c r="ACW62" s="149"/>
      <c r="ACX62" s="149"/>
      <c r="ACY62" s="149"/>
      <c r="ACZ62" s="149"/>
      <c r="ADA62" s="149"/>
      <c r="ADB62" s="149"/>
      <c r="ADC62" s="149"/>
    </row>
    <row r="63" spans="1:783" s="152" customFormat="1" x14ac:dyDescent="0.3">
      <c r="A63" s="149"/>
      <c r="B63" s="150"/>
      <c r="C63" s="151"/>
      <c r="D63" s="151"/>
      <c r="F63" s="153"/>
      <c r="G63" s="153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9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9"/>
      <c r="DF63" s="149"/>
      <c r="DG63" s="149"/>
      <c r="DH63" s="149"/>
      <c r="DI63" s="149"/>
      <c r="DJ63" s="149"/>
      <c r="DK63" s="149"/>
      <c r="DL63" s="149"/>
      <c r="DM63" s="149"/>
      <c r="DN63" s="149"/>
      <c r="DO63" s="149"/>
      <c r="DP63" s="149"/>
      <c r="DQ63" s="149"/>
      <c r="DR63" s="149"/>
      <c r="DS63" s="149"/>
      <c r="DT63" s="149"/>
      <c r="DU63" s="149"/>
      <c r="DV63" s="149"/>
      <c r="DW63" s="149"/>
      <c r="DX63" s="149"/>
      <c r="DY63" s="149"/>
      <c r="DZ63" s="149"/>
      <c r="EA63" s="149"/>
      <c r="EB63" s="149"/>
      <c r="EC63" s="149"/>
      <c r="ED63" s="149"/>
      <c r="EE63" s="149"/>
      <c r="EF63" s="149"/>
      <c r="EG63" s="149"/>
      <c r="EH63" s="149"/>
      <c r="EI63" s="149"/>
      <c r="EJ63" s="149"/>
      <c r="EK63" s="149"/>
      <c r="EL63" s="149"/>
      <c r="EM63" s="149"/>
      <c r="EN63" s="149"/>
      <c r="EO63" s="149"/>
      <c r="EP63" s="149"/>
      <c r="EQ63" s="149"/>
      <c r="ER63" s="149"/>
      <c r="ES63" s="149"/>
      <c r="ET63" s="149"/>
      <c r="EU63" s="149"/>
      <c r="EV63" s="149"/>
      <c r="EW63" s="149"/>
      <c r="EX63" s="149"/>
      <c r="EY63" s="149"/>
      <c r="EZ63" s="149"/>
      <c r="FA63" s="149"/>
      <c r="FB63" s="149"/>
      <c r="FC63" s="149"/>
      <c r="FD63" s="149"/>
      <c r="FE63" s="149"/>
      <c r="FF63" s="149"/>
      <c r="FG63" s="149"/>
      <c r="FH63" s="149"/>
      <c r="FI63" s="149"/>
      <c r="FJ63" s="149"/>
      <c r="FK63" s="149"/>
      <c r="FL63" s="149"/>
      <c r="FM63" s="149"/>
      <c r="FN63" s="149"/>
      <c r="FO63" s="149"/>
      <c r="FP63" s="149"/>
      <c r="FQ63" s="149"/>
      <c r="FR63" s="149"/>
      <c r="FS63" s="149"/>
      <c r="FT63" s="149"/>
      <c r="FU63" s="149"/>
      <c r="FV63" s="149"/>
      <c r="FW63" s="149"/>
      <c r="FX63" s="149"/>
      <c r="FY63" s="149"/>
      <c r="FZ63" s="149"/>
      <c r="GA63" s="149"/>
      <c r="GB63" s="149"/>
      <c r="GC63" s="149"/>
      <c r="GD63" s="149"/>
      <c r="GE63" s="149"/>
      <c r="GF63" s="149"/>
      <c r="GG63" s="149"/>
      <c r="GH63" s="149"/>
      <c r="GI63" s="149"/>
      <c r="GJ63" s="149"/>
      <c r="GK63" s="149"/>
      <c r="GL63" s="149"/>
      <c r="GM63" s="149"/>
      <c r="GN63" s="149"/>
      <c r="GO63" s="149"/>
      <c r="GP63" s="149"/>
      <c r="GQ63" s="149"/>
      <c r="GR63" s="149"/>
      <c r="GS63" s="149"/>
      <c r="GT63" s="149"/>
      <c r="GU63" s="149"/>
      <c r="GV63" s="149"/>
      <c r="GW63" s="149"/>
      <c r="GX63" s="149"/>
      <c r="GY63" s="149"/>
      <c r="GZ63" s="149"/>
      <c r="HA63" s="149"/>
      <c r="HB63" s="149"/>
      <c r="HC63" s="149"/>
      <c r="HD63" s="149"/>
      <c r="HE63" s="149"/>
      <c r="HF63" s="149"/>
      <c r="HG63" s="149"/>
      <c r="HH63" s="149"/>
      <c r="HI63" s="149"/>
      <c r="HJ63" s="149"/>
      <c r="HK63" s="149"/>
      <c r="HL63" s="149"/>
      <c r="HM63" s="149"/>
      <c r="HN63" s="149"/>
      <c r="HO63" s="149"/>
      <c r="HP63" s="149"/>
      <c r="HQ63" s="149"/>
      <c r="HR63" s="149"/>
      <c r="HS63" s="149"/>
      <c r="HT63" s="149"/>
      <c r="HU63" s="149"/>
      <c r="HV63" s="149"/>
      <c r="HW63" s="149"/>
      <c r="HX63" s="149"/>
      <c r="HY63" s="149"/>
      <c r="HZ63" s="149"/>
      <c r="IA63" s="149"/>
      <c r="IB63" s="149"/>
      <c r="IC63" s="149"/>
      <c r="ID63" s="149"/>
      <c r="IE63" s="149"/>
      <c r="IF63" s="149"/>
      <c r="IG63" s="149"/>
      <c r="IH63" s="149"/>
      <c r="II63" s="149"/>
      <c r="IJ63" s="149"/>
      <c r="IK63" s="149"/>
      <c r="IL63" s="149"/>
      <c r="IM63" s="149"/>
      <c r="IN63" s="149"/>
      <c r="IO63" s="149"/>
      <c r="IP63" s="149"/>
      <c r="IQ63" s="149"/>
      <c r="IR63" s="149"/>
      <c r="IS63" s="149"/>
      <c r="IT63" s="149"/>
      <c r="IU63" s="149"/>
      <c r="IV63" s="149"/>
      <c r="IW63" s="149"/>
      <c r="IX63" s="149"/>
      <c r="IY63" s="149"/>
      <c r="IZ63" s="149"/>
      <c r="JA63" s="149"/>
      <c r="JB63" s="149"/>
      <c r="JC63" s="149"/>
      <c r="JD63" s="149"/>
      <c r="JE63" s="149"/>
      <c r="JF63" s="149"/>
      <c r="JG63" s="149"/>
      <c r="JH63" s="149"/>
      <c r="JI63" s="149"/>
      <c r="JJ63" s="149"/>
      <c r="JK63" s="149"/>
      <c r="JL63" s="149"/>
      <c r="JM63" s="149"/>
      <c r="JN63" s="149"/>
      <c r="JO63" s="149"/>
      <c r="JP63" s="149"/>
      <c r="JQ63" s="149"/>
      <c r="JR63" s="149"/>
      <c r="JS63" s="149"/>
      <c r="JT63" s="149"/>
      <c r="JU63" s="149"/>
      <c r="JV63" s="149"/>
      <c r="JW63" s="149"/>
      <c r="JX63" s="149"/>
      <c r="JY63" s="149"/>
      <c r="JZ63" s="149"/>
      <c r="KA63" s="149"/>
      <c r="KB63" s="149"/>
      <c r="KC63" s="149"/>
      <c r="KD63" s="149"/>
      <c r="KE63" s="149"/>
      <c r="KF63" s="149"/>
      <c r="KG63" s="149"/>
      <c r="KH63" s="149"/>
      <c r="KI63" s="149"/>
      <c r="KJ63" s="149"/>
      <c r="KK63" s="149"/>
      <c r="KL63" s="149"/>
      <c r="KM63" s="149"/>
      <c r="KN63" s="149"/>
      <c r="KO63" s="149"/>
      <c r="KP63" s="149"/>
      <c r="KQ63" s="149"/>
      <c r="KR63" s="149"/>
      <c r="KS63" s="149"/>
      <c r="KT63" s="149"/>
      <c r="KU63" s="149"/>
      <c r="KV63" s="149"/>
      <c r="KW63" s="149"/>
      <c r="KX63" s="149"/>
      <c r="KY63" s="149"/>
      <c r="KZ63" s="149"/>
      <c r="LA63" s="149"/>
      <c r="LB63" s="149"/>
      <c r="LC63" s="149"/>
      <c r="LD63" s="149"/>
      <c r="LE63" s="149"/>
      <c r="LF63" s="149"/>
      <c r="LG63" s="149"/>
      <c r="LH63" s="149"/>
      <c r="LI63" s="149"/>
      <c r="LJ63" s="149"/>
      <c r="LK63" s="149"/>
      <c r="LL63" s="149"/>
      <c r="LM63" s="149"/>
      <c r="LN63" s="149"/>
      <c r="LO63" s="149"/>
      <c r="LP63" s="149"/>
      <c r="LQ63" s="149"/>
      <c r="LR63" s="149"/>
      <c r="LS63" s="149"/>
      <c r="LT63" s="149"/>
      <c r="LU63" s="149"/>
      <c r="LV63" s="149"/>
      <c r="LW63" s="149"/>
      <c r="LX63" s="149"/>
      <c r="LY63" s="149"/>
      <c r="LZ63" s="149"/>
      <c r="MA63" s="149"/>
      <c r="MB63" s="149"/>
      <c r="MC63" s="149"/>
      <c r="MD63" s="149"/>
      <c r="ME63" s="149"/>
      <c r="MF63" s="149"/>
      <c r="MG63" s="149"/>
      <c r="MH63" s="149"/>
      <c r="MI63" s="149"/>
      <c r="MJ63" s="149"/>
      <c r="MK63" s="149"/>
      <c r="ML63" s="149"/>
      <c r="MM63" s="149"/>
      <c r="MN63" s="149"/>
      <c r="MO63" s="149"/>
      <c r="MP63" s="149"/>
      <c r="MQ63" s="149"/>
      <c r="MR63" s="149"/>
      <c r="MS63" s="149"/>
      <c r="MT63" s="149"/>
      <c r="MU63" s="149"/>
      <c r="MV63" s="149"/>
      <c r="MW63" s="149"/>
      <c r="MX63" s="149"/>
      <c r="MY63" s="149"/>
      <c r="MZ63" s="149"/>
      <c r="NA63" s="149"/>
      <c r="NB63" s="149"/>
      <c r="NC63" s="149"/>
      <c r="ND63" s="149"/>
      <c r="NE63" s="149"/>
      <c r="NF63" s="149"/>
      <c r="NG63" s="149"/>
      <c r="NH63" s="149"/>
      <c r="NI63" s="149"/>
      <c r="NJ63" s="149"/>
      <c r="NK63" s="149"/>
      <c r="NL63" s="149"/>
      <c r="NM63" s="149"/>
      <c r="NN63" s="149"/>
      <c r="NO63" s="149"/>
      <c r="NP63" s="149"/>
      <c r="NQ63" s="149"/>
      <c r="NR63" s="149"/>
      <c r="NS63" s="149"/>
      <c r="NT63" s="149"/>
      <c r="NU63" s="149"/>
      <c r="NV63" s="149"/>
      <c r="NW63" s="149"/>
      <c r="NX63" s="149"/>
      <c r="NY63" s="149"/>
      <c r="NZ63" s="149"/>
      <c r="OA63" s="149"/>
      <c r="OB63" s="149"/>
      <c r="OC63" s="149"/>
      <c r="OD63" s="149"/>
      <c r="OE63" s="149"/>
      <c r="OF63" s="149"/>
      <c r="OG63" s="149"/>
      <c r="OH63" s="149"/>
      <c r="OI63" s="149"/>
      <c r="OJ63" s="149"/>
      <c r="OK63" s="149"/>
      <c r="OL63" s="149"/>
      <c r="OM63" s="149"/>
      <c r="ON63" s="149"/>
      <c r="OO63" s="149"/>
      <c r="OP63" s="149"/>
      <c r="OQ63" s="149"/>
      <c r="OR63" s="149"/>
      <c r="OS63" s="149"/>
      <c r="OT63" s="149"/>
      <c r="OU63" s="149"/>
      <c r="OV63" s="149"/>
      <c r="OW63" s="149"/>
      <c r="OX63" s="149"/>
      <c r="OY63" s="149"/>
      <c r="OZ63" s="149"/>
      <c r="PA63" s="149"/>
      <c r="PB63" s="149"/>
      <c r="PC63" s="149"/>
      <c r="PD63" s="149"/>
      <c r="PE63" s="149"/>
      <c r="PF63" s="149"/>
      <c r="PG63" s="149"/>
      <c r="PH63" s="149"/>
      <c r="PI63" s="149"/>
      <c r="PJ63" s="149"/>
      <c r="PK63" s="149"/>
      <c r="PL63" s="149"/>
      <c r="PM63" s="149"/>
      <c r="PN63" s="149"/>
      <c r="PO63" s="149"/>
      <c r="PP63" s="149"/>
      <c r="PQ63" s="149"/>
      <c r="PR63" s="149"/>
      <c r="PS63" s="149"/>
      <c r="PT63" s="149"/>
      <c r="PU63" s="149"/>
      <c r="PV63" s="149"/>
      <c r="PW63" s="149"/>
      <c r="PX63" s="149"/>
      <c r="PY63" s="149"/>
      <c r="PZ63" s="149"/>
      <c r="QA63" s="149"/>
      <c r="QB63" s="149"/>
      <c r="QC63" s="149"/>
      <c r="QD63" s="149"/>
      <c r="QE63" s="149"/>
      <c r="QF63" s="149"/>
      <c r="QG63" s="149"/>
      <c r="QH63" s="149"/>
      <c r="QI63" s="149"/>
      <c r="QJ63" s="149"/>
      <c r="QK63" s="149"/>
      <c r="QL63" s="149"/>
      <c r="QM63" s="149"/>
      <c r="QN63" s="149"/>
      <c r="QO63" s="149"/>
      <c r="QP63" s="149"/>
      <c r="QQ63" s="149"/>
      <c r="QR63" s="149"/>
      <c r="QS63" s="149"/>
      <c r="QT63" s="149"/>
      <c r="QU63" s="149"/>
      <c r="QV63" s="149"/>
      <c r="QW63" s="149"/>
      <c r="QX63" s="149"/>
      <c r="QY63" s="149"/>
      <c r="QZ63" s="149"/>
      <c r="RA63" s="149"/>
      <c r="RB63" s="149"/>
      <c r="RC63" s="149"/>
      <c r="RD63" s="149"/>
      <c r="RE63" s="149"/>
      <c r="RF63" s="149"/>
      <c r="RG63" s="149"/>
      <c r="RH63" s="149"/>
      <c r="RI63" s="149"/>
      <c r="RJ63" s="149"/>
      <c r="RK63" s="149"/>
      <c r="RL63" s="149"/>
      <c r="RM63" s="149"/>
      <c r="RN63" s="149"/>
      <c r="RO63" s="149"/>
      <c r="RP63" s="149"/>
      <c r="RQ63" s="149"/>
      <c r="RR63" s="149"/>
      <c r="RS63" s="149"/>
      <c r="RT63" s="149"/>
      <c r="RU63" s="149"/>
      <c r="RV63" s="149"/>
      <c r="RW63" s="149"/>
      <c r="RX63" s="149"/>
      <c r="RY63" s="149"/>
      <c r="RZ63" s="149"/>
      <c r="SA63" s="149"/>
      <c r="SB63" s="149"/>
      <c r="SC63" s="149"/>
      <c r="SD63" s="149"/>
      <c r="SE63" s="149"/>
      <c r="SF63" s="149"/>
      <c r="SG63" s="149"/>
      <c r="SH63" s="149"/>
      <c r="SI63" s="149"/>
      <c r="SJ63" s="149"/>
      <c r="SK63" s="149"/>
      <c r="SL63" s="149"/>
      <c r="SM63" s="149"/>
      <c r="SN63" s="149"/>
      <c r="SO63" s="149"/>
      <c r="SP63" s="149"/>
      <c r="SQ63" s="149"/>
      <c r="SR63" s="149"/>
      <c r="SS63" s="149"/>
      <c r="ST63" s="149"/>
      <c r="SU63" s="149"/>
      <c r="SV63" s="149"/>
      <c r="SW63" s="149"/>
      <c r="SX63" s="149"/>
      <c r="SY63" s="149"/>
      <c r="SZ63" s="149"/>
      <c r="TA63" s="149"/>
      <c r="TB63" s="149"/>
      <c r="TC63" s="149"/>
      <c r="TD63" s="149"/>
      <c r="TE63" s="149"/>
      <c r="TF63" s="149"/>
      <c r="TG63" s="149"/>
      <c r="TH63" s="149"/>
      <c r="TI63" s="149"/>
      <c r="TJ63" s="149"/>
      <c r="TK63" s="149"/>
      <c r="TL63" s="149"/>
      <c r="TM63" s="149"/>
      <c r="TN63" s="149"/>
      <c r="TO63" s="149"/>
      <c r="TP63" s="149"/>
      <c r="TQ63" s="149"/>
      <c r="TR63" s="149"/>
      <c r="TS63" s="149"/>
      <c r="TT63" s="149"/>
      <c r="TU63" s="149"/>
      <c r="TV63" s="149"/>
      <c r="TW63" s="149"/>
      <c r="TX63" s="149"/>
      <c r="TY63" s="149"/>
      <c r="TZ63" s="149"/>
      <c r="UA63" s="149"/>
      <c r="UB63" s="149"/>
      <c r="UC63" s="149"/>
      <c r="UD63" s="149"/>
      <c r="UE63" s="149"/>
      <c r="UF63" s="149"/>
      <c r="UG63" s="149"/>
      <c r="UH63" s="149"/>
      <c r="UI63" s="149"/>
      <c r="UJ63" s="149"/>
      <c r="UK63" s="149"/>
      <c r="UL63" s="149"/>
      <c r="UM63" s="149"/>
      <c r="UN63" s="149"/>
      <c r="UO63" s="149"/>
      <c r="UP63" s="149"/>
      <c r="UQ63" s="149"/>
      <c r="UR63" s="149"/>
      <c r="US63" s="149"/>
      <c r="UT63" s="149"/>
      <c r="UU63" s="149"/>
      <c r="UV63" s="149"/>
      <c r="UW63" s="149"/>
      <c r="UX63" s="149"/>
      <c r="UY63" s="149"/>
      <c r="UZ63" s="149"/>
      <c r="VA63" s="149"/>
      <c r="VB63" s="149"/>
      <c r="VC63" s="149"/>
      <c r="VD63" s="149"/>
      <c r="VE63" s="149"/>
      <c r="VF63" s="149"/>
      <c r="VG63" s="149"/>
      <c r="VH63" s="149"/>
      <c r="VI63" s="149"/>
      <c r="VJ63" s="149"/>
      <c r="VK63" s="149"/>
      <c r="VL63" s="149"/>
      <c r="VM63" s="149"/>
      <c r="VN63" s="149"/>
      <c r="VO63" s="149"/>
      <c r="VP63" s="149"/>
      <c r="VQ63" s="149"/>
      <c r="VR63" s="149"/>
      <c r="VS63" s="149"/>
      <c r="VT63" s="149"/>
      <c r="VU63" s="149"/>
      <c r="VV63" s="149"/>
      <c r="VW63" s="149"/>
      <c r="VX63" s="149"/>
      <c r="VY63" s="149"/>
      <c r="VZ63" s="149"/>
      <c r="WA63" s="149"/>
      <c r="WB63" s="149"/>
      <c r="WC63" s="149"/>
      <c r="WD63" s="149"/>
      <c r="WE63" s="149"/>
      <c r="WF63" s="149"/>
      <c r="WG63" s="149"/>
      <c r="WH63" s="149"/>
      <c r="WI63" s="149"/>
      <c r="WJ63" s="149"/>
      <c r="WK63" s="149"/>
      <c r="WL63" s="149"/>
      <c r="WM63" s="149"/>
      <c r="WN63" s="149"/>
      <c r="WO63" s="149"/>
      <c r="WP63" s="149"/>
      <c r="WQ63" s="149"/>
      <c r="WR63" s="149"/>
      <c r="WS63" s="149"/>
      <c r="WT63" s="149"/>
      <c r="WU63" s="149"/>
      <c r="WV63" s="149"/>
      <c r="WW63" s="149"/>
      <c r="WX63" s="149"/>
      <c r="WY63" s="149"/>
      <c r="WZ63" s="149"/>
      <c r="XA63" s="149"/>
      <c r="XB63" s="149"/>
      <c r="XC63" s="149"/>
      <c r="XD63" s="149"/>
      <c r="XE63" s="149"/>
      <c r="XF63" s="149"/>
      <c r="XG63" s="149"/>
      <c r="XH63" s="149"/>
      <c r="XI63" s="149"/>
      <c r="XJ63" s="149"/>
      <c r="XK63" s="149"/>
      <c r="XL63" s="149"/>
      <c r="XM63" s="149"/>
      <c r="XN63" s="149"/>
      <c r="XO63" s="149"/>
      <c r="XP63" s="149"/>
      <c r="XQ63" s="149"/>
      <c r="XR63" s="149"/>
      <c r="XS63" s="149"/>
      <c r="XT63" s="149"/>
      <c r="XU63" s="149"/>
      <c r="XV63" s="149"/>
      <c r="XW63" s="149"/>
      <c r="XX63" s="149"/>
      <c r="XY63" s="149"/>
      <c r="XZ63" s="149"/>
      <c r="YA63" s="149"/>
      <c r="YB63" s="149"/>
      <c r="YC63" s="149"/>
      <c r="YD63" s="149"/>
      <c r="YE63" s="149"/>
      <c r="YF63" s="149"/>
      <c r="YG63" s="149"/>
      <c r="YH63" s="149"/>
      <c r="YI63" s="149"/>
      <c r="YJ63" s="149"/>
      <c r="YK63" s="149"/>
      <c r="YL63" s="149"/>
      <c r="YM63" s="149"/>
      <c r="YN63" s="149"/>
      <c r="YO63" s="149"/>
      <c r="YP63" s="149"/>
      <c r="YQ63" s="149"/>
      <c r="YR63" s="149"/>
      <c r="YS63" s="149"/>
      <c r="YT63" s="149"/>
      <c r="YU63" s="149"/>
      <c r="YV63" s="149"/>
      <c r="YW63" s="149"/>
      <c r="YX63" s="149"/>
      <c r="YY63" s="149"/>
      <c r="YZ63" s="149"/>
      <c r="ZA63" s="149"/>
      <c r="ZB63" s="149"/>
      <c r="ZC63" s="149"/>
      <c r="ZD63" s="149"/>
      <c r="ZE63" s="149"/>
      <c r="ZF63" s="149"/>
      <c r="ZG63" s="149"/>
      <c r="ZH63" s="149"/>
      <c r="ZI63" s="149"/>
      <c r="ZJ63" s="149"/>
      <c r="ZK63" s="149"/>
      <c r="ZL63" s="149"/>
      <c r="ZM63" s="149"/>
      <c r="ZN63" s="149"/>
      <c r="ZO63" s="149"/>
      <c r="ZP63" s="149"/>
      <c r="ZQ63" s="149"/>
      <c r="ZR63" s="149"/>
      <c r="ZS63" s="149"/>
      <c r="ZT63" s="149"/>
      <c r="ZU63" s="149"/>
      <c r="ZV63" s="149"/>
      <c r="ZW63" s="149"/>
      <c r="ZX63" s="149"/>
      <c r="ZY63" s="149"/>
      <c r="ZZ63" s="149"/>
      <c r="AAA63" s="149"/>
      <c r="AAB63" s="149"/>
      <c r="AAC63" s="149"/>
      <c r="AAD63" s="149"/>
      <c r="AAE63" s="149"/>
      <c r="AAF63" s="149"/>
      <c r="AAG63" s="149"/>
      <c r="AAH63" s="149"/>
      <c r="AAI63" s="149"/>
      <c r="AAJ63" s="149"/>
      <c r="AAK63" s="149"/>
      <c r="AAL63" s="149"/>
      <c r="AAM63" s="149"/>
      <c r="AAN63" s="149"/>
      <c r="AAO63" s="149"/>
      <c r="AAP63" s="149"/>
      <c r="AAQ63" s="149"/>
      <c r="AAR63" s="149"/>
      <c r="AAS63" s="149"/>
      <c r="AAT63" s="149"/>
      <c r="AAU63" s="149"/>
      <c r="AAV63" s="149"/>
      <c r="AAW63" s="149"/>
      <c r="AAX63" s="149"/>
      <c r="AAY63" s="149"/>
      <c r="AAZ63" s="149"/>
      <c r="ABA63" s="149"/>
      <c r="ABB63" s="149"/>
      <c r="ABC63" s="149"/>
      <c r="ABD63" s="149"/>
      <c r="ABE63" s="149"/>
      <c r="ABF63" s="149"/>
      <c r="ABG63" s="149"/>
      <c r="ABH63" s="149"/>
      <c r="ABI63" s="149"/>
      <c r="ABJ63" s="149"/>
      <c r="ABK63" s="149"/>
      <c r="ABL63" s="149"/>
      <c r="ABM63" s="149"/>
      <c r="ABN63" s="149"/>
      <c r="ABO63" s="149"/>
      <c r="ABP63" s="149"/>
      <c r="ABQ63" s="149"/>
      <c r="ABR63" s="149"/>
      <c r="ABS63" s="149"/>
      <c r="ABT63" s="149"/>
      <c r="ABU63" s="149"/>
      <c r="ABV63" s="149"/>
      <c r="ABW63" s="149"/>
      <c r="ABX63" s="149"/>
      <c r="ABY63" s="149"/>
      <c r="ABZ63" s="149"/>
      <c r="ACA63" s="149"/>
      <c r="ACB63" s="149"/>
      <c r="ACC63" s="149"/>
      <c r="ACD63" s="149"/>
      <c r="ACE63" s="149"/>
      <c r="ACF63" s="149"/>
      <c r="ACG63" s="149"/>
      <c r="ACH63" s="149"/>
      <c r="ACI63" s="149"/>
      <c r="ACJ63" s="149"/>
      <c r="ACK63" s="149"/>
      <c r="ACL63" s="149"/>
      <c r="ACM63" s="149"/>
      <c r="ACN63" s="149"/>
      <c r="ACO63" s="149"/>
      <c r="ACP63" s="149"/>
      <c r="ACQ63" s="149"/>
      <c r="ACR63" s="149"/>
      <c r="ACS63" s="149"/>
      <c r="ACT63" s="149"/>
      <c r="ACU63" s="149"/>
      <c r="ACV63" s="149"/>
      <c r="ACW63" s="149"/>
      <c r="ACX63" s="149"/>
      <c r="ACY63" s="149"/>
      <c r="ACZ63" s="149"/>
      <c r="ADA63" s="149"/>
      <c r="ADB63" s="149"/>
      <c r="ADC63" s="149"/>
    </row>
    <row r="64" spans="1:783" s="152" customFormat="1" x14ac:dyDescent="0.3">
      <c r="A64" s="149"/>
      <c r="B64" s="150"/>
      <c r="C64" s="151"/>
      <c r="D64" s="151"/>
      <c r="F64" s="153"/>
      <c r="G64" s="153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9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9"/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9"/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9"/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9"/>
      <c r="ES64" s="149"/>
      <c r="ET64" s="149"/>
      <c r="EU64" s="149"/>
      <c r="EV64" s="149"/>
      <c r="EW64" s="149"/>
      <c r="EX64" s="149"/>
      <c r="EY64" s="149"/>
      <c r="EZ64" s="149"/>
      <c r="FA64" s="149"/>
      <c r="FB64" s="149"/>
      <c r="FC64" s="149"/>
      <c r="FD64" s="149"/>
      <c r="FE64" s="149"/>
      <c r="FF64" s="149"/>
      <c r="FG64" s="149"/>
      <c r="FH64" s="149"/>
      <c r="FI64" s="149"/>
      <c r="FJ64" s="149"/>
      <c r="FK64" s="149"/>
      <c r="FL64" s="149"/>
      <c r="FM64" s="149"/>
      <c r="FN64" s="149"/>
      <c r="FO64" s="149"/>
      <c r="FP64" s="149"/>
      <c r="FQ64" s="149"/>
      <c r="FR64" s="149"/>
      <c r="FS64" s="149"/>
      <c r="FT64" s="149"/>
      <c r="FU64" s="149"/>
      <c r="FV64" s="149"/>
      <c r="FW64" s="149"/>
      <c r="FX64" s="149"/>
      <c r="FY64" s="149"/>
      <c r="FZ64" s="149"/>
      <c r="GA64" s="149"/>
      <c r="GB64" s="149"/>
      <c r="GC64" s="149"/>
      <c r="GD64" s="149"/>
      <c r="GE64" s="149"/>
      <c r="GF64" s="149"/>
      <c r="GG64" s="149"/>
      <c r="GH64" s="149"/>
      <c r="GI64" s="149"/>
      <c r="GJ64" s="149"/>
      <c r="GK64" s="149"/>
      <c r="GL64" s="149"/>
      <c r="GM64" s="149"/>
      <c r="GN64" s="149"/>
      <c r="GO64" s="149"/>
      <c r="GP64" s="149"/>
      <c r="GQ64" s="149"/>
      <c r="GR64" s="149"/>
      <c r="GS64" s="149"/>
      <c r="GT64" s="149"/>
      <c r="GU64" s="149"/>
      <c r="GV64" s="149"/>
      <c r="GW64" s="149"/>
      <c r="GX64" s="149"/>
      <c r="GY64" s="149"/>
      <c r="GZ64" s="149"/>
      <c r="HA64" s="149"/>
      <c r="HB64" s="149"/>
      <c r="HC64" s="149"/>
      <c r="HD64" s="149"/>
      <c r="HE64" s="149"/>
      <c r="HF64" s="149"/>
      <c r="HG64" s="149"/>
      <c r="HH64" s="149"/>
      <c r="HI64" s="149"/>
      <c r="HJ64" s="149"/>
      <c r="HK64" s="149"/>
      <c r="HL64" s="149"/>
      <c r="HM64" s="149"/>
      <c r="HN64" s="149"/>
      <c r="HO64" s="149"/>
      <c r="HP64" s="149"/>
      <c r="HQ64" s="149"/>
      <c r="HR64" s="149"/>
      <c r="HS64" s="149"/>
      <c r="HT64" s="149"/>
      <c r="HU64" s="149"/>
      <c r="HV64" s="149"/>
      <c r="HW64" s="149"/>
      <c r="HX64" s="149"/>
      <c r="HY64" s="149"/>
      <c r="HZ64" s="149"/>
      <c r="IA64" s="149"/>
      <c r="IB64" s="149"/>
      <c r="IC64" s="149"/>
      <c r="ID64" s="149"/>
      <c r="IE64" s="149"/>
      <c r="IF64" s="149"/>
      <c r="IG64" s="149"/>
      <c r="IH64" s="149"/>
      <c r="II64" s="149"/>
      <c r="IJ64" s="149"/>
      <c r="IK64" s="149"/>
      <c r="IL64" s="149"/>
      <c r="IM64" s="149"/>
      <c r="IN64" s="149"/>
      <c r="IO64" s="149"/>
      <c r="IP64" s="149"/>
      <c r="IQ64" s="149"/>
      <c r="IR64" s="149"/>
      <c r="IS64" s="149"/>
      <c r="IT64" s="149"/>
      <c r="IU64" s="149"/>
      <c r="IV64" s="149"/>
      <c r="IW64" s="149"/>
      <c r="IX64" s="149"/>
      <c r="IY64" s="149"/>
      <c r="IZ64" s="149"/>
      <c r="JA64" s="149"/>
      <c r="JB64" s="149"/>
      <c r="JC64" s="149"/>
      <c r="JD64" s="149"/>
      <c r="JE64" s="149"/>
      <c r="JF64" s="149"/>
      <c r="JG64" s="149"/>
      <c r="JH64" s="149"/>
      <c r="JI64" s="149"/>
      <c r="JJ64" s="149"/>
      <c r="JK64" s="149"/>
      <c r="JL64" s="149"/>
      <c r="JM64" s="149"/>
      <c r="JN64" s="149"/>
      <c r="JO64" s="149"/>
      <c r="JP64" s="149"/>
      <c r="JQ64" s="149"/>
      <c r="JR64" s="149"/>
      <c r="JS64" s="149"/>
      <c r="JT64" s="149"/>
      <c r="JU64" s="149"/>
      <c r="JV64" s="149"/>
      <c r="JW64" s="149"/>
      <c r="JX64" s="149"/>
      <c r="JY64" s="149"/>
      <c r="JZ64" s="149"/>
      <c r="KA64" s="149"/>
      <c r="KB64" s="149"/>
      <c r="KC64" s="149"/>
      <c r="KD64" s="149"/>
      <c r="KE64" s="149"/>
      <c r="KF64" s="149"/>
      <c r="KG64" s="149"/>
      <c r="KH64" s="149"/>
      <c r="KI64" s="149"/>
      <c r="KJ64" s="149"/>
      <c r="KK64" s="149"/>
      <c r="KL64" s="149"/>
      <c r="KM64" s="149"/>
      <c r="KN64" s="149"/>
      <c r="KO64" s="149"/>
      <c r="KP64" s="149"/>
      <c r="KQ64" s="149"/>
      <c r="KR64" s="149"/>
      <c r="KS64" s="149"/>
      <c r="KT64" s="149"/>
      <c r="KU64" s="149"/>
      <c r="KV64" s="149"/>
      <c r="KW64" s="149"/>
      <c r="KX64" s="149"/>
      <c r="KY64" s="149"/>
      <c r="KZ64" s="149"/>
      <c r="LA64" s="149"/>
      <c r="LB64" s="149"/>
      <c r="LC64" s="149"/>
      <c r="LD64" s="149"/>
      <c r="LE64" s="149"/>
      <c r="LF64" s="149"/>
      <c r="LG64" s="149"/>
      <c r="LH64" s="149"/>
      <c r="LI64" s="149"/>
      <c r="LJ64" s="149"/>
      <c r="LK64" s="149"/>
      <c r="LL64" s="149"/>
      <c r="LM64" s="149"/>
      <c r="LN64" s="149"/>
      <c r="LO64" s="149"/>
      <c r="LP64" s="149"/>
      <c r="LQ64" s="149"/>
      <c r="LR64" s="149"/>
      <c r="LS64" s="149"/>
      <c r="LT64" s="149"/>
      <c r="LU64" s="149"/>
      <c r="LV64" s="149"/>
      <c r="LW64" s="149"/>
      <c r="LX64" s="149"/>
      <c r="LY64" s="149"/>
      <c r="LZ64" s="149"/>
      <c r="MA64" s="149"/>
      <c r="MB64" s="149"/>
      <c r="MC64" s="149"/>
      <c r="MD64" s="149"/>
      <c r="ME64" s="149"/>
      <c r="MF64" s="149"/>
      <c r="MG64" s="149"/>
      <c r="MH64" s="149"/>
      <c r="MI64" s="149"/>
      <c r="MJ64" s="149"/>
      <c r="MK64" s="149"/>
      <c r="ML64" s="149"/>
      <c r="MM64" s="149"/>
      <c r="MN64" s="149"/>
      <c r="MO64" s="149"/>
      <c r="MP64" s="149"/>
      <c r="MQ64" s="149"/>
      <c r="MR64" s="149"/>
      <c r="MS64" s="149"/>
      <c r="MT64" s="149"/>
      <c r="MU64" s="149"/>
      <c r="MV64" s="149"/>
      <c r="MW64" s="149"/>
      <c r="MX64" s="149"/>
      <c r="MY64" s="149"/>
      <c r="MZ64" s="149"/>
      <c r="NA64" s="149"/>
      <c r="NB64" s="149"/>
      <c r="NC64" s="149"/>
      <c r="ND64" s="149"/>
      <c r="NE64" s="149"/>
      <c r="NF64" s="149"/>
      <c r="NG64" s="149"/>
      <c r="NH64" s="149"/>
      <c r="NI64" s="149"/>
      <c r="NJ64" s="149"/>
      <c r="NK64" s="149"/>
      <c r="NL64" s="149"/>
      <c r="NM64" s="149"/>
      <c r="NN64" s="149"/>
      <c r="NO64" s="149"/>
      <c r="NP64" s="149"/>
      <c r="NQ64" s="149"/>
      <c r="NR64" s="149"/>
      <c r="NS64" s="149"/>
      <c r="NT64" s="149"/>
      <c r="NU64" s="149"/>
      <c r="NV64" s="149"/>
      <c r="NW64" s="149"/>
      <c r="NX64" s="149"/>
      <c r="NY64" s="149"/>
      <c r="NZ64" s="149"/>
      <c r="OA64" s="149"/>
      <c r="OB64" s="149"/>
      <c r="OC64" s="149"/>
      <c r="OD64" s="149"/>
      <c r="OE64" s="149"/>
      <c r="OF64" s="149"/>
      <c r="OG64" s="149"/>
      <c r="OH64" s="149"/>
      <c r="OI64" s="149"/>
      <c r="OJ64" s="149"/>
      <c r="OK64" s="149"/>
      <c r="OL64" s="149"/>
      <c r="OM64" s="149"/>
      <c r="ON64" s="149"/>
      <c r="OO64" s="149"/>
      <c r="OP64" s="149"/>
      <c r="OQ64" s="149"/>
      <c r="OR64" s="149"/>
      <c r="OS64" s="149"/>
      <c r="OT64" s="149"/>
      <c r="OU64" s="149"/>
      <c r="OV64" s="149"/>
      <c r="OW64" s="149"/>
      <c r="OX64" s="149"/>
      <c r="OY64" s="149"/>
      <c r="OZ64" s="149"/>
      <c r="PA64" s="149"/>
      <c r="PB64" s="149"/>
      <c r="PC64" s="149"/>
      <c r="PD64" s="149"/>
      <c r="PE64" s="149"/>
      <c r="PF64" s="149"/>
      <c r="PG64" s="149"/>
      <c r="PH64" s="149"/>
      <c r="PI64" s="149"/>
      <c r="PJ64" s="149"/>
      <c r="PK64" s="149"/>
      <c r="PL64" s="149"/>
      <c r="PM64" s="149"/>
      <c r="PN64" s="149"/>
      <c r="PO64" s="149"/>
      <c r="PP64" s="149"/>
      <c r="PQ64" s="149"/>
      <c r="PR64" s="149"/>
      <c r="PS64" s="149"/>
      <c r="PT64" s="149"/>
      <c r="PU64" s="149"/>
      <c r="PV64" s="149"/>
      <c r="PW64" s="149"/>
      <c r="PX64" s="149"/>
      <c r="PY64" s="149"/>
      <c r="PZ64" s="149"/>
      <c r="QA64" s="149"/>
      <c r="QB64" s="149"/>
      <c r="QC64" s="149"/>
      <c r="QD64" s="149"/>
      <c r="QE64" s="149"/>
      <c r="QF64" s="149"/>
      <c r="QG64" s="149"/>
      <c r="QH64" s="149"/>
      <c r="QI64" s="149"/>
      <c r="QJ64" s="149"/>
      <c r="QK64" s="149"/>
      <c r="QL64" s="149"/>
      <c r="QM64" s="149"/>
      <c r="QN64" s="149"/>
      <c r="QO64" s="149"/>
      <c r="QP64" s="149"/>
      <c r="QQ64" s="149"/>
      <c r="QR64" s="149"/>
      <c r="QS64" s="149"/>
      <c r="QT64" s="149"/>
      <c r="QU64" s="149"/>
      <c r="QV64" s="149"/>
      <c r="QW64" s="149"/>
      <c r="QX64" s="149"/>
      <c r="QY64" s="149"/>
      <c r="QZ64" s="149"/>
      <c r="RA64" s="149"/>
      <c r="RB64" s="149"/>
      <c r="RC64" s="149"/>
      <c r="RD64" s="149"/>
      <c r="RE64" s="149"/>
      <c r="RF64" s="149"/>
      <c r="RG64" s="149"/>
      <c r="RH64" s="149"/>
      <c r="RI64" s="149"/>
      <c r="RJ64" s="149"/>
      <c r="RK64" s="149"/>
      <c r="RL64" s="149"/>
      <c r="RM64" s="149"/>
      <c r="RN64" s="149"/>
      <c r="RO64" s="149"/>
      <c r="RP64" s="149"/>
      <c r="RQ64" s="149"/>
      <c r="RR64" s="149"/>
      <c r="RS64" s="149"/>
      <c r="RT64" s="149"/>
      <c r="RU64" s="149"/>
      <c r="RV64" s="149"/>
      <c r="RW64" s="149"/>
      <c r="RX64" s="149"/>
      <c r="RY64" s="149"/>
      <c r="RZ64" s="149"/>
      <c r="SA64" s="149"/>
      <c r="SB64" s="149"/>
      <c r="SC64" s="149"/>
      <c r="SD64" s="149"/>
      <c r="SE64" s="149"/>
      <c r="SF64" s="149"/>
      <c r="SG64" s="149"/>
      <c r="SH64" s="149"/>
      <c r="SI64" s="149"/>
      <c r="SJ64" s="149"/>
      <c r="SK64" s="149"/>
      <c r="SL64" s="149"/>
      <c r="SM64" s="149"/>
      <c r="SN64" s="149"/>
      <c r="SO64" s="149"/>
      <c r="SP64" s="149"/>
      <c r="SQ64" s="149"/>
      <c r="SR64" s="149"/>
      <c r="SS64" s="149"/>
      <c r="ST64" s="149"/>
      <c r="SU64" s="149"/>
      <c r="SV64" s="149"/>
      <c r="SW64" s="149"/>
      <c r="SX64" s="149"/>
      <c r="SY64" s="149"/>
      <c r="SZ64" s="149"/>
      <c r="TA64" s="149"/>
      <c r="TB64" s="149"/>
      <c r="TC64" s="149"/>
      <c r="TD64" s="149"/>
      <c r="TE64" s="149"/>
      <c r="TF64" s="149"/>
      <c r="TG64" s="149"/>
      <c r="TH64" s="149"/>
      <c r="TI64" s="149"/>
      <c r="TJ64" s="149"/>
      <c r="TK64" s="149"/>
      <c r="TL64" s="149"/>
      <c r="TM64" s="149"/>
      <c r="TN64" s="149"/>
      <c r="TO64" s="149"/>
      <c r="TP64" s="149"/>
      <c r="TQ64" s="149"/>
      <c r="TR64" s="149"/>
      <c r="TS64" s="149"/>
      <c r="TT64" s="149"/>
      <c r="TU64" s="149"/>
      <c r="TV64" s="149"/>
      <c r="TW64" s="149"/>
      <c r="TX64" s="149"/>
      <c r="TY64" s="149"/>
      <c r="TZ64" s="149"/>
      <c r="UA64" s="149"/>
      <c r="UB64" s="149"/>
      <c r="UC64" s="149"/>
      <c r="UD64" s="149"/>
      <c r="UE64" s="149"/>
      <c r="UF64" s="149"/>
      <c r="UG64" s="149"/>
      <c r="UH64" s="149"/>
      <c r="UI64" s="149"/>
      <c r="UJ64" s="149"/>
      <c r="UK64" s="149"/>
      <c r="UL64" s="149"/>
      <c r="UM64" s="149"/>
      <c r="UN64" s="149"/>
      <c r="UO64" s="149"/>
      <c r="UP64" s="149"/>
      <c r="UQ64" s="149"/>
      <c r="UR64" s="149"/>
      <c r="US64" s="149"/>
      <c r="UT64" s="149"/>
      <c r="UU64" s="149"/>
      <c r="UV64" s="149"/>
      <c r="UW64" s="149"/>
      <c r="UX64" s="149"/>
      <c r="UY64" s="149"/>
      <c r="UZ64" s="149"/>
      <c r="VA64" s="149"/>
      <c r="VB64" s="149"/>
      <c r="VC64" s="149"/>
      <c r="VD64" s="149"/>
      <c r="VE64" s="149"/>
      <c r="VF64" s="149"/>
      <c r="VG64" s="149"/>
      <c r="VH64" s="149"/>
      <c r="VI64" s="149"/>
      <c r="VJ64" s="149"/>
      <c r="VK64" s="149"/>
      <c r="VL64" s="149"/>
      <c r="VM64" s="149"/>
      <c r="VN64" s="149"/>
      <c r="VO64" s="149"/>
      <c r="VP64" s="149"/>
      <c r="VQ64" s="149"/>
      <c r="VR64" s="149"/>
      <c r="VS64" s="149"/>
      <c r="VT64" s="149"/>
      <c r="VU64" s="149"/>
      <c r="VV64" s="149"/>
      <c r="VW64" s="149"/>
      <c r="VX64" s="149"/>
      <c r="VY64" s="149"/>
      <c r="VZ64" s="149"/>
      <c r="WA64" s="149"/>
      <c r="WB64" s="149"/>
      <c r="WC64" s="149"/>
      <c r="WD64" s="149"/>
      <c r="WE64" s="149"/>
      <c r="WF64" s="149"/>
      <c r="WG64" s="149"/>
      <c r="WH64" s="149"/>
      <c r="WI64" s="149"/>
      <c r="WJ64" s="149"/>
      <c r="WK64" s="149"/>
      <c r="WL64" s="149"/>
      <c r="WM64" s="149"/>
      <c r="WN64" s="149"/>
      <c r="WO64" s="149"/>
      <c r="WP64" s="149"/>
      <c r="WQ64" s="149"/>
      <c r="WR64" s="149"/>
      <c r="WS64" s="149"/>
      <c r="WT64" s="149"/>
      <c r="WU64" s="149"/>
      <c r="WV64" s="149"/>
      <c r="WW64" s="149"/>
      <c r="WX64" s="149"/>
      <c r="WY64" s="149"/>
      <c r="WZ64" s="149"/>
      <c r="XA64" s="149"/>
      <c r="XB64" s="149"/>
      <c r="XC64" s="149"/>
      <c r="XD64" s="149"/>
      <c r="XE64" s="149"/>
      <c r="XF64" s="149"/>
      <c r="XG64" s="149"/>
      <c r="XH64" s="149"/>
      <c r="XI64" s="149"/>
      <c r="XJ64" s="149"/>
      <c r="XK64" s="149"/>
      <c r="XL64" s="149"/>
      <c r="XM64" s="149"/>
      <c r="XN64" s="149"/>
      <c r="XO64" s="149"/>
      <c r="XP64" s="149"/>
      <c r="XQ64" s="149"/>
      <c r="XR64" s="149"/>
      <c r="XS64" s="149"/>
      <c r="XT64" s="149"/>
      <c r="XU64" s="149"/>
      <c r="XV64" s="149"/>
      <c r="XW64" s="149"/>
      <c r="XX64" s="149"/>
      <c r="XY64" s="149"/>
      <c r="XZ64" s="149"/>
      <c r="YA64" s="149"/>
      <c r="YB64" s="149"/>
      <c r="YC64" s="149"/>
      <c r="YD64" s="149"/>
      <c r="YE64" s="149"/>
      <c r="YF64" s="149"/>
      <c r="YG64" s="149"/>
      <c r="YH64" s="149"/>
      <c r="YI64" s="149"/>
      <c r="YJ64" s="149"/>
      <c r="YK64" s="149"/>
      <c r="YL64" s="149"/>
      <c r="YM64" s="149"/>
      <c r="YN64" s="149"/>
      <c r="YO64" s="149"/>
      <c r="YP64" s="149"/>
      <c r="YQ64" s="149"/>
      <c r="YR64" s="149"/>
      <c r="YS64" s="149"/>
      <c r="YT64" s="149"/>
      <c r="YU64" s="149"/>
      <c r="YV64" s="149"/>
      <c r="YW64" s="149"/>
      <c r="YX64" s="149"/>
      <c r="YY64" s="149"/>
      <c r="YZ64" s="149"/>
      <c r="ZA64" s="149"/>
      <c r="ZB64" s="149"/>
      <c r="ZC64" s="149"/>
      <c r="ZD64" s="149"/>
      <c r="ZE64" s="149"/>
      <c r="ZF64" s="149"/>
      <c r="ZG64" s="149"/>
      <c r="ZH64" s="149"/>
      <c r="ZI64" s="149"/>
      <c r="ZJ64" s="149"/>
      <c r="ZK64" s="149"/>
      <c r="ZL64" s="149"/>
      <c r="ZM64" s="149"/>
      <c r="ZN64" s="149"/>
      <c r="ZO64" s="149"/>
      <c r="ZP64" s="149"/>
      <c r="ZQ64" s="149"/>
      <c r="ZR64" s="149"/>
      <c r="ZS64" s="149"/>
      <c r="ZT64" s="149"/>
      <c r="ZU64" s="149"/>
      <c r="ZV64" s="149"/>
      <c r="ZW64" s="149"/>
      <c r="ZX64" s="149"/>
      <c r="ZY64" s="149"/>
      <c r="ZZ64" s="149"/>
      <c r="AAA64" s="149"/>
      <c r="AAB64" s="149"/>
      <c r="AAC64" s="149"/>
      <c r="AAD64" s="149"/>
      <c r="AAE64" s="149"/>
      <c r="AAF64" s="149"/>
      <c r="AAG64" s="149"/>
      <c r="AAH64" s="149"/>
      <c r="AAI64" s="149"/>
      <c r="AAJ64" s="149"/>
      <c r="AAK64" s="149"/>
      <c r="AAL64" s="149"/>
      <c r="AAM64" s="149"/>
      <c r="AAN64" s="149"/>
      <c r="AAO64" s="149"/>
      <c r="AAP64" s="149"/>
      <c r="AAQ64" s="149"/>
      <c r="AAR64" s="149"/>
      <c r="AAS64" s="149"/>
      <c r="AAT64" s="149"/>
      <c r="AAU64" s="149"/>
      <c r="AAV64" s="149"/>
      <c r="AAW64" s="149"/>
      <c r="AAX64" s="149"/>
      <c r="AAY64" s="149"/>
      <c r="AAZ64" s="149"/>
      <c r="ABA64" s="149"/>
      <c r="ABB64" s="149"/>
      <c r="ABC64" s="149"/>
      <c r="ABD64" s="149"/>
      <c r="ABE64" s="149"/>
      <c r="ABF64" s="149"/>
      <c r="ABG64" s="149"/>
      <c r="ABH64" s="149"/>
      <c r="ABI64" s="149"/>
      <c r="ABJ64" s="149"/>
      <c r="ABK64" s="149"/>
      <c r="ABL64" s="149"/>
      <c r="ABM64" s="149"/>
      <c r="ABN64" s="149"/>
      <c r="ABO64" s="149"/>
      <c r="ABP64" s="149"/>
      <c r="ABQ64" s="149"/>
      <c r="ABR64" s="149"/>
      <c r="ABS64" s="149"/>
      <c r="ABT64" s="149"/>
      <c r="ABU64" s="149"/>
      <c r="ABV64" s="149"/>
      <c r="ABW64" s="149"/>
      <c r="ABX64" s="149"/>
      <c r="ABY64" s="149"/>
      <c r="ABZ64" s="149"/>
      <c r="ACA64" s="149"/>
      <c r="ACB64" s="149"/>
      <c r="ACC64" s="149"/>
      <c r="ACD64" s="149"/>
      <c r="ACE64" s="149"/>
      <c r="ACF64" s="149"/>
      <c r="ACG64" s="149"/>
      <c r="ACH64" s="149"/>
      <c r="ACI64" s="149"/>
      <c r="ACJ64" s="149"/>
      <c r="ACK64" s="149"/>
      <c r="ACL64" s="149"/>
      <c r="ACM64" s="149"/>
      <c r="ACN64" s="149"/>
      <c r="ACO64" s="149"/>
      <c r="ACP64" s="149"/>
      <c r="ACQ64" s="149"/>
      <c r="ACR64" s="149"/>
      <c r="ACS64" s="149"/>
      <c r="ACT64" s="149"/>
      <c r="ACU64" s="149"/>
      <c r="ACV64" s="149"/>
      <c r="ACW64" s="149"/>
      <c r="ACX64" s="149"/>
      <c r="ACY64" s="149"/>
      <c r="ACZ64" s="149"/>
      <c r="ADA64" s="149"/>
      <c r="ADB64" s="149"/>
      <c r="ADC64" s="149"/>
    </row>
    <row r="65" spans="1:783" s="152" customFormat="1" x14ac:dyDescent="0.3">
      <c r="A65" s="149"/>
      <c r="B65" s="150"/>
      <c r="C65" s="151"/>
      <c r="D65" s="151"/>
      <c r="F65" s="153"/>
      <c r="G65" s="153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  <c r="EC65" s="149"/>
      <c r="ED65" s="149"/>
      <c r="EE65" s="149"/>
      <c r="EF65" s="149"/>
      <c r="EG65" s="149"/>
      <c r="EH65" s="149"/>
      <c r="EI65" s="149"/>
      <c r="EJ65" s="149"/>
      <c r="EK65" s="149"/>
      <c r="EL65" s="149"/>
      <c r="EM65" s="149"/>
      <c r="EN65" s="149"/>
      <c r="EO65" s="149"/>
      <c r="EP65" s="149"/>
      <c r="EQ65" s="149"/>
      <c r="ER65" s="149"/>
      <c r="ES65" s="149"/>
      <c r="ET65" s="149"/>
      <c r="EU65" s="149"/>
      <c r="EV65" s="149"/>
      <c r="EW65" s="149"/>
      <c r="EX65" s="149"/>
      <c r="EY65" s="149"/>
      <c r="EZ65" s="149"/>
      <c r="FA65" s="149"/>
      <c r="FB65" s="149"/>
      <c r="FC65" s="149"/>
      <c r="FD65" s="149"/>
      <c r="FE65" s="149"/>
      <c r="FF65" s="149"/>
      <c r="FG65" s="149"/>
      <c r="FH65" s="149"/>
      <c r="FI65" s="149"/>
      <c r="FJ65" s="149"/>
      <c r="FK65" s="149"/>
      <c r="FL65" s="149"/>
      <c r="FM65" s="149"/>
      <c r="FN65" s="149"/>
      <c r="FO65" s="149"/>
      <c r="FP65" s="149"/>
      <c r="FQ65" s="149"/>
      <c r="FR65" s="149"/>
      <c r="FS65" s="149"/>
      <c r="FT65" s="149"/>
      <c r="FU65" s="149"/>
      <c r="FV65" s="149"/>
      <c r="FW65" s="149"/>
      <c r="FX65" s="149"/>
      <c r="FY65" s="149"/>
      <c r="FZ65" s="149"/>
      <c r="GA65" s="149"/>
      <c r="GB65" s="149"/>
      <c r="GC65" s="149"/>
      <c r="GD65" s="149"/>
      <c r="GE65" s="149"/>
      <c r="GF65" s="149"/>
      <c r="GG65" s="149"/>
      <c r="GH65" s="149"/>
      <c r="GI65" s="149"/>
      <c r="GJ65" s="149"/>
      <c r="GK65" s="149"/>
      <c r="GL65" s="149"/>
      <c r="GM65" s="149"/>
      <c r="GN65" s="149"/>
      <c r="GO65" s="149"/>
      <c r="GP65" s="149"/>
      <c r="GQ65" s="149"/>
      <c r="GR65" s="149"/>
      <c r="GS65" s="149"/>
      <c r="GT65" s="149"/>
      <c r="GU65" s="149"/>
      <c r="GV65" s="149"/>
      <c r="GW65" s="149"/>
      <c r="GX65" s="149"/>
      <c r="GY65" s="149"/>
      <c r="GZ65" s="149"/>
      <c r="HA65" s="149"/>
      <c r="HB65" s="149"/>
      <c r="HC65" s="149"/>
      <c r="HD65" s="149"/>
      <c r="HE65" s="149"/>
      <c r="HF65" s="149"/>
      <c r="HG65" s="149"/>
      <c r="HH65" s="149"/>
      <c r="HI65" s="149"/>
      <c r="HJ65" s="149"/>
      <c r="HK65" s="149"/>
      <c r="HL65" s="149"/>
      <c r="HM65" s="149"/>
      <c r="HN65" s="149"/>
      <c r="HO65" s="149"/>
      <c r="HP65" s="149"/>
      <c r="HQ65" s="149"/>
      <c r="HR65" s="149"/>
      <c r="HS65" s="149"/>
      <c r="HT65" s="149"/>
      <c r="HU65" s="149"/>
      <c r="HV65" s="149"/>
      <c r="HW65" s="149"/>
      <c r="HX65" s="149"/>
      <c r="HY65" s="149"/>
      <c r="HZ65" s="149"/>
      <c r="IA65" s="149"/>
      <c r="IB65" s="149"/>
      <c r="IC65" s="149"/>
      <c r="ID65" s="149"/>
      <c r="IE65" s="149"/>
      <c r="IF65" s="149"/>
      <c r="IG65" s="149"/>
      <c r="IH65" s="149"/>
      <c r="II65" s="149"/>
      <c r="IJ65" s="149"/>
      <c r="IK65" s="149"/>
      <c r="IL65" s="149"/>
      <c r="IM65" s="149"/>
      <c r="IN65" s="149"/>
      <c r="IO65" s="149"/>
      <c r="IP65" s="149"/>
      <c r="IQ65" s="149"/>
      <c r="IR65" s="149"/>
      <c r="IS65" s="149"/>
      <c r="IT65" s="149"/>
      <c r="IU65" s="149"/>
      <c r="IV65" s="149"/>
      <c r="IW65" s="149"/>
      <c r="IX65" s="149"/>
      <c r="IY65" s="149"/>
      <c r="IZ65" s="149"/>
      <c r="JA65" s="149"/>
      <c r="JB65" s="149"/>
      <c r="JC65" s="149"/>
      <c r="JD65" s="149"/>
      <c r="JE65" s="149"/>
      <c r="JF65" s="149"/>
      <c r="JG65" s="149"/>
      <c r="JH65" s="149"/>
      <c r="JI65" s="149"/>
      <c r="JJ65" s="149"/>
      <c r="JK65" s="149"/>
      <c r="JL65" s="149"/>
      <c r="JM65" s="149"/>
      <c r="JN65" s="149"/>
      <c r="JO65" s="149"/>
      <c r="JP65" s="149"/>
      <c r="JQ65" s="149"/>
      <c r="JR65" s="149"/>
      <c r="JS65" s="149"/>
      <c r="JT65" s="149"/>
      <c r="JU65" s="149"/>
      <c r="JV65" s="149"/>
      <c r="JW65" s="149"/>
      <c r="JX65" s="149"/>
      <c r="JY65" s="149"/>
      <c r="JZ65" s="149"/>
      <c r="KA65" s="149"/>
      <c r="KB65" s="149"/>
      <c r="KC65" s="149"/>
      <c r="KD65" s="149"/>
      <c r="KE65" s="149"/>
      <c r="KF65" s="149"/>
      <c r="KG65" s="149"/>
      <c r="KH65" s="149"/>
      <c r="KI65" s="149"/>
      <c r="KJ65" s="149"/>
      <c r="KK65" s="149"/>
      <c r="KL65" s="149"/>
      <c r="KM65" s="149"/>
      <c r="KN65" s="149"/>
      <c r="KO65" s="149"/>
      <c r="KP65" s="149"/>
      <c r="KQ65" s="149"/>
      <c r="KR65" s="149"/>
      <c r="KS65" s="149"/>
      <c r="KT65" s="149"/>
      <c r="KU65" s="149"/>
      <c r="KV65" s="149"/>
      <c r="KW65" s="149"/>
      <c r="KX65" s="149"/>
      <c r="KY65" s="149"/>
      <c r="KZ65" s="149"/>
      <c r="LA65" s="149"/>
      <c r="LB65" s="149"/>
      <c r="LC65" s="149"/>
      <c r="LD65" s="149"/>
      <c r="LE65" s="149"/>
      <c r="LF65" s="149"/>
      <c r="LG65" s="149"/>
      <c r="LH65" s="149"/>
      <c r="LI65" s="149"/>
      <c r="LJ65" s="149"/>
      <c r="LK65" s="149"/>
      <c r="LL65" s="149"/>
      <c r="LM65" s="149"/>
      <c r="LN65" s="149"/>
      <c r="LO65" s="149"/>
      <c r="LP65" s="149"/>
      <c r="LQ65" s="149"/>
      <c r="LR65" s="149"/>
      <c r="LS65" s="149"/>
      <c r="LT65" s="149"/>
      <c r="LU65" s="149"/>
      <c r="LV65" s="149"/>
      <c r="LW65" s="149"/>
      <c r="LX65" s="149"/>
      <c r="LY65" s="149"/>
      <c r="LZ65" s="149"/>
      <c r="MA65" s="149"/>
      <c r="MB65" s="149"/>
      <c r="MC65" s="149"/>
      <c r="MD65" s="149"/>
      <c r="ME65" s="149"/>
      <c r="MF65" s="149"/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  <c r="ZL65" s="149"/>
      <c r="ZM65" s="149"/>
      <c r="ZN65" s="149"/>
      <c r="ZO65" s="149"/>
      <c r="ZP65" s="149"/>
      <c r="ZQ65" s="149"/>
      <c r="ZR65" s="149"/>
      <c r="ZS65" s="149"/>
      <c r="ZT65" s="149"/>
      <c r="ZU65" s="149"/>
      <c r="ZV65" s="149"/>
      <c r="ZW65" s="149"/>
      <c r="ZX65" s="149"/>
      <c r="ZY65" s="149"/>
      <c r="ZZ65" s="149"/>
      <c r="AAA65" s="149"/>
      <c r="AAB65" s="149"/>
      <c r="AAC65" s="149"/>
      <c r="AAD65" s="149"/>
      <c r="AAE65" s="149"/>
      <c r="AAF65" s="149"/>
      <c r="AAG65" s="149"/>
      <c r="AAH65" s="149"/>
      <c r="AAI65" s="149"/>
      <c r="AAJ65" s="149"/>
      <c r="AAK65" s="149"/>
      <c r="AAL65" s="149"/>
      <c r="AAM65" s="149"/>
      <c r="AAN65" s="149"/>
      <c r="AAO65" s="149"/>
      <c r="AAP65" s="149"/>
      <c r="AAQ65" s="149"/>
      <c r="AAR65" s="149"/>
      <c r="AAS65" s="149"/>
      <c r="AAT65" s="149"/>
      <c r="AAU65" s="149"/>
      <c r="AAV65" s="149"/>
      <c r="AAW65" s="149"/>
      <c r="AAX65" s="149"/>
      <c r="AAY65" s="149"/>
      <c r="AAZ65" s="149"/>
      <c r="ABA65" s="149"/>
      <c r="ABB65" s="149"/>
      <c r="ABC65" s="149"/>
      <c r="ABD65" s="149"/>
      <c r="ABE65" s="149"/>
      <c r="ABF65" s="149"/>
      <c r="ABG65" s="149"/>
      <c r="ABH65" s="149"/>
      <c r="ABI65" s="149"/>
      <c r="ABJ65" s="149"/>
      <c r="ABK65" s="149"/>
      <c r="ABL65" s="149"/>
      <c r="ABM65" s="149"/>
      <c r="ABN65" s="149"/>
      <c r="ABO65" s="149"/>
      <c r="ABP65" s="149"/>
      <c r="ABQ65" s="149"/>
      <c r="ABR65" s="149"/>
      <c r="ABS65" s="149"/>
      <c r="ABT65" s="149"/>
      <c r="ABU65" s="149"/>
      <c r="ABV65" s="149"/>
      <c r="ABW65" s="149"/>
      <c r="ABX65" s="149"/>
      <c r="ABY65" s="149"/>
      <c r="ABZ65" s="149"/>
      <c r="ACA65" s="149"/>
      <c r="ACB65" s="149"/>
      <c r="ACC65" s="149"/>
      <c r="ACD65" s="149"/>
      <c r="ACE65" s="149"/>
      <c r="ACF65" s="149"/>
      <c r="ACG65" s="149"/>
      <c r="ACH65" s="149"/>
      <c r="ACI65" s="149"/>
      <c r="ACJ65" s="149"/>
      <c r="ACK65" s="149"/>
      <c r="ACL65" s="149"/>
      <c r="ACM65" s="149"/>
      <c r="ACN65" s="149"/>
      <c r="ACO65" s="149"/>
      <c r="ACP65" s="149"/>
      <c r="ACQ65" s="149"/>
      <c r="ACR65" s="149"/>
      <c r="ACS65" s="149"/>
      <c r="ACT65" s="149"/>
      <c r="ACU65" s="149"/>
      <c r="ACV65" s="149"/>
      <c r="ACW65" s="149"/>
      <c r="ACX65" s="149"/>
      <c r="ACY65" s="149"/>
      <c r="ACZ65" s="149"/>
      <c r="ADA65" s="149"/>
      <c r="ADB65" s="149"/>
      <c r="ADC65" s="149"/>
    </row>
    <row r="66" spans="1:783" s="152" customFormat="1" x14ac:dyDescent="0.3">
      <c r="A66" s="149"/>
      <c r="B66" s="150"/>
      <c r="C66" s="151"/>
      <c r="D66" s="151"/>
      <c r="F66" s="153"/>
      <c r="G66" s="153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  <c r="EC66" s="149"/>
      <c r="ED66" s="149"/>
      <c r="EE66" s="149"/>
      <c r="EF66" s="149"/>
      <c r="EG66" s="149"/>
      <c r="EH66" s="149"/>
      <c r="EI66" s="149"/>
      <c r="EJ66" s="149"/>
      <c r="EK66" s="149"/>
      <c r="EL66" s="149"/>
      <c r="EM66" s="149"/>
      <c r="EN66" s="149"/>
      <c r="EO66" s="149"/>
      <c r="EP66" s="149"/>
      <c r="EQ66" s="149"/>
      <c r="ER66" s="149"/>
      <c r="ES66" s="149"/>
      <c r="ET66" s="149"/>
      <c r="EU66" s="149"/>
      <c r="EV66" s="149"/>
      <c r="EW66" s="149"/>
      <c r="EX66" s="149"/>
      <c r="EY66" s="149"/>
      <c r="EZ66" s="149"/>
      <c r="FA66" s="149"/>
      <c r="FB66" s="149"/>
      <c r="FC66" s="149"/>
      <c r="FD66" s="149"/>
      <c r="FE66" s="149"/>
      <c r="FF66" s="149"/>
      <c r="FG66" s="149"/>
      <c r="FH66" s="149"/>
      <c r="FI66" s="149"/>
      <c r="FJ66" s="149"/>
      <c r="FK66" s="149"/>
      <c r="FL66" s="149"/>
      <c r="FM66" s="149"/>
      <c r="FN66" s="149"/>
      <c r="FO66" s="149"/>
      <c r="FP66" s="149"/>
      <c r="FQ66" s="149"/>
      <c r="FR66" s="149"/>
      <c r="FS66" s="149"/>
      <c r="FT66" s="149"/>
      <c r="FU66" s="149"/>
      <c r="FV66" s="149"/>
      <c r="FW66" s="149"/>
      <c r="FX66" s="149"/>
      <c r="FY66" s="149"/>
      <c r="FZ66" s="149"/>
      <c r="GA66" s="149"/>
      <c r="GB66" s="149"/>
      <c r="GC66" s="149"/>
      <c r="GD66" s="149"/>
      <c r="GE66" s="149"/>
      <c r="GF66" s="149"/>
      <c r="GG66" s="149"/>
      <c r="GH66" s="149"/>
      <c r="GI66" s="149"/>
      <c r="GJ66" s="149"/>
      <c r="GK66" s="149"/>
      <c r="GL66" s="149"/>
      <c r="GM66" s="149"/>
      <c r="GN66" s="149"/>
      <c r="GO66" s="149"/>
      <c r="GP66" s="149"/>
      <c r="GQ66" s="149"/>
      <c r="GR66" s="149"/>
      <c r="GS66" s="149"/>
      <c r="GT66" s="149"/>
      <c r="GU66" s="149"/>
      <c r="GV66" s="149"/>
      <c r="GW66" s="149"/>
      <c r="GX66" s="149"/>
      <c r="GY66" s="149"/>
      <c r="GZ66" s="149"/>
      <c r="HA66" s="149"/>
      <c r="HB66" s="149"/>
      <c r="HC66" s="149"/>
      <c r="HD66" s="149"/>
      <c r="HE66" s="149"/>
      <c r="HF66" s="149"/>
      <c r="HG66" s="149"/>
      <c r="HH66" s="149"/>
      <c r="HI66" s="149"/>
      <c r="HJ66" s="149"/>
      <c r="HK66" s="149"/>
      <c r="HL66" s="149"/>
      <c r="HM66" s="149"/>
      <c r="HN66" s="149"/>
      <c r="HO66" s="149"/>
      <c r="HP66" s="149"/>
      <c r="HQ66" s="149"/>
      <c r="HR66" s="149"/>
      <c r="HS66" s="149"/>
      <c r="HT66" s="149"/>
      <c r="HU66" s="149"/>
      <c r="HV66" s="149"/>
      <c r="HW66" s="149"/>
      <c r="HX66" s="149"/>
      <c r="HY66" s="149"/>
      <c r="HZ66" s="149"/>
      <c r="IA66" s="149"/>
      <c r="IB66" s="149"/>
      <c r="IC66" s="149"/>
      <c r="ID66" s="149"/>
      <c r="IE66" s="149"/>
      <c r="IF66" s="149"/>
      <c r="IG66" s="149"/>
      <c r="IH66" s="149"/>
      <c r="II66" s="149"/>
      <c r="IJ66" s="149"/>
      <c r="IK66" s="149"/>
      <c r="IL66" s="149"/>
      <c r="IM66" s="149"/>
      <c r="IN66" s="149"/>
      <c r="IO66" s="149"/>
      <c r="IP66" s="149"/>
      <c r="IQ66" s="149"/>
      <c r="IR66" s="149"/>
      <c r="IS66" s="149"/>
      <c r="IT66" s="149"/>
      <c r="IU66" s="149"/>
      <c r="IV66" s="149"/>
      <c r="IW66" s="149"/>
      <c r="IX66" s="149"/>
      <c r="IY66" s="149"/>
      <c r="IZ66" s="149"/>
      <c r="JA66" s="149"/>
      <c r="JB66" s="149"/>
      <c r="JC66" s="149"/>
      <c r="JD66" s="149"/>
      <c r="JE66" s="149"/>
      <c r="JF66" s="149"/>
      <c r="JG66" s="149"/>
      <c r="JH66" s="149"/>
      <c r="JI66" s="149"/>
      <c r="JJ66" s="149"/>
      <c r="JK66" s="149"/>
      <c r="JL66" s="149"/>
      <c r="JM66" s="149"/>
      <c r="JN66" s="149"/>
      <c r="JO66" s="149"/>
      <c r="JP66" s="149"/>
      <c r="JQ66" s="149"/>
      <c r="JR66" s="149"/>
      <c r="JS66" s="149"/>
      <c r="JT66" s="149"/>
      <c r="JU66" s="149"/>
      <c r="JV66" s="149"/>
      <c r="JW66" s="149"/>
      <c r="JX66" s="149"/>
      <c r="JY66" s="149"/>
      <c r="JZ66" s="149"/>
      <c r="KA66" s="149"/>
      <c r="KB66" s="149"/>
      <c r="KC66" s="149"/>
      <c r="KD66" s="149"/>
      <c r="KE66" s="149"/>
      <c r="KF66" s="149"/>
      <c r="KG66" s="149"/>
      <c r="KH66" s="149"/>
      <c r="KI66" s="149"/>
      <c r="KJ66" s="149"/>
      <c r="KK66" s="149"/>
      <c r="KL66" s="149"/>
      <c r="KM66" s="149"/>
      <c r="KN66" s="149"/>
      <c r="KO66" s="149"/>
      <c r="KP66" s="149"/>
      <c r="KQ66" s="149"/>
      <c r="KR66" s="149"/>
      <c r="KS66" s="149"/>
      <c r="KT66" s="149"/>
      <c r="KU66" s="149"/>
      <c r="KV66" s="149"/>
      <c r="KW66" s="149"/>
      <c r="KX66" s="149"/>
      <c r="KY66" s="149"/>
      <c r="KZ66" s="149"/>
      <c r="LA66" s="149"/>
      <c r="LB66" s="149"/>
      <c r="LC66" s="149"/>
      <c r="LD66" s="149"/>
      <c r="LE66" s="149"/>
      <c r="LF66" s="149"/>
      <c r="LG66" s="149"/>
      <c r="LH66" s="149"/>
      <c r="LI66" s="149"/>
      <c r="LJ66" s="149"/>
      <c r="LK66" s="149"/>
      <c r="LL66" s="149"/>
      <c r="LM66" s="149"/>
      <c r="LN66" s="149"/>
      <c r="LO66" s="149"/>
      <c r="LP66" s="149"/>
      <c r="LQ66" s="149"/>
      <c r="LR66" s="149"/>
      <c r="LS66" s="149"/>
      <c r="LT66" s="149"/>
      <c r="LU66" s="149"/>
      <c r="LV66" s="149"/>
      <c r="LW66" s="149"/>
      <c r="LX66" s="149"/>
      <c r="LY66" s="149"/>
      <c r="LZ66" s="149"/>
      <c r="MA66" s="149"/>
      <c r="MB66" s="149"/>
      <c r="MC66" s="149"/>
      <c r="MD66" s="149"/>
      <c r="ME66" s="149"/>
      <c r="MF66" s="149"/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  <c r="ZL66" s="149"/>
      <c r="ZM66" s="149"/>
      <c r="ZN66" s="149"/>
      <c r="ZO66" s="149"/>
      <c r="ZP66" s="149"/>
      <c r="ZQ66" s="149"/>
      <c r="ZR66" s="149"/>
      <c r="ZS66" s="149"/>
      <c r="ZT66" s="149"/>
      <c r="ZU66" s="149"/>
      <c r="ZV66" s="149"/>
      <c r="ZW66" s="149"/>
      <c r="ZX66" s="149"/>
      <c r="ZY66" s="149"/>
      <c r="ZZ66" s="149"/>
      <c r="AAA66" s="149"/>
      <c r="AAB66" s="149"/>
      <c r="AAC66" s="149"/>
      <c r="AAD66" s="149"/>
      <c r="AAE66" s="149"/>
      <c r="AAF66" s="149"/>
      <c r="AAG66" s="149"/>
      <c r="AAH66" s="149"/>
      <c r="AAI66" s="149"/>
      <c r="AAJ66" s="149"/>
      <c r="AAK66" s="149"/>
      <c r="AAL66" s="149"/>
      <c r="AAM66" s="149"/>
      <c r="AAN66" s="149"/>
      <c r="AAO66" s="149"/>
      <c r="AAP66" s="149"/>
      <c r="AAQ66" s="149"/>
      <c r="AAR66" s="149"/>
      <c r="AAS66" s="149"/>
      <c r="AAT66" s="149"/>
      <c r="AAU66" s="149"/>
      <c r="AAV66" s="149"/>
      <c r="AAW66" s="149"/>
      <c r="AAX66" s="149"/>
      <c r="AAY66" s="149"/>
      <c r="AAZ66" s="149"/>
      <c r="ABA66" s="149"/>
      <c r="ABB66" s="149"/>
      <c r="ABC66" s="149"/>
      <c r="ABD66" s="149"/>
      <c r="ABE66" s="149"/>
      <c r="ABF66" s="149"/>
      <c r="ABG66" s="149"/>
      <c r="ABH66" s="149"/>
      <c r="ABI66" s="149"/>
      <c r="ABJ66" s="149"/>
      <c r="ABK66" s="149"/>
      <c r="ABL66" s="149"/>
      <c r="ABM66" s="149"/>
      <c r="ABN66" s="149"/>
      <c r="ABO66" s="149"/>
      <c r="ABP66" s="149"/>
      <c r="ABQ66" s="149"/>
      <c r="ABR66" s="149"/>
      <c r="ABS66" s="149"/>
      <c r="ABT66" s="149"/>
      <c r="ABU66" s="149"/>
      <c r="ABV66" s="149"/>
      <c r="ABW66" s="149"/>
      <c r="ABX66" s="149"/>
      <c r="ABY66" s="149"/>
      <c r="ABZ66" s="149"/>
      <c r="ACA66" s="149"/>
      <c r="ACB66" s="149"/>
      <c r="ACC66" s="149"/>
      <c r="ACD66" s="149"/>
      <c r="ACE66" s="149"/>
      <c r="ACF66" s="149"/>
      <c r="ACG66" s="149"/>
      <c r="ACH66" s="149"/>
      <c r="ACI66" s="149"/>
      <c r="ACJ66" s="149"/>
      <c r="ACK66" s="149"/>
      <c r="ACL66" s="149"/>
      <c r="ACM66" s="149"/>
      <c r="ACN66" s="149"/>
      <c r="ACO66" s="149"/>
      <c r="ACP66" s="149"/>
      <c r="ACQ66" s="149"/>
      <c r="ACR66" s="149"/>
      <c r="ACS66" s="149"/>
      <c r="ACT66" s="149"/>
      <c r="ACU66" s="149"/>
      <c r="ACV66" s="149"/>
      <c r="ACW66" s="149"/>
      <c r="ACX66" s="149"/>
      <c r="ACY66" s="149"/>
      <c r="ACZ66" s="149"/>
      <c r="ADA66" s="149"/>
      <c r="ADB66" s="149"/>
      <c r="ADC66" s="149"/>
    </row>
    <row r="67" spans="1:783" s="152" customFormat="1" x14ac:dyDescent="0.3">
      <c r="A67" s="149"/>
      <c r="B67" s="150"/>
      <c r="C67" s="151"/>
      <c r="D67" s="151"/>
      <c r="F67" s="153"/>
      <c r="G67" s="153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9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9"/>
      <c r="ES67" s="149"/>
      <c r="ET67" s="149"/>
      <c r="EU67" s="149"/>
      <c r="EV67" s="149"/>
      <c r="EW67" s="149"/>
      <c r="EX67" s="149"/>
      <c r="EY67" s="149"/>
      <c r="EZ67" s="149"/>
      <c r="FA67" s="149"/>
      <c r="FB67" s="149"/>
      <c r="FC67" s="149"/>
      <c r="FD67" s="149"/>
      <c r="FE67" s="149"/>
      <c r="FF67" s="149"/>
      <c r="FG67" s="149"/>
      <c r="FH67" s="149"/>
      <c r="FI67" s="149"/>
      <c r="FJ67" s="149"/>
      <c r="FK67" s="149"/>
      <c r="FL67" s="149"/>
      <c r="FM67" s="149"/>
      <c r="FN67" s="149"/>
      <c r="FO67" s="149"/>
      <c r="FP67" s="149"/>
      <c r="FQ67" s="149"/>
      <c r="FR67" s="149"/>
      <c r="FS67" s="149"/>
      <c r="FT67" s="149"/>
      <c r="FU67" s="149"/>
      <c r="FV67" s="149"/>
      <c r="FW67" s="149"/>
      <c r="FX67" s="149"/>
      <c r="FY67" s="149"/>
      <c r="FZ67" s="149"/>
      <c r="GA67" s="149"/>
      <c r="GB67" s="149"/>
      <c r="GC67" s="149"/>
      <c r="GD67" s="149"/>
      <c r="GE67" s="149"/>
      <c r="GF67" s="149"/>
      <c r="GG67" s="149"/>
      <c r="GH67" s="149"/>
      <c r="GI67" s="149"/>
      <c r="GJ67" s="149"/>
      <c r="GK67" s="149"/>
      <c r="GL67" s="149"/>
      <c r="GM67" s="149"/>
      <c r="GN67" s="149"/>
      <c r="GO67" s="149"/>
      <c r="GP67" s="149"/>
      <c r="GQ67" s="149"/>
      <c r="GR67" s="149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9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9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9"/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9"/>
      <c r="IS67" s="149"/>
      <c r="IT67" s="149"/>
      <c r="IU67" s="149"/>
      <c r="IV67" s="149"/>
      <c r="IW67" s="149"/>
      <c r="IX67" s="149"/>
      <c r="IY67" s="149"/>
      <c r="IZ67" s="149"/>
      <c r="JA67" s="149"/>
      <c r="JB67" s="149"/>
      <c r="JC67" s="149"/>
      <c r="JD67" s="149"/>
      <c r="JE67" s="149"/>
      <c r="JF67" s="149"/>
      <c r="JG67" s="149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9"/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9"/>
      <c r="KF67" s="149"/>
      <c r="KG67" s="149"/>
      <c r="KH67" s="149"/>
      <c r="KI67" s="149"/>
      <c r="KJ67" s="149"/>
      <c r="KK67" s="149"/>
      <c r="KL67" s="149"/>
      <c r="KM67" s="149"/>
      <c r="KN67" s="149"/>
      <c r="KO67" s="149"/>
      <c r="KP67" s="149"/>
      <c r="KQ67" s="149"/>
      <c r="KR67" s="149"/>
      <c r="KS67" s="149"/>
      <c r="KT67" s="149"/>
      <c r="KU67" s="149"/>
      <c r="KV67" s="149"/>
      <c r="KW67" s="149"/>
      <c r="KX67" s="149"/>
      <c r="KY67" s="149"/>
      <c r="KZ67" s="149"/>
      <c r="LA67" s="149"/>
      <c r="LB67" s="149"/>
      <c r="LC67" s="149"/>
      <c r="LD67" s="149"/>
      <c r="LE67" s="149"/>
      <c r="LF67" s="149"/>
      <c r="LG67" s="149"/>
      <c r="LH67" s="149"/>
      <c r="LI67" s="149"/>
      <c r="LJ67" s="149"/>
      <c r="LK67" s="149"/>
      <c r="LL67" s="149"/>
      <c r="LM67" s="149"/>
      <c r="LN67" s="149"/>
      <c r="LO67" s="149"/>
      <c r="LP67" s="149"/>
      <c r="LQ67" s="149"/>
      <c r="LR67" s="149"/>
      <c r="LS67" s="149"/>
      <c r="LT67" s="149"/>
      <c r="LU67" s="149"/>
      <c r="LV67" s="149"/>
      <c r="LW67" s="149"/>
      <c r="LX67" s="149"/>
      <c r="LY67" s="149"/>
      <c r="LZ67" s="149"/>
      <c r="MA67" s="149"/>
      <c r="MB67" s="149"/>
      <c r="MC67" s="149"/>
      <c r="MD67" s="149"/>
      <c r="ME67" s="149"/>
      <c r="MF67" s="149"/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  <c r="ZL67" s="149"/>
      <c r="ZM67" s="149"/>
      <c r="ZN67" s="149"/>
      <c r="ZO67" s="149"/>
      <c r="ZP67" s="149"/>
      <c r="ZQ67" s="149"/>
      <c r="ZR67" s="149"/>
      <c r="ZS67" s="149"/>
      <c r="ZT67" s="149"/>
      <c r="ZU67" s="149"/>
      <c r="ZV67" s="149"/>
      <c r="ZW67" s="149"/>
      <c r="ZX67" s="149"/>
      <c r="ZY67" s="149"/>
      <c r="ZZ67" s="149"/>
      <c r="AAA67" s="149"/>
      <c r="AAB67" s="149"/>
      <c r="AAC67" s="149"/>
      <c r="AAD67" s="149"/>
      <c r="AAE67" s="149"/>
      <c r="AAF67" s="149"/>
      <c r="AAG67" s="149"/>
      <c r="AAH67" s="149"/>
      <c r="AAI67" s="149"/>
      <c r="AAJ67" s="149"/>
      <c r="AAK67" s="149"/>
      <c r="AAL67" s="149"/>
      <c r="AAM67" s="149"/>
      <c r="AAN67" s="149"/>
      <c r="AAO67" s="149"/>
      <c r="AAP67" s="149"/>
      <c r="AAQ67" s="149"/>
      <c r="AAR67" s="149"/>
      <c r="AAS67" s="149"/>
      <c r="AAT67" s="149"/>
      <c r="AAU67" s="149"/>
      <c r="AAV67" s="149"/>
      <c r="AAW67" s="149"/>
      <c r="AAX67" s="149"/>
      <c r="AAY67" s="149"/>
      <c r="AAZ67" s="149"/>
      <c r="ABA67" s="149"/>
      <c r="ABB67" s="149"/>
      <c r="ABC67" s="149"/>
      <c r="ABD67" s="149"/>
      <c r="ABE67" s="149"/>
      <c r="ABF67" s="149"/>
      <c r="ABG67" s="149"/>
      <c r="ABH67" s="149"/>
      <c r="ABI67" s="149"/>
      <c r="ABJ67" s="149"/>
      <c r="ABK67" s="149"/>
      <c r="ABL67" s="149"/>
      <c r="ABM67" s="149"/>
      <c r="ABN67" s="149"/>
      <c r="ABO67" s="149"/>
      <c r="ABP67" s="149"/>
      <c r="ABQ67" s="149"/>
      <c r="ABR67" s="149"/>
      <c r="ABS67" s="149"/>
      <c r="ABT67" s="149"/>
      <c r="ABU67" s="149"/>
      <c r="ABV67" s="149"/>
      <c r="ABW67" s="149"/>
      <c r="ABX67" s="149"/>
      <c r="ABY67" s="149"/>
      <c r="ABZ67" s="149"/>
      <c r="ACA67" s="149"/>
      <c r="ACB67" s="149"/>
      <c r="ACC67" s="149"/>
      <c r="ACD67" s="149"/>
      <c r="ACE67" s="149"/>
      <c r="ACF67" s="149"/>
      <c r="ACG67" s="149"/>
      <c r="ACH67" s="149"/>
      <c r="ACI67" s="149"/>
      <c r="ACJ67" s="149"/>
      <c r="ACK67" s="149"/>
      <c r="ACL67" s="149"/>
      <c r="ACM67" s="149"/>
      <c r="ACN67" s="149"/>
      <c r="ACO67" s="149"/>
      <c r="ACP67" s="149"/>
      <c r="ACQ67" s="149"/>
      <c r="ACR67" s="149"/>
      <c r="ACS67" s="149"/>
      <c r="ACT67" s="149"/>
      <c r="ACU67" s="149"/>
      <c r="ACV67" s="149"/>
      <c r="ACW67" s="149"/>
      <c r="ACX67" s="149"/>
      <c r="ACY67" s="149"/>
      <c r="ACZ67" s="149"/>
      <c r="ADA67" s="149"/>
      <c r="ADB67" s="149"/>
      <c r="ADC67" s="149"/>
    </row>
    <row r="68" spans="1:783" s="152" customFormat="1" x14ac:dyDescent="0.3">
      <c r="A68" s="149"/>
      <c r="B68" s="150"/>
      <c r="C68" s="151"/>
      <c r="D68" s="151"/>
      <c r="F68" s="153"/>
      <c r="G68" s="153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9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9"/>
      <c r="ES68" s="149"/>
      <c r="ET68" s="149"/>
      <c r="EU68" s="149"/>
      <c r="EV68" s="149"/>
      <c r="EW68" s="149"/>
      <c r="EX68" s="149"/>
      <c r="EY68" s="149"/>
      <c r="EZ68" s="149"/>
      <c r="FA68" s="149"/>
      <c r="FB68" s="149"/>
      <c r="FC68" s="149"/>
      <c r="FD68" s="149"/>
      <c r="FE68" s="149"/>
      <c r="FF68" s="149"/>
      <c r="FG68" s="149"/>
      <c r="FH68" s="149"/>
      <c r="FI68" s="149"/>
      <c r="FJ68" s="149"/>
      <c r="FK68" s="149"/>
      <c r="FL68" s="149"/>
      <c r="FM68" s="149"/>
      <c r="FN68" s="149"/>
      <c r="FO68" s="149"/>
      <c r="FP68" s="149"/>
      <c r="FQ68" s="149"/>
      <c r="FR68" s="149"/>
      <c r="FS68" s="149"/>
      <c r="FT68" s="149"/>
      <c r="FU68" s="149"/>
      <c r="FV68" s="149"/>
      <c r="FW68" s="149"/>
      <c r="FX68" s="149"/>
      <c r="FY68" s="149"/>
      <c r="FZ68" s="149"/>
      <c r="GA68" s="149"/>
      <c r="GB68" s="149"/>
      <c r="GC68" s="149"/>
      <c r="GD68" s="149"/>
      <c r="GE68" s="149"/>
      <c r="GF68" s="149"/>
      <c r="GG68" s="149"/>
      <c r="GH68" s="149"/>
      <c r="GI68" s="149"/>
      <c r="GJ68" s="149"/>
      <c r="GK68" s="149"/>
      <c r="GL68" s="149"/>
      <c r="GM68" s="149"/>
      <c r="GN68" s="149"/>
      <c r="GO68" s="149"/>
      <c r="GP68" s="149"/>
      <c r="GQ68" s="149"/>
      <c r="GR68" s="149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9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9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9"/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9"/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9"/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9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9"/>
      <c r="KF68" s="149"/>
      <c r="KG68" s="149"/>
      <c r="KH68" s="149"/>
      <c r="KI68" s="149"/>
      <c r="KJ68" s="149"/>
      <c r="KK68" s="149"/>
      <c r="KL68" s="149"/>
      <c r="KM68" s="149"/>
      <c r="KN68" s="149"/>
      <c r="KO68" s="149"/>
      <c r="KP68" s="149"/>
      <c r="KQ68" s="149"/>
      <c r="KR68" s="149"/>
      <c r="KS68" s="149"/>
      <c r="KT68" s="149"/>
      <c r="KU68" s="149"/>
      <c r="KV68" s="149"/>
      <c r="KW68" s="149"/>
      <c r="KX68" s="149"/>
      <c r="KY68" s="149"/>
      <c r="KZ68" s="149"/>
      <c r="LA68" s="149"/>
      <c r="LB68" s="149"/>
      <c r="LC68" s="149"/>
      <c r="LD68" s="149"/>
      <c r="LE68" s="149"/>
      <c r="LF68" s="149"/>
      <c r="LG68" s="149"/>
      <c r="LH68" s="149"/>
      <c r="LI68" s="149"/>
      <c r="LJ68" s="149"/>
      <c r="LK68" s="149"/>
      <c r="LL68" s="149"/>
      <c r="LM68" s="149"/>
      <c r="LN68" s="149"/>
      <c r="LO68" s="149"/>
      <c r="LP68" s="149"/>
      <c r="LQ68" s="149"/>
      <c r="LR68" s="149"/>
      <c r="LS68" s="149"/>
      <c r="LT68" s="149"/>
      <c r="LU68" s="149"/>
      <c r="LV68" s="149"/>
      <c r="LW68" s="149"/>
      <c r="LX68" s="149"/>
      <c r="LY68" s="149"/>
      <c r="LZ68" s="149"/>
      <c r="MA68" s="149"/>
      <c r="MB68" s="149"/>
      <c r="MC68" s="149"/>
      <c r="MD68" s="149"/>
      <c r="ME68" s="149"/>
      <c r="MF68" s="149"/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  <c r="ZL68" s="149"/>
      <c r="ZM68" s="149"/>
      <c r="ZN68" s="149"/>
      <c r="ZO68" s="149"/>
      <c r="ZP68" s="149"/>
      <c r="ZQ68" s="149"/>
      <c r="ZR68" s="149"/>
      <c r="ZS68" s="149"/>
      <c r="ZT68" s="149"/>
      <c r="ZU68" s="149"/>
      <c r="ZV68" s="149"/>
      <c r="ZW68" s="149"/>
      <c r="ZX68" s="149"/>
      <c r="ZY68" s="149"/>
      <c r="ZZ68" s="149"/>
      <c r="AAA68" s="149"/>
      <c r="AAB68" s="149"/>
      <c r="AAC68" s="149"/>
      <c r="AAD68" s="149"/>
      <c r="AAE68" s="149"/>
      <c r="AAF68" s="149"/>
      <c r="AAG68" s="149"/>
      <c r="AAH68" s="149"/>
      <c r="AAI68" s="149"/>
      <c r="AAJ68" s="149"/>
      <c r="AAK68" s="149"/>
      <c r="AAL68" s="149"/>
      <c r="AAM68" s="149"/>
      <c r="AAN68" s="149"/>
      <c r="AAO68" s="149"/>
      <c r="AAP68" s="149"/>
      <c r="AAQ68" s="149"/>
      <c r="AAR68" s="149"/>
      <c r="AAS68" s="149"/>
      <c r="AAT68" s="149"/>
      <c r="AAU68" s="149"/>
      <c r="AAV68" s="149"/>
      <c r="AAW68" s="149"/>
      <c r="AAX68" s="149"/>
      <c r="AAY68" s="149"/>
      <c r="AAZ68" s="149"/>
      <c r="ABA68" s="149"/>
      <c r="ABB68" s="149"/>
      <c r="ABC68" s="149"/>
      <c r="ABD68" s="149"/>
      <c r="ABE68" s="149"/>
      <c r="ABF68" s="149"/>
      <c r="ABG68" s="149"/>
      <c r="ABH68" s="149"/>
      <c r="ABI68" s="149"/>
      <c r="ABJ68" s="149"/>
      <c r="ABK68" s="149"/>
      <c r="ABL68" s="149"/>
      <c r="ABM68" s="149"/>
      <c r="ABN68" s="149"/>
      <c r="ABO68" s="149"/>
      <c r="ABP68" s="149"/>
      <c r="ABQ68" s="149"/>
      <c r="ABR68" s="149"/>
      <c r="ABS68" s="149"/>
      <c r="ABT68" s="149"/>
      <c r="ABU68" s="149"/>
      <c r="ABV68" s="149"/>
      <c r="ABW68" s="149"/>
      <c r="ABX68" s="149"/>
      <c r="ABY68" s="149"/>
      <c r="ABZ68" s="149"/>
      <c r="ACA68" s="149"/>
      <c r="ACB68" s="149"/>
      <c r="ACC68" s="149"/>
      <c r="ACD68" s="149"/>
      <c r="ACE68" s="149"/>
      <c r="ACF68" s="149"/>
      <c r="ACG68" s="149"/>
      <c r="ACH68" s="149"/>
      <c r="ACI68" s="149"/>
      <c r="ACJ68" s="149"/>
      <c r="ACK68" s="149"/>
      <c r="ACL68" s="149"/>
      <c r="ACM68" s="149"/>
      <c r="ACN68" s="149"/>
      <c r="ACO68" s="149"/>
      <c r="ACP68" s="149"/>
      <c r="ACQ68" s="149"/>
      <c r="ACR68" s="149"/>
      <c r="ACS68" s="149"/>
      <c r="ACT68" s="149"/>
      <c r="ACU68" s="149"/>
      <c r="ACV68" s="149"/>
      <c r="ACW68" s="149"/>
      <c r="ACX68" s="149"/>
      <c r="ACY68" s="149"/>
      <c r="ACZ68" s="149"/>
      <c r="ADA68" s="149"/>
      <c r="ADB68" s="149"/>
      <c r="ADC68" s="149"/>
    </row>
    <row r="69" spans="1:783" s="152" customFormat="1" x14ac:dyDescent="0.3">
      <c r="A69" s="149"/>
      <c r="B69" s="150"/>
      <c r="C69" s="151"/>
      <c r="D69" s="151"/>
      <c r="F69" s="153"/>
      <c r="G69" s="153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  <c r="BS69" s="149"/>
      <c r="BT69" s="149"/>
      <c r="BU69" s="149"/>
      <c r="BV69" s="149"/>
      <c r="BW69" s="149"/>
      <c r="BX69" s="149"/>
      <c r="BY69" s="149"/>
      <c r="BZ69" s="149"/>
      <c r="CA69" s="149"/>
      <c r="CB69" s="149"/>
      <c r="CC69" s="149"/>
      <c r="CD69" s="149"/>
      <c r="CE69" s="149"/>
      <c r="CF69" s="149"/>
      <c r="CG69" s="149"/>
      <c r="CH69" s="149"/>
      <c r="CI69" s="149"/>
      <c r="CJ69" s="149"/>
      <c r="CK69" s="149"/>
      <c r="CL69" s="149"/>
      <c r="CM69" s="149"/>
      <c r="CN69" s="149"/>
      <c r="CO69" s="149"/>
      <c r="CP69" s="149"/>
      <c r="CQ69" s="149"/>
      <c r="CR69" s="149"/>
      <c r="CS69" s="149"/>
      <c r="CT69" s="149"/>
      <c r="CU69" s="149"/>
      <c r="CV69" s="149"/>
      <c r="CW69" s="149"/>
      <c r="CX69" s="149"/>
      <c r="CY69" s="149"/>
      <c r="CZ69" s="149"/>
      <c r="DA69" s="149"/>
      <c r="DB69" s="149"/>
      <c r="DC69" s="149"/>
      <c r="DD69" s="149"/>
      <c r="DE69" s="149"/>
      <c r="DF69" s="149"/>
      <c r="DG69" s="149"/>
      <c r="DH69" s="149"/>
      <c r="DI69" s="149"/>
      <c r="DJ69" s="149"/>
      <c r="DK69" s="149"/>
      <c r="DL69" s="149"/>
      <c r="DM69" s="149"/>
      <c r="DN69" s="149"/>
      <c r="DO69" s="149"/>
      <c r="DP69" s="149"/>
      <c r="DQ69" s="149"/>
      <c r="DR69" s="149"/>
      <c r="DS69" s="149"/>
      <c r="DT69" s="149"/>
      <c r="DU69" s="149"/>
      <c r="DV69" s="149"/>
      <c r="DW69" s="149"/>
      <c r="DX69" s="149"/>
      <c r="DY69" s="149"/>
      <c r="DZ69" s="149"/>
      <c r="EA69" s="149"/>
      <c r="EB69" s="149"/>
      <c r="EC69" s="149"/>
      <c r="ED69" s="149"/>
      <c r="EE69" s="149"/>
      <c r="EF69" s="149"/>
      <c r="EG69" s="149"/>
      <c r="EH69" s="149"/>
      <c r="EI69" s="149"/>
      <c r="EJ69" s="149"/>
      <c r="EK69" s="149"/>
      <c r="EL69" s="149"/>
      <c r="EM69" s="149"/>
      <c r="EN69" s="149"/>
      <c r="EO69" s="149"/>
      <c r="EP69" s="149"/>
      <c r="EQ69" s="149"/>
      <c r="ER69" s="149"/>
      <c r="ES69" s="149"/>
      <c r="ET69" s="149"/>
      <c r="EU69" s="149"/>
      <c r="EV69" s="149"/>
      <c r="EW69" s="149"/>
      <c r="EX69" s="149"/>
      <c r="EY69" s="149"/>
      <c r="EZ69" s="149"/>
      <c r="FA69" s="149"/>
      <c r="FB69" s="149"/>
      <c r="FC69" s="149"/>
      <c r="FD69" s="149"/>
      <c r="FE69" s="149"/>
      <c r="FF69" s="149"/>
      <c r="FG69" s="149"/>
      <c r="FH69" s="149"/>
      <c r="FI69" s="149"/>
      <c r="FJ69" s="149"/>
      <c r="FK69" s="149"/>
      <c r="FL69" s="149"/>
      <c r="FM69" s="149"/>
      <c r="FN69" s="149"/>
      <c r="FO69" s="149"/>
      <c r="FP69" s="149"/>
      <c r="FQ69" s="149"/>
      <c r="FR69" s="149"/>
      <c r="FS69" s="149"/>
      <c r="FT69" s="149"/>
      <c r="FU69" s="149"/>
      <c r="FV69" s="149"/>
      <c r="FW69" s="149"/>
      <c r="FX69" s="149"/>
      <c r="FY69" s="149"/>
      <c r="FZ69" s="149"/>
      <c r="GA69" s="149"/>
      <c r="GB69" s="149"/>
      <c r="GC69" s="149"/>
      <c r="GD69" s="149"/>
      <c r="GE69" s="149"/>
      <c r="GF69" s="149"/>
      <c r="GG69" s="149"/>
      <c r="GH69" s="149"/>
      <c r="GI69" s="149"/>
      <c r="GJ69" s="149"/>
      <c r="GK69" s="149"/>
      <c r="GL69" s="149"/>
      <c r="GM69" s="149"/>
      <c r="GN69" s="149"/>
      <c r="GO69" s="149"/>
      <c r="GP69" s="149"/>
      <c r="GQ69" s="149"/>
      <c r="GR69" s="149"/>
      <c r="GS69" s="149"/>
      <c r="GT69" s="149"/>
      <c r="GU69" s="149"/>
      <c r="GV69" s="149"/>
      <c r="GW69" s="149"/>
      <c r="GX69" s="149"/>
      <c r="GY69" s="149"/>
      <c r="GZ69" s="149"/>
      <c r="HA69" s="149"/>
      <c r="HB69" s="149"/>
      <c r="HC69" s="149"/>
      <c r="HD69" s="149"/>
      <c r="HE69" s="149"/>
      <c r="HF69" s="149"/>
      <c r="HG69" s="149"/>
      <c r="HH69" s="149"/>
      <c r="HI69" s="149"/>
      <c r="HJ69" s="149"/>
      <c r="HK69" s="149"/>
      <c r="HL69" s="149"/>
      <c r="HM69" s="149"/>
      <c r="HN69" s="149"/>
      <c r="HO69" s="149"/>
      <c r="HP69" s="149"/>
      <c r="HQ69" s="149"/>
      <c r="HR69" s="149"/>
      <c r="HS69" s="149"/>
      <c r="HT69" s="149"/>
      <c r="HU69" s="149"/>
      <c r="HV69" s="149"/>
      <c r="HW69" s="149"/>
      <c r="HX69" s="149"/>
      <c r="HY69" s="149"/>
      <c r="HZ69" s="149"/>
      <c r="IA69" s="149"/>
      <c r="IB69" s="149"/>
      <c r="IC69" s="149"/>
      <c r="ID69" s="149"/>
      <c r="IE69" s="149"/>
      <c r="IF69" s="149"/>
      <c r="IG69" s="149"/>
      <c r="IH69" s="149"/>
      <c r="II69" s="149"/>
      <c r="IJ69" s="149"/>
      <c r="IK69" s="149"/>
      <c r="IL69" s="149"/>
      <c r="IM69" s="149"/>
      <c r="IN69" s="149"/>
      <c r="IO69" s="149"/>
      <c r="IP69" s="149"/>
      <c r="IQ69" s="149"/>
      <c r="IR69" s="149"/>
      <c r="IS69" s="149"/>
      <c r="IT69" s="149"/>
      <c r="IU69" s="149"/>
      <c r="IV69" s="149"/>
      <c r="IW69" s="149"/>
      <c r="IX69" s="149"/>
      <c r="IY69" s="149"/>
      <c r="IZ69" s="149"/>
      <c r="JA69" s="149"/>
      <c r="JB69" s="149"/>
      <c r="JC69" s="149"/>
      <c r="JD69" s="149"/>
      <c r="JE69" s="149"/>
      <c r="JF69" s="149"/>
      <c r="JG69" s="149"/>
      <c r="JH69" s="149"/>
      <c r="JI69" s="149"/>
      <c r="JJ69" s="149"/>
      <c r="JK69" s="149"/>
      <c r="JL69" s="149"/>
      <c r="JM69" s="149"/>
      <c r="JN69" s="149"/>
      <c r="JO69" s="149"/>
      <c r="JP69" s="149"/>
      <c r="JQ69" s="149"/>
      <c r="JR69" s="149"/>
      <c r="JS69" s="149"/>
      <c r="JT69" s="149"/>
      <c r="JU69" s="149"/>
      <c r="JV69" s="149"/>
      <c r="JW69" s="149"/>
      <c r="JX69" s="149"/>
      <c r="JY69" s="149"/>
      <c r="JZ69" s="149"/>
      <c r="KA69" s="149"/>
      <c r="KB69" s="149"/>
      <c r="KC69" s="149"/>
      <c r="KD69" s="149"/>
      <c r="KE69" s="149"/>
      <c r="KF69" s="149"/>
      <c r="KG69" s="149"/>
      <c r="KH69" s="149"/>
      <c r="KI69" s="149"/>
      <c r="KJ69" s="149"/>
      <c r="KK69" s="149"/>
      <c r="KL69" s="149"/>
      <c r="KM69" s="149"/>
      <c r="KN69" s="149"/>
      <c r="KO69" s="149"/>
      <c r="KP69" s="149"/>
      <c r="KQ69" s="149"/>
      <c r="KR69" s="149"/>
      <c r="KS69" s="149"/>
      <c r="KT69" s="149"/>
      <c r="KU69" s="149"/>
      <c r="KV69" s="149"/>
      <c r="KW69" s="149"/>
      <c r="KX69" s="149"/>
      <c r="KY69" s="149"/>
      <c r="KZ69" s="149"/>
      <c r="LA69" s="149"/>
      <c r="LB69" s="149"/>
      <c r="LC69" s="149"/>
      <c r="LD69" s="149"/>
      <c r="LE69" s="149"/>
      <c r="LF69" s="149"/>
      <c r="LG69" s="149"/>
      <c r="LH69" s="149"/>
      <c r="LI69" s="149"/>
      <c r="LJ69" s="149"/>
      <c r="LK69" s="149"/>
      <c r="LL69" s="149"/>
      <c r="LM69" s="149"/>
      <c r="LN69" s="149"/>
      <c r="LO69" s="149"/>
      <c r="LP69" s="149"/>
      <c r="LQ69" s="149"/>
      <c r="LR69" s="149"/>
      <c r="LS69" s="149"/>
      <c r="LT69" s="149"/>
      <c r="LU69" s="149"/>
      <c r="LV69" s="149"/>
      <c r="LW69" s="149"/>
      <c r="LX69" s="149"/>
      <c r="LY69" s="149"/>
      <c r="LZ69" s="149"/>
      <c r="MA69" s="149"/>
      <c r="MB69" s="149"/>
      <c r="MC69" s="149"/>
      <c r="MD69" s="149"/>
      <c r="ME69" s="149"/>
      <c r="MF69" s="149"/>
      <c r="MG69" s="149"/>
      <c r="MH69" s="149"/>
      <c r="MI69" s="149"/>
      <c r="MJ69" s="149"/>
      <c r="MK69" s="149"/>
      <c r="ML69" s="149"/>
      <c r="MM69" s="149"/>
      <c r="MN69" s="149"/>
      <c r="MO69" s="149"/>
      <c r="MP69" s="149"/>
      <c r="MQ69" s="149"/>
      <c r="MR69" s="149"/>
      <c r="MS69" s="149"/>
      <c r="MT69" s="149"/>
      <c r="MU69" s="149"/>
      <c r="MV69" s="149"/>
      <c r="MW69" s="149"/>
      <c r="MX69" s="149"/>
      <c r="MY69" s="149"/>
      <c r="MZ69" s="149"/>
      <c r="NA69" s="149"/>
      <c r="NB69" s="149"/>
      <c r="NC69" s="149"/>
      <c r="ND69" s="149"/>
      <c r="NE69" s="149"/>
      <c r="NF69" s="149"/>
      <c r="NG69" s="149"/>
      <c r="NH69" s="149"/>
      <c r="NI69" s="149"/>
      <c r="NJ69" s="149"/>
      <c r="NK69" s="149"/>
      <c r="NL69" s="149"/>
      <c r="NM69" s="149"/>
      <c r="NN69" s="149"/>
      <c r="NO69" s="149"/>
      <c r="NP69" s="149"/>
      <c r="NQ69" s="149"/>
      <c r="NR69" s="149"/>
      <c r="NS69" s="149"/>
      <c r="NT69" s="149"/>
      <c r="NU69" s="149"/>
      <c r="NV69" s="149"/>
      <c r="NW69" s="149"/>
      <c r="NX69" s="149"/>
      <c r="NY69" s="149"/>
      <c r="NZ69" s="149"/>
      <c r="OA69" s="149"/>
      <c r="OB69" s="149"/>
      <c r="OC69" s="149"/>
      <c r="OD69" s="149"/>
      <c r="OE69" s="149"/>
      <c r="OF69" s="149"/>
      <c r="OG69" s="149"/>
      <c r="OH69" s="149"/>
      <c r="OI69" s="149"/>
      <c r="OJ69" s="149"/>
      <c r="OK69" s="149"/>
      <c r="OL69" s="149"/>
      <c r="OM69" s="149"/>
      <c r="ON69" s="149"/>
      <c r="OO69" s="149"/>
      <c r="OP69" s="149"/>
      <c r="OQ69" s="149"/>
      <c r="OR69" s="149"/>
      <c r="OS69" s="149"/>
      <c r="OT69" s="149"/>
      <c r="OU69" s="149"/>
      <c r="OV69" s="149"/>
      <c r="OW69" s="149"/>
      <c r="OX69" s="149"/>
      <c r="OY69" s="149"/>
      <c r="OZ69" s="149"/>
      <c r="PA69" s="149"/>
      <c r="PB69" s="149"/>
      <c r="PC69" s="149"/>
      <c r="PD69" s="149"/>
      <c r="PE69" s="149"/>
      <c r="PF69" s="149"/>
      <c r="PG69" s="149"/>
      <c r="PH69" s="149"/>
      <c r="PI69" s="149"/>
      <c r="PJ69" s="149"/>
      <c r="PK69" s="149"/>
      <c r="PL69" s="149"/>
      <c r="PM69" s="149"/>
      <c r="PN69" s="149"/>
      <c r="PO69" s="149"/>
      <c r="PP69" s="149"/>
      <c r="PQ69" s="149"/>
      <c r="PR69" s="149"/>
      <c r="PS69" s="149"/>
      <c r="PT69" s="149"/>
      <c r="PU69" s="149"/>
      <c r="PV69" s="149"/>
      <c r="PW69" s="149"/>
      <c r="PX69" s="149"/>
      <c r="PY69" s="149"/>
      <c r="PZ69" s="149"/>
      <c r="QA69" s="149"/>
      <c r="QB69" s="149"/>
      <c r="QC69" s="149"/>
      <c r="QD69" s="149"/>
      <c r="QE69" s="149"/>
      <c r="QF69" s="149"/>
      <c r="QG69" s="149"/>
      <c r="QH69" s="149"/>
      <c r="QI69" s="149"/>
      <c r="QJ69" s="149"/>
      <c r="QK69" s="149"/>
      <c r="QL69" s="149"/>
      <c r="QM69" s="149"/>
      <c r="QN69" s="149"/>
      <c r="QO69" s="149"/>
      <c r="QP69" s="149"/>
      <c r="QQ69" s="149"/>
      <c r="QR69" s="149"/>
      <c r="QS69" s="149"/>
      <c r="QT69" s="149"/>
      <c r="QU69" s="149"/>
      <c r="QV69" s="149"/>
      <c r="QW69" s="149"/>
      <c r="QX69" s="149"/>
      <c r="QY69" s="149"/>
      <c r="QZ69" s="149"/>
      <c r="RA69" s="149"/>
      <c r="RB69" s="149"/>
      <c r="RC69" s="149"/>
      <c r="RD69" s="149"/>
      <c r="RE69" s="149"/>
      <c r="RF69" s="149"/>
      <c r="RG69" s="149"/>
      <c r="RH69" s="149"/>
      <c r="RI69" s="149"/>
      <c r="RJ69" s="149"/>
      <c r="RK69" s="149"/>
      <c r="RL69" s="149"/>
      <c r="RM69" s="149"/>
      <c r="RN69" s="149"/>
      <c r="RO69" s="149"/>
      <c r="RP69" s="149"/>
      <c r="RQ69" s="149"/>
      <c r="RR69" s="149"/>
      <c r="RS69" s="149"/>
      <c r="RT69" s="149"/>
      <c r="RU69" s="149"/>
      <c r="RV69" s="149"/>
      <c r="RW69" s="149"/>
      <c r="RX69" s="149"/>
      <c r="RY69" s="149"/>
      <c r="RZ69" s="149"/>
      <c r="SA69" s="149"/>
      <c r="SB69" s="149"/>
      <c r="SC69" s="149"/>
      <c r="SD69" s="149"/>
      <c r="SE69" s="149"/>
      <c r="SF69" s="149"/>
      <c r="SG69" s="149"/>
      <c r="SH69" s="149"/>
      <c r="SI69" s="149"/>
      <c r="SJ69" s="149"/>
      <c r="SK69" s="149"/>
      <c r="SL69" s="149"/>
      <c r="SM69" s="149"/>
      <c r="SN69" s="149"/>
      <c r="SO69" s="149"/>
      <c r="SP69" s="149"/>
      <c r="SQ69" s="149"/>
      <c r="SR69" s="149"/>
      <c r="SS69" s="149"/>
      <c r="ST69" s="149"/>
      <c r="SU69" s="149"/>
      <c r="SV69" s="149"/>
      <c r="SW69" s="149"/>
      <c r="SX69" s="149"/>
      <c r="SY69" s="149"/>
      <c r="SZ69" s="149"/>
      <c r="TA69" s="149"/>
      <c r="TB69" s="149"/>
      <c r="TC69" s="149"/>
      <c r="TD69" s="149"/>
      <c r="TE69" s="149"/>
      <c r="TF69" s="149"/>
      <c r="TG69" s="149"/>
      <c r="TH69" s="149"/>
      <c r="TI69" s="149"/>
      <c r="TJ69" s="149"/>
      <c r="TK69" s="149"/>
      <c r="TL69" s="149"/>
      <c r="TM69" s="149"/>
      <c r="TN69" s="149"/>
      <c r="TO69" s="149"/>
      <c r="TP69" s="149"/>
      <c r="TQ69" s="149"/>
      <c r="TR69" s="149"/>
      <c r="TS69" s="149"/>
      <c r="TT69" s="149"/>
      <c r="TU69" s="149"/>
      <c r="TV69" s="149"/>
      <c r="TW69" s="149"/>
      <c r="TX69" s="149"/>
      <c r="TY69" s="149"/>
      <c r="TZ69" s="149"/>
      <c r="UA69" s="149"/>
      <c r="UB69" s="149"/>
      <c r="UC69" s="149"/>
      <c r="UD69" s="149"/>
      <c r="UE69" s="149"/>
      <c r="UF69" s="149"/>
      <c r="UG69" s="149"/>
      <c r="UH69" s="149"/>
      <c r="UI69" s="149"/>
      <c r="UJ69" s="149"/>
      <c r="UK69" s="149"/>
      <c r="UL69" s="149"/>
      <c r="UM69" s="149"/>
      <c r="UN69" s="149"/>
      <c r="UO69" s="149"/>
      <c r="UP69" s="149"/>
      <c r="UQ69" s="149"/>
      <c r="UR69" s="149"/>
      <c r="US69" s="149"/>
      <c r="UT69" s="149"/>
      <c r="UU69" s="149"/>
      <c r="UV69" s="149"/>
      <c r="UW69" s="149"/>
      <c r="UX69" s="149"/>
      <c r="UY69" s="149"/>
      <c r="UZ69" s="149"/>
      <c r="VA69" s="149"/>
      <c r="VB69" s="149"/>
      <c r="VC69" s="149"/>
      <c r="VD69" s="149"/>
      <c r="VE69" s="149"/>
      <c r="VF69" s="149"/>
      <c r="VG69" s="149"/>
      <c r="VH69" s="149"/>
      <c r="VI69" s="149"/>
      <c r="VJ69" s="149"/>
      <c r="VK69" s="149"/>
      <c r="VL69" s="149"/>
      <c r="VM69" s="149"/>
      <c r="VN69" s="149"/>
      <c r="VO69" s="149"/>
      <c r="VP69" s="149"/>
      <c r="VQ69" s="149"/>
      <c r="VR69" s="149"/>
      <c r="VS69" s="149"/>
      <c r="VT69" s="149"/>
      <c r="VU69" s="149"/>
      <c r="VV69" s="149"/>
      <c r="VW69" s="149"/>
      <c r="VX69" s="149"/>
      <c r="VY69" s="149"/>
      <c r="VZ69" s="149"/>
      <c r="WA69" s="149"/>
      <c r="WB69" s="149"/>
      <c r="WC69" s="149"/>
      <c r="WD69" s="149"/>
      <c r="WE69" s="149"/>
      <c r="WF69" s="149"/>
      <c r="WG69" s="149"/>
      <c r="WH69" s="149"/>
      <c r="WI69" s="149"/>
      <c r="WJ69" s="149"/>
      <c r="WK69" s="149"/>
      <c r="WL69" s="149"/>
      <c r="WM69" s="149"/>
      <c r="WN69" s="149"/>
      <c r="WO69" s="149"/>
      <c r="WP69" s="149"/>
      <c r="WQ69" s="149"/>
      <c r="WR69" s="149"/>
      <c r="WS69" s="149"/>
      <c r="WT69" s="149"/>
      <c r="WU69" s="149"/>
      <c r="WV69" s="149"/>
      <c r="WW69" s="149"/>
      <c r="WX69" s="149"/>
      <c r="WY69" s="149"/>
      <c r="WZ69" s="149"/>
      <c r="XA69" s="149"/>
      <c r="XB69" s="149"/>
      <c r="XC69" s="149"/>
      <c r="XD69" s="149"/>
      <c r="XE69" s="149"/>
      <c r="XF69" s="149"/>
      <c r="XG69" s="149"/>
      <c r="XH69" s="149"/>
      <c r="XI69" s="149"/>
      <c r="XJ69" s="149"/>
      <c r="XK69" s="149"/>
      <c r="XL69" s="149"/>
      <c r="XM69" s="149"/>
      <c r="XN69" s="149"/>
      <c r="XO69" s="149"/>
      <c r="XP69" s="149"/>
      <c r="XQ69" s="149"/>
      <c r="XR69" s="149"/>
      <c r="XS69" s="149"/>
      <c r="XT69" s="149"/>
      <c r="XU69" s="149"/>
      <c r="XV69" s="149"/>
      <c r="XW69" s="149"/>
      <c r="XX69" s="149"/>
      <c r="XY69" s="149"/>
      <c r="XZ69" s="149"/>
      <c r="YA69" s="149"/>
      <c r="YB69" s="149"/>
      <c r="YC69" s="149"/>
      <c r="YD69" s="149"/>
      <c r="YE69" s="149"/>
      <c r="YF69" s="149"/>
      <c r="YG69" s="149"/>
      <c r="YH69" s="149"/>
      <c r="YI69" s="149"/>
      <c r="YJ69" s="149"/>
      <c r="YK69" s="149"/>
      <c r="YL69" s="149"/>
      <c r="YM69" s="149"/>
      <c r="YN69" s="149"/>
      <c r="YO69" s="149"/>
      <c r="YP69" s="149"/>
      <c r="YQ69" s="149"/>
      <c r="YR69" s="149"/>
      <c r="YS69" s="149"/>
      <c r="YT69" s="149"/>
      <c r="YU69" s="149"/>
      <c r="YV69" s="149"/>
      <c r="YW69" s="149"/>
      <c r="YX69" s="149"/>
      <c r="YY69" s="149"/>
      <c r="YZ69" s="149"/>
      <c r="ZA69" s="149"/>
      <c r="ZB69" s="149"/>
      <c r="ZC69" s="149"/>
      <c r="ZD69" s="149"/>
      <c r="ZE69" s="149"/>
      <c r="ZF69" s="149"/>
      <c r="ZG69" s="149"/>
      <c r="ZH69" s="149"/>
      <c r="ZI69" s="149"/>
      <c r="ZJ69" s="149"/>
      <c r="ZK69" s="149"/>
      <c r="ZL69" s="149"/>
      <c r="ZM69" s="149"/>
      <c r="ZN69" s="149"/>
      <c r="ZO69" s="149"/>
      <c r="ZP69" s="149"/>
      <c r="ZQ69" s="149"/>
      <c r="ZR69" s="149"/>
      <c r="ZS69" s="149"/>
      <c r="ZT69" s="149"/>
      <c r="ZU69" s="149"/>
      <c r="ZV69" s="149"/>
      <c r="ZW69" s="149"/>
      <c r="ZX69" s="149"/>
      <c r="ZY69" s="149"/>
      <c r="ZZ69" s="149"/>
      <c r="AAA69" s="149"/>
      <c r="AAB69" s="149"/>
      <c r="AAC69" s="149"/>
      <c r="AAD69" s="149"/>
      <c r="AAE69" s="149"/>
      <c r="AAF69" s="149"/>
      <c r="AAG69" s="149"/>
      <c r="AAH69" s="149"/>
      <c r="AAI69" s="149"/>
      <c r="AAJ69" s="149"/>
      <c r="AAK69" s="149"/>
      <c r="AAL69" s="149"/>
      <c r="AAM69" s="149"/>
      <c r="AAN69" s="149"/>
      <c r="AAO69" s="149"/>
      <c r="AAP69" s="149"/>
      <c r="AAQ69" s="149"/>
      <c r="AAR69" s="149"/>
      <c r="AAS69" s="149"/>
      <c r="AAT69" s="149"/>
      <c r="AAU69" s="149"/>
      <c r="AAV69" s="149"/>
      <c r="AAW69" s="149"/>
      <c r="AAX69" s="149"/>
      <c r="AAY69" s="149"/>
      <c r="AAZ69" s="149"/>
      <c r="ABA69" s="149"/>
      <c r="ABB69" s="149"/>
      <c r="ABC69" s="149"/>
      <c r="ABD69" s="149"/>
      <c r="ABE69" s="149"/>
      <c r="ABF69" s="149"/>
      <c r="ABG69" s="149"/>
      <c r="ABH69" s="149"/>
      <c r="ABI69" s="149"/>
      <c r="ABJ69" s="149"/>
      <c r="ABK69" s="149"/>
      <c r="ABL69" s="149"/>
      <c r="ABM69" s="149"/>
      <c r="ABN69" s="149"/>
      <c r="ABO69" s="149"/>
      <c r="ABP69" s="149"/>
      <c r="ABQ69" s="149"/>
      <c r="ABR69" s="149"/>
      <c r="ABS69" s="149"/>
      <c r="ABT69" s="149"/>
      <c r="ABU69" s="149"/>
      <c r="ABV69" s="149"/>
      <c r="ABW69" s="149"/>
      <c r="ABX69" s="149"/>
      <c r="ABY69" s="149"/>
      <c r="ABZ69" s="149"/>
      <c r="ACA69" s="149"/>
      <c r="ACB69" s="149"/>
      <c r="ACC69" s="149"/>
      <c r="ACD69" s="149"/>
      <c r="ACE69" s="149"/>
      <c r="ACF69" s="149"/>
      <c r="ACG69" s="149"/>
      <c r="ACH69" s="149"/>
      <c r="ACI69" s="149"/>
      <c r="ACJ69" s="149"/>
      <c r="ACK69" s="149"/>
      <c r="ACL69" s="149"/>
      <c r="ACM69" s="149"/>
      <c r="ACN69" s="149"/>
      <c r="ACO69" s="149"/>
      <c r="ACP69" s="149"/>
      <c r="ACQ69" s="149"/>
      <c r="ACR69" s="149"/>
      <c r="ACS69" s="149"/>
      <c r="ACT69" s="149"/>
      <c r="ACU69" s="149"/>
      <c r="ACV69" s="149"/>
      <c r="ACW69" s="149"/>
      <c r="ACX69" s="149"/>
      <c r="ACY69" s="149"/>
      <c r="ACZ69" s="149"/>
      <c r="ADA69" s="149"/>
      <c r="ADB69" s="149"/>
      <c r="ADC69" s="149"/>
    </row>
    <row r="70" spans="1:783" s="152" customFormat="1" x14ac:dyDescent="0.3">
      <c r="A70" s="149"/>
      <c r="B70" s="150"/>
      <c r="C70" s="151"/>
      <c r="D70" s="151"/>
      <c r="F70" s="153"/>
      <c r="G70" s="153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  <c r="BS70" s="149"/>
      <c r="BT70" s="149"/>
      <c r="BU70" s="149"/>
      <c r="BV70" s="149"/>
      <c r="BW70" s="149"/>
      <c r="BX70" s="149"/>
      <c r="BY70" s="149"/>
      <c r="BZ70" s="149"/>
      <c r="CA70" s="149"/>
      <c r="CB70" s="149"/>
      <c r="CC70" s="149"/>
      <c r="CD70" s="149"/>
      <c r="CE70" s="149"/>
      <c r="CF70" s="149"/>
      <c r="CG70" s="149"/>
      <c r="CH70" s="149"/>
      <c r="CI70" s="149"/>
      <c r="CJ70" s="149"/>
      <c r="CK70" s="149"/>
      <c r="CL70" s="149"/>
      <c r="CM70" s="149"/>
      <c r="CN70" s="149"/>
      <c r="CO70" s="149"/>
      <c r="CP70" s="149"/>
      <c r="CQ70" s="149"/>
      <c r="CR70" s="149"/>
      <c r="CS70" s="149"/>
      <c r="CT70" s="149"/>
      <c r="CU70" s="149"/>
      <c r="CV70" s="149"/>
      <c r="CW70" s="149"/>
      <c r="CX70" s="149"/>
      <c r="CY70" s="149"/>
      <c r="CZ70" s="149"/>
      <c r="DA70" s="149"/>
      <c r="DB70" s="149"/>
      <c r="DC70" s="149"/>
      <c r="DD70" s="149"/>
      <c r="DE70" s="149"/>
      <c r="DF70" s="149"/>
      <c r="DG70" s="149"/>
      <c r="DH70" s="149"/>
      <c r="DI70" s="149"/>
      <c r="DJ70" s="149"/>
      <c r="DK70" s="149"/>
      <c r="DL70" s="149"/>
      <c r="DM70" s="149"/>
      <c r="DN70" s="149"/>
      <c r="DO70" s="149"/>
      <c r="DP70" s="149"/>
      <c r="DQ70" s="149"/>
      <c r="DR70" s="149"/>
      <c r="DS70" s="149"/>
      <c r="DT70" s="149"/>
      <c r="DU70" s="149"/>
      <c r="DV70" s="149"/>
      <c r="DW70" s="149"/>
      <c r="DX70" s="149"/>
      <c r="DY70" s="149"/>
      <c r="DZ70" s="149"/>
      <c r="EA70" s="149"/>
      <c r="EB70" s="149"/>
      <c r="EC70" s="149"/>
      <c r="ED70" s="149"/>
      <c r="EE70" s="149"/>
      <c r="EF70" s="149"/>
      <c r="EG70" s="149"/>
      <c r="EH70" s="149"/>
      <c r="EI70" s="149"/>
      <c r="EJ70" s="149"/>
      <c r="EK70" s="149"/>
      <c r="EL70" s="149"/>
      <c r="EM70" s="149"/>
      <c r="EN70" s="149"/>
      <c r="EO70" s="149"/>
      <c r="EP70" s="149"/>
      <c r="EQ70" s="149"/>
      <c r="ER70" s="149"/>
      <c r="ES70" s="149"/>
      <c r="ET70" s="149"/>
      <c r="EU70" s="149"/>
      <c r="EV70" s="149"/>
      <c r="EW70" s="149"/>
      <c r="EX70" s="149"/>
      <c r="EY70" s="149"/>
      <c r="EZ70" s="149"/>
      <c r="FA70" s="149"/>
      <c r="FB70" s="149"/>
      <c r="FC70" s="149"/>
      <c r="FD70" s="149"/>
      <c r="FE70" s="149"/>
      <c r="FF70" s="149"/>
      <c r="FG70" s="149"/>
      <c r="FH70" s="149"/>
      <c r="FI70" s="149"/>
      <c r="FJ70" s="149"/>
      <c r="FK70" s="149"/>
      <c r="FL70" s="149"/>
      <c r="FM70" s="149"/>
      <c r="FN70" s="149"/>
      <c r="FO70" s="149"/>
      <c r="FP70" s="149"/>
      <c r="FQ70" s="149"/>
      <c r="FR70" s="149"/>
      <c r="FS70" s="149"/>
      <c r="FT70" s="149"/>
      <c r="FU70" s="149"/>
      <c r="FV70" s="149"/>
      <c r="FW70" s="149"/>
      <c r="FX70" s="149"/>
      <c r="FY70" s="149"/>
      <c r="FZ70" s="149"/>
      <c r="GA70" s="149"/>
      <c r="GB70" s="149"/>
      <c r="GC70" s="149"/>
      <c r="GD70" s="149"/>
      <c r="GE70" s="149"/>
      <c r="GF70" s="149"/>
      <c r="GG70" s="149"/>
      <c r="GH70" s="149"/>
      <c r="GI70" s="149"/>
      <c r="GJ70" s="149"/>
      <c r="GK70" s="149"/>
      <c r="GL70" s="149"/>
      <c r="GM70" s="149"/>
      <c r="GN70" s="149"/>
      <c r="GO70" s="149"/>
      <c r="GP70" s="149"/>
      <c r="GQ70" s="149"/>
      <c r="GR70" s="149"/>
      <c r="GS70" s="149"/>
      <c r="GT70" s="149"/>
      <c r="GU70" s="149"/>
      <c r="GV70" s="149"/>
      <c r="GW70" s="149"/>
      <c r="GX70" s="149"/>
      <c r="GY70" s="149"/>
      <c r="GZ70" s="149"/>
      <c r="HA70" s="149"/>
      <c r="HB70" s="149"/>
      <c r="HC70" s="149"/>
      <c r="HD70" s="149"/>
      <c r="HE70" s="149"/>
      <c r="HF70" s="149"/>
      <c r="HG70" s="149"/>
      <c r="HH70" s="149"/>
      <c r="HI70" s="149"/>
      <c r="HJ70" s="149"/>
      <c r="HK70" s="149"/>
      <c r="HL70" s="149"/>
      <c r="HM70" s="149"/>
      <c r="HN70" s="149"/>
      <c r="HO70" s="149"/>
      <c r="HP70" s="149"/>
      <c r="HQ70" s="149"/>
      <c r="HR70" s="149"/>
      <c r="HS70" s="149"/>
      <c r="HT70" s="149"/>
      <c r="HU70" s="149"/>
      <c r="HV70" s="149"/>
      <c r="HW70" s="149"/>
      <c r="HX70" s="149"/>
      <c r="HY70" s="149"/>
      <c r="HZ70" s="149"/>
      <c r="IA70" s="149"/>
      <c r="IB70" s="149"/>
      <c r="IC70" s="149"/>
      <c r="ID70" s="149"/>
      <c r="IE70" s="149"/>
      <c r="IF70" s="149"/>
      <c r="IG70" s="149"/>
      <c r="IH70" s="149"/>
      <c r="II70" s="149"/>
      <c r="IJ70" s="149"/>
      <c r="IK70" s="149"/>
      <c r="IL70" s="149"/>
      <c r="IM70" s="149"/>
      <c r="IN70" s="149"/>
      <c r="IO70" s="149"/>
      <c r="IP70" s="149"/>
      <c r="IQ70" s="149"/>
      <c r="IR70" s="149"/>
      <c r="IS70" s="149"/>
      <c r="IT70" s="149"/>
      <c r="IU70" s="149"/>
      <c r="IV70" s="149"/>
      <c r="IW70" s="149"/>
      <c r="IX70" s="149"/>
      <c r="IY70" s="149"/>
      <c r="IZ70" s="149"/>
      <c r="JA70" s="149"/>
      <c r="JB70" s="149"/>
      <c r="JC70" s="149"/>
      <c r="JD70" s="149"/>
      <c r="JE70" s="149"/>
      <c r="JF70" s="149"/>
      <c r="JG70" s="149"/>
      <c r="JH70" s="149"/>
      <c r="JI70" s="149"/>
      <c r="JJ70" s="149"/>
      <c r="JK70" s="149"/>
      <c r="JL70" s="149"/>
      <c r="JM70" s="149"/>
      <c r="JN70" s="149"/>
      <c r="JO70" s="149"/>
      <c r="JP70" s="149"/>
      <c r="JQ70" s="149"/>
      <c r="JR70" s="149"/>
      <c r="JS70" s="149"/>
      <c r="JT70" s="149"/>
      <c r="JU70" s="149"/>
      <c r="JV70" s="149"/>
      <c r="JW70" s="149"/>
      <c r="JX70" s="149"/>
      <c r="JY70" s="149"/>
      <c r="JZ70" s="149"/>
      <c r="KA70" s="149"/>
      <c r="KB70" s="149"/>
      <c r="KC70" s="149"/>
      <c r="KD70" s="149"/>
      <c r="KE70" s="149"/>
      <c r="KF70" s="149"/>
      <c r="KG70" s="149"/>
      <c r="KH70" s="149"/>
      <c r="KI70" s="149"/>
      <c r="KJ70" s="149"/>
      <c r="KK70" s="149"/>
      <c r="KL70" s="149"/>
      <c r="KM70" s="149"/>
      <c r="KN70" s="149"/>
      <c r="KO70" s="149"/>
      <c r="KP70" s="149"/>
      <c r="KQ70" s="149"/>
      <c r="KR70" s="149"/>
      <c r="KS70" s="149"/>
      <c r="KT70" s="149"/>
      <c r="KU70" s="149"/>
      <c r="KV70" s="149"/>
      <c r="KW70" s="149"/>
      <c r="KX70" s="149"/>
      <c r="KY70" s="149"/>
      <c r="KZ70" s="149"/>
      <c r="LA70" s="149"/>
      <c r="LB70" s="149"/>
      <c r="LC70" s="149"/>
      <c r="LD70" s="149"/>
      <c r="LE70" s="149"/>
      <c r="LF70" s="149"/>
      <c r="LG70" s="149"/>
      <c r="LH70" s="149"/>
      <c r="LI70" s="149"/>
      <c r="LJ70" s="149"/>
      <c r="LK70" s="149"/>
      <c r="LL70" s="149"/>
      <c r="LM70" s="149"/>
      <c r="LN70" s="149"/>
      <c r="LO70" s="149"/>
      <c r="LP70" s="149"/>
      <c r="LQ70" s="149"/>
      <c r="LR70" s="149"/>
      <c r="LS70" s="149"/>
      <c r="LT70" s="149"/>
      <c r="LU70" s="149"/>
      <c r="LV70" s="149"/>
      <c r="LW70" s="149"/>
      <c r="LX70" s="149"/>
      <c r="LY70" s="149"/>
      <c r="LZ70" s="149"/>
      <c r="MA70" s="149"/>
      <c r="MB70" s="149"/>
      <c r="MC70" s="149"/>
      <c r="MD70" s="149"/>
      <c r="ME70" s="149"/>
      <c r="MF70" s="149"/>
      <c r="MG70" s="149"/>
      <c r="MH70" s="149"/>
      <c r="MI70" s="149"/>
      <c r="MJ70" s="149"/>
      <c r="MK70" s="149"/>
      <c r="ML70" s="149"/>
      <c r="MM70" s="149"/>
      <c r="MN70" s="149"/>
      <c r="MO70" s="149"/>
      <c r="MP70" s="149"/>
      <c r="MQ70" s="149"/>
      <c r="MR70" s="149"/>
      <c r="MS70" s="149"/>
      <c r="MT70" s="149"/>
      <c r="MU70" s="149"/>
      <c r="MV70" s="149"/>
      <c r="MW70" s="149"/>
      <c r="MX70" s="149"/>
      <c r="MY70" s="149"/>
      <c r="MZ70" s="149"/>
      <c r="NA70" s="149"/>
      <c r="NB70" s="149"/>
      <c r="NC70" s="149"/>
      <c r="ND70" s="149"/>
      <c r="NE70" s="149"/>
      <c r="NF70" s="149"/>
      <c r="NG70" s="149"/>
      <c r="NH70" s="149"/>
      <c r="NI70" s="149"/>
      <c r="NJ70" s="149"/>
      <c r="NK70" s="149"/>
      <c r="NL70" s="149"/>
      <c r="NM70" s="149"/>
      <c r="NN70" s="149"/>
      <c r="NO70" s="149"/>
      <c r="NP70" s="149"/>
      <c r="NQ70" s="149"/>
      <c r="NR70" s="149"/>
      <c r="NS70" s="149"/>
      <c r="NT70" s="149"/>
      <c r="NU70" s="149"/>
      <c r="NV70" s="149"/>
      <c r="NW70" s="149"/>
      <c r="NX70" s="149"/>
      <c r="NY70" s="149"/>
      <c r="NZ70" s="149"/>
      <c r="OA70" s="149"/>
      <c r="OB70" s="149"/>
      <c r="OC70" s="149"/>
      <c r="OD70" s="149"/>
      <c r="OE70" s="149"/>
      <c r="OF70" s="149"/>
      <c r="OG70" s="149"/>
      <c r="OH70" s="149"/>
      <c r="OI70" s="149"/>
      <c r="OJ70" s="149"/>
      <c r="OK70" s="149"/>
      <c r="OL70" s="149"/>
      <c r="OM70" s="149"/>
      <c r="ON70" s="149"/>
      <c r="OO70" s="149"/>
      <c r="OP70" s="149"/>
      <c r="OQ70" s="149"/>
      <c r="OR70" s="149"/>
      <c r="OS70" s="149"/>
      <c r="OT70" s="149"/>
      <c r="OU70" s="149"/>
      <c r="OV70" s="149"/>
      <c r="OW70" s="149"/>
      <c r="OX70" s="149"/>
      <c r="OY70" s="149"/>
      <c r="OZ70" s="149"/>
      <c r="PA70" s="149"/>
      <c r="PB70" s="149"/>
      <c r="PC70" s="149"/>
      <c r="PD70" s="149"/>
      <c r="PE70" s="149"/>
      <c r="PF70" s="149"/>
      <c r="PG70" s="149"/>
      <c r="PH70" s="149"/>
      <c r="PI70" s="149"/>
      <c r="PJ70" s="149"/>
      <c r="PK70" s="149"/>
      <c r="PL70" s="149"/>
      <c r="PM70" s="149"/>
      <c r="PN70" s="149"/>
      <c r="PO70" s="149"/>
      <c r="PP70" s="149"/>
      <c r="PQ70" s="149"/>
      <c r="PR70" s="149"/>
      <c r="PS70" s="149"/>
      <c r="PT70" s="149"/>
      <c r="PU70" s="149"/>
      <c r="PV70" s="149"/>
      <c r="PW70" s="149"/>
      <c r="PX70" s="149"/>
      <c r="PY70" s="149"/>
      <c r="PZ70" s="149"/>
      <c r="QA70" s="149"/>
      <c r="QB70" s="149"/>
      <c r="QC70" s="149"/>
      <c r="QD70" s="149"/>
      <c r="QE70" s="149"/>
      <c r="QF70" s="149"/>
      <c r="QG70" s="149"/>
      <c r="QH70" s="149"/>
      <c r="QI70" s="149"/>
      <c r="QJ70" s="149"/>
      <c r="QK70" s="149"/>
      <c r="QL70" s="149"/>
      <c r="QM70" s="149"/>
      <c r="QN70" s="149"/>
      <c r="QO70" s="149"/>
      <c r="QP70" s="149"/>
      <c r="QQ70" s="149"/>
      <c r="QR70" s="149"/>
      <c r="QS70" s="149"/>
      <c r="QT70" s="149"/>
      <c r="QU70" s="149"/>
      <c r="QV70" s="149"/>
      <c r="QW70" s="149"/>
      <c r="QX70" s="149"/>
      <c r="QY70" s="149"/>
      <c r="QZ70" s="149"/>
      <c r="RA70" s="149"/>
      <c r="RB70" s="149"/>
      <c r="RC70" s="149"/>
      <c r="RD70" s="149"/>
      <c r="RE70" s="149"/>
      <c r="RF70" s="149"/>
      <c r="RG70" s="149"/>
      <c r="RH70" s="149"/>
      <c r="RI70" s="149"/>
      <c r="RJ70" s="149"/>
      <c r="RK70" s="149"/>
      <c r="RL70" s="149"/>
      <c r="RM70" s="149"/>
      <c r="RN70" s="149"/>
      <c r="RO70" s="149"/>
      <c r="RP70" s="149"/>
      <c r="RQ70" s="149"/>
      <c r="RR70" s="149"/>
      <c r="RS70" s="149"/>
      <c r="RT70" s="149"/>
      <c r="RU70" s="149"/>
      <c r="RV70" s="149"/>
      <c r="RW70" s="149"/>
      <c r="RX70" s="149"/>
      <c r="RY70" s="149"/>
      <c r="RZ70" s="149"/>
      <c r="SA70" s="149"/>
      <c r="SB70" s="149"/>
      <c r="SC70" s="149"/>
      <c r="SD70" s="149"/>
      <c r="SE70" s="149"/>
      <c r="SF70" s="149"/>
      <c r="SG70" s="149"/>
      <c r="SH70" s="149"/>
      <c r="SI70" s="149"/>
      <c r="SJ70" s="149"/>
      <c r="SK70" s="149"/>
      <c r="SL70" s="149"/>
      <c r="SM70" s="149"/>
      <c r="SN70" s="149"/>
      <c r="SO70" s="149"/>
      <c r="SP70" s="149"/>
      <c r="SQ70" s="149"/>
      <c r="SR70" s="149"/>
      <c r="SS70" s="149"/>
      <c r="ST70" s="149"/>
      <c r="SU70" s="149"/>
      <c r="SV70" s="149"/>
      <c r="SW70" s="149"/>
      <c r="SX70" s="149"/>
      <c r="SY70" s="149"/>
      <c r="SZ70" s="149"/>
      <c r="TA70" s="149"/>
      <c r="TB70" s="149"/>
      <c r="TC70" s="149"/>
      <c r="TD70" s="149"/>
      <c r="TE70" s="149"/>
      <c r="TF70" s="149"/>
      <c r="TG70" s="149"/>
      <c r="TH70" s="149"/>
      <c r="TI70" s="149"/>
      <c r="TJ70" s="149"/>
      <c r="TK70" s="149"/>
      <c r="TL70" s="149"/>
      <c r="TM70" s="149"/>
      <c r="TN70" s="149"/>
      <c r="TO70" s="149"/>
      <c r="TP70" s="149"/>
      <c r="TQ70" s="149"/>
      <c r="TR70" s="149"/>
      <c r="TS70" s="149"/>
      <c r="TT70" s="149"/>
      <c r="TU70" s="149"/>
      <c r="TV70" s="149"/>
      <c r="TW70" s="149"/>
      <c r="TX70" s="149"/>
      <c r="TY70" s="149"/>
      <c r="TZ70" s="149"/>
      <c r="UA70" s="149"/>
      <c r="UB70" s="149"/>
      <c r="UC70" s="149"/>
      <c r="UD70" s="149"/>
      <c r="UE70" s="149"/>
      <c r="UF70" s="149"/>
      <c r="UG70" s="149"/>
      <c r="UH70" s="149"/>
      <c r="UI70" s="149"/>
      <c r="UJ70" s="149"/>
      <c r="UK70" s="149"/>
      <c r="UL70" s="149"/>
      <c r="UM70" s="149"/>
      <c r="UN70" s="149"/>
      <c r="UO70" s="149"/>
      <c r="UP70" s="149"/>
      <c r="UQ70" s="149"/>
      <c r="UR70" s="149"/>
      <c r="US70" s="149"/>
      <c r="UT70" s="149"/>
      <c r="UU70" s="149"/>
      <c r="UV70" s="149"/>
      <c r="UW70" s="149"/>
      <c r="UX70" s="149"/>
      <c r="UY70" s="149"/>
      <c r="UZ70" s="149"/>
      <c r="VA70" s="149"/>
      <c r="VB70" s="149"/>
      <c r="VC70" s="149"/>
      <c r="VD70" s="149"/>
      <c r="VE70" s="149"/>
      <c r="VF70" s="149"/>
      <c r="VG70" s="149"/>
      <c r="VH70" s="149"/>
      <c r="VI70" s="149"/>
      <c r="VJ70" s="149"/>
      <c r="VK70" s="149"/>
      <c r="VL70" s="149"/>
      <c r="VM70" s="149"/>
      <c r="VN70" s="149"/>
      <c r="VO70" s="149"/>
      <c r="VP70" s="149"/>
      <c r="VQ70" s="149"/>
      <c r="VR70" s="149"/>
      <c r="VS70" s="149"/>
      <c r="VT70" s="149"/>
      <c r="VU70" s="149"/>
      <c r="VV70" s="149"/>
      <c r="VW70" s="149"/>
      <c r="VX70" s="149"/>
      <c r="VY70" s="149"/>
      <c r="VZ70" s="149"/>
      <c r="WA70" s="149"/>
      <c r="WB70" s="149"/>
      <c r="WC70" s="149"/>
      <c r="WD70" s="149"/>
      <c r="WE70" s="149"/>
      <c r="WF70" s="149"/>
      <c r="WG70" s="149"/>
      <c r="WH70" s="149"/>
      <c r="WI70" s="149"/>
      <c r="WJ70" s="149"/>
      <c r="WK70" s="149"/>
      <c r="WL70" s="149"/>
      <c r="WM70" s="149"/>
      <c r="WN70" s="149"/>
      <c r="WO70" s="149"/>
      <c r="WP70" s="149"/>
      <c r="WQ70" s="149"/>
      <c r="WR70" s="149"/>
      <c r="WS70" s="149"/>
      <c r="WT70" s="149"/>
      <c r="WU70" s="149"/>
      <c r="WV70" s="149"/>
      <c r="WW70" s="149"/>
      <c r="WX70" s="149"/>
      <c r="WY70" s="149"/>
      <c r="WZ70" s="149"/>
      <c r="XA70" s="149"/>
      <c r="XB70" s="149"/>
      <c r="XC70" s="149"/>
      <c r="XD70" s="149"/>
      <c r="XE70" s="149"/>
      <c r="XF70" s="149"/>
      <c r="XG70" s="149"/>
      <c r="XH70" s="149"/>
      <c r="XI70" s="149"/>
      <c r="XJ70" s="149"/>
      <c r="XK70" s="149"/>
      <c r="XL70" s="149"/>
      <c r="XM70" s="149"/>
      <c r="XN70" s="149"/>
      <c r="XO70" s="149"/>
      <c r="XP70" s="149"/>
      <c r="XQ70" s="149"/>
      <c r="XR70" s="149"/>
      <c r="XS70" s="149"/>
      <c r="XT70" s="149"/>
      <c r="XU70" s="149"/>
      <c r="XV70" s="149"/>
      <c r="XW70" s="149"/>
      <c r="XX70" s="149"/>
      <c r="XY70" s="149"/>
      <c r="XZ70" s="149"/>
      <c r="YA70" s="149"/>
      <c r="YB70" s="149"/>
      <c r="YC70" s="149"/>
      <c r="YD70" s="149"/>
      <c r="YE70" s="149"/>
      <c r="YF70" s="149"/>
      <c r="YG70" s="149"/>
      <c r="YH70" s="149"/>
      <c r="YI70" s="149"/>
      <c r="YJ70" s="149"/>
      <c r="YK70" s="149"/>
      <c r="YL70" s="149"/>
      <c r="YM70" s="149"/>
      <c r="YN70" s="149"/>
      <c r="YO70" s="149"/>
      <c r="YP70" s="149"/>
      <c r="YQ70" s="149"/>
      <c r="YR70" s="149"/>
      <c r="YS70" s="149"/>
      <c r="YT70" s="149"/>
      <c r="YU70" s="149"/>
      <c r="YV70" s="149"/>
      <c r="YW70" s="149"/>
      <c r="YX70" s="149"/>
      <c r="YY70" s="149"/>
      <c r="YZ70" s="149"/>
      <c r="ZA70" s="149"/>
      <c r="ZB70" s="149"/>
      <c r="ZC70" s="149"/>
      <c r="ZD70" s="149"/>
      <c r="ZE70" s="149"/>
      <c r="ZF70" s="149"/>
      <c r="ZG70" s="149"/>
      <c r="ZH70" s="149"/>
      <c r="ZI70" s="149"/>
      <c r="ZJ70" s="149"/>
      <c r="ZK70" s="149"/>
      <c r="ZL70" s="149"/>
      <c r="ZM70" s="149"/>
      <c r="ZN70" s="149"/>
      <c r="ZO70" s="149"/>
      <c r="ZP70" s="149"/>
      <c r="ZQ70" s="149"/>
      <c r="ZR70" s="149"/>
      <c r="ZS70" s="149"/>
      <c r="ZT70" s="149"/>
      <c r="ZU70" s="149"/>
      <c r="ZV70" s="149"/>
      <c r="ZW70" s="149"/>
      <c r="ZX70" s="149"/>
      <c r="ZY70" s="149"/>
      <c r="ZZ70" s="149"/>
      <c r="AAA70" s="149"/>
      <c r="AAB70" s="149"/>
      <c r="AAC70" s="149"/>
      <c r="AAD70" s="149"/>
      <c r="AAE70" s="149"/>
      <c r="AAF70" s="149"/>
      <c r="AAG70" s="149"/>
      <c r="AAH70" s="149"/>
      <c r="AAI70" s="149"/>
      <c r="AAJ70" s="149"/>
      <c r="AAK70" s="149"/>
      <c r="AAL70" s="149"/>
      <c r="AAM70" s="149"/>
      <c r="AAN70" s="149"/>
      <c r="AAO70" s="149"/>
      <c r="AAP70" s="149"/>
      <c r="AAQ70" s="149"/>
      <c r="AAR70" s="149"/>
      <c r="AAS70" s="149"/>
      <c r="AAT70" s="149"/>
      <c r="AAU70" s="149"/>
      <c r="AAV70" s="149"/>
      <c r="AAW70" s="149"/>
      <c r="AAX70" s="149"/>
      <c r="AAY70" s="149"/>
      <c r="AAZ70" s="149"/>
      <c r="ABA70" s="149"/>
      <c r="ABB70" s="149"/>
      <c r="ABC70" s="149"/>
      <c r="ABD70" s="149"/>
      <c r="ABE70" s="149"/>
      <c r="ABF70" s="149"/>
      <c r="ABG70" s="149"/>
      <c r="ABH70" s="149"/>
      <c r="ABI70" s="149"/>
      <c r="ABJ70" s="149"/>
      <c r="ABK70" s="149"/>
      <c r="ABL70" s="149"/>
      <c r="ABM70" s="149"/>
      <c r="ABN70" s="149"/>
      <c r="ABO70" s="149"/>
      <c r="ABP70" s="149"/>
      <c r="ABQ70" s="149"/>
      <c r="ABR70" s="149"/>
      <c r="ABS70" s="149"/>
      <c r="ABT70" s="149"/>
      <c r="ABU70" s="149"/>
      <c r="ABV70" s="149"/>
      <c r="ABW70" s="149"/>
      <c r="ABX70" s="149"/>
      <c r="ABY70" s="149"/>
      <c r="ABZ70" s="149"/>
      <c r="ACA70" s="149"/>
      <c r="ACB70" s="149"/>
      <c r="ACC70" s="149"/>
      <c r="ACD70" s="149"/>
      <c r="ACE70" s="149"/>
      <c r="ACF70" s="149"/>
      <c r="ACG70" s="149"/>
      <c r="ACH70" s="149"/>
      <c r="ACI70" s="149"/>
      <c r="ACJ70" s="149"/>
      <c r="ACK70" s="149"/>
      <c r="ACL70" s="149"/>
      <c r="ACM70" s="149"/>
      <c r="ACN70" s="149"/>
      <c r="ACO70" s="149"/>
      <c r="ACP70" s="149"/>
      <c r="ACQ70" s="149"/>
      <c r="ACR70" s="149"/>
      <c r="ACS70" s="149"/>
      <c r="ACT70" s="149"/>
      <c r="ACU70" s="149"/>
      <c r="ACV70" s="149"/>
      <c r="ACW70" s="149"/>
      <c r="ACX70" s="149"/>
      <c r="ACY70" s="149"/>
      <c r="ACZ70" s="149"/>
      <c r="ADA70" s="149"/>
      <c r="ADB70" s="149"/>
      <c r="ADC70" s="149"/>
    </row>
  </sheetData>
  <mergeCells count="1">
    <mergeCell ref="A1:D1"/>
  </mergeCells>
  <pageMargins left="0.7" right="0.7" top="0.78740157499999996" bottom="0.78740157499999996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C51D5-0E89-4F8F-957F-DDE1D5E3C255}">
  <dimension ref="A1:ADC68"/>
  <sheetViews>
    <sheetView workbookViewId="0">
      <selection activeCell="C15" sqref="C15"/>
    </sheetView>
  </sheetViews>
  <sheetFormatPr baseColWidth="10" defaultColWidth="10.15234375" defaultRowHeight="15.5" x14ac:dyDescent="0.3"/>
  <cols>
    <col min="1" max="1" width="4.15234375" style="154" customWidth="1"/>
    <col min="2" max="2" width="47.23046875" style="155" customWidth="1"/>
    <col min="3" max="4" width="10.84375" style="151" customWidth="1"/>
    <col min="5" max="5" width="14.765625" style="152" customWidth="1"/>
    <col min="6" max="6" width="14.765625" style="153" customWidth="1"/>
    <col min="7" max="7" width="11.3828125" style="153" customWidth="1"/>
    <col min="8" max="8" width="11.3828125" style="149" customWidth="1"/>
    <col min="9" max="9" width="16.84375" style="149" customWidth="1"/>
    <col min="10" max="16384" width="10.15234375" style="149"/>
  </cols>
  <sheetData>
    <row r="1" spans="1:9" ht="41.5" customHeight="1" thickBot="1" x14ac:dyDescent="0.35">
      <c r="A1" s="604" t="str">
        <f>"Grüne Frauen Österreich
Angaben für den Rechenschaftsbericht für das Jahr "&amp;Jahrakt</f>
        <v>Grüne Frauen Österreich
Angaben für den Rechenschaftsbericht für das Jahr 2024</v>
      </c>
      <c r="B1" s="605"/>
      <c r="C1" s="605"/>
      <c r="D1" s="606"/>
      <c r="E1" s="149"/>
      <c r="F1" s="149"/>
      <c r="G1" s="149"/>
    </row>
    <row r="2" spans="1:9" s="131" customFormat="1" ht="28.15" customHeight="1" thickBot="1" x14ac:dyDescent="0.35">
      <c r="A2" s="447" t="s">
        <v>35</v>
      </c>
      <c r="B2" s="448" t="s">
        <v>36</v>
      </c>
      <c r="C2" s="449" t="str">
        <f>"ERTRAG
"&amp;Jahrakt</f>
        <v>ERTRAG
2024</v>
      </c>
      <c r="D2" s="449" t="s">
        <v>37</v>
      </c>
      <c r="E2" s="293"/>
      <c r="F2" s="294"/>
      <c r="G2" s="295"/>
      <c r="H2" s="296"/>
      <c r="I2" s="296"/>
    </row>
    <row r="3" spans="1:9" s="115" customFormat="1" ht="14" x14ac:dyDescent="0.3">
      <c r="A3" s="116" t="s">
        <v>38</v>
      </c>
      <c r="B3" s="117" t="s">
        <v>39</v>
      </c>
      <c r="C3" s="275">
        <v>0</v>
      </c>
      <c r="D3" s="210">
        <v>21878.85</v>
      </c>
      <c r="E3" s="120"/>
      <c r="F3" s="112"/>
      <c r="G3" s="113"/>
      <c r="H3" s="121"/>
      <c r="I3" s="121"/>
    </row>
    <row r="4" spans="1:9" s="115" customFormat="1" ht="14" x14ac:dyDescent="0.3">
      <c r="A4" s="450" t="s">
        <v>40</v>
      </c>
      <c r="B4" s="451" t="s">
        <v>41</v>
      </c>
      <c r="C4" s="275">
        <v>0</v>
      </c>
      <c r="D4" s="210">
        <v>0</v>
      </c>
      <c r="E4" s="120"/>
      <c r="F4" s="112"/>
      <c r="G4" s="113"/>
      <c r="H4" s="121"/>
      <c r="I4" s="121"/>
    </row>
    <row r="5" spans="1:9" s="115" customFormat="1" ht="14" x14ac:dyDescent="0.3">
      <c r="A5" s="450" t="s">
        <v>42</v>
      </c>
      <c r="B5" s="451" t="s">
        <v>43</v>
      </c>
      <c r="C5" s="275">
        <v>69961.31</v>
      </c>
      <c r="D5" s="210">
        <v>74390.820000000007</v>
      </c>
      <c r="E5" s="120"/>
      <c r="F5" s="112"/>
      <c r="G5" s="113"/>
      <c r="H5" s="121"/>
      <c r="I5" s="121"/>
    </row>
    <row r="6" spans="1:9" s="115" customFormat="1" ht="28" x14ac:dyDescent="0.3">
      <c r="A6" s="450" t="s">
        <v>44</v>
      </c>
      <c r="B6" s="451" t="s">
        <v>45</v>
      </c>
      <c r="C6" s="275">
        <v>0</v>
      </c>
      <c r="D6" s="210">
        <v>0</v>
      </c>
      <c r="E6" s="120"/>
      <c r="F6" s="124"/>
      <c r="G6" s="124"/>
      <c r="H6" s="121"/>
      <c r="I6" s="121"/>
    </row>
    <row r="7" spans="1:9" s="115" customFormat="1" ht="28" x14ac:dyDescent="0.3">
      <c r="A7" s="450" t="s">
        <v>46</v>
      </c>
      <c r="B7" s="451" t="s">
        <v>47</v>
      </c>
      <c r="C7" s="275">
        <v>0</v>
      </c>
      <c r="D7" s="210">
        <v>0</v>
      </c>
      <c r="E7" s="120"/>
      <c r="F7" s="112"/>
      <c r="G7" s="113"/>
      <c r="H7" s="121"/>
      <c r="I7" s="121"/>
    </row>
    <row r="8" spans="1:9" s="115" customFormat="1" ht="14" x14ac:dyDescent="0.3">
      <c r="A8" s="450" t="s">
        <v>48</v>
      </c>
      <c r="B8" s="451" t="s">
        <v>49</v>
      </c>
      <c r="C8" s="275">
        <v>0</v>
      </c>
      <c r="D8" s="210">
        <v>0</v>
      </c>
      <c r="E8" s="111"/>
      <c r="F8" s="125"/>
      <c r="G8" s="113"/>
      <c r="H8" s="121"/>
      <c r="I8" s="121"/>
    </row>
    <row r="9" spans="1:9" s="115" customFormat="1" ht="14" x14ac:dyDescent="0.3">
      <c r="A9" s="450" t="s">
        <v>50</v>
      </c>
      <c r="B9" s="451" t="s">
        <v>51</v>
      </c>
      <c r="C9" s="275">
        <v>0</v>
      </c>
      <c r="D9" s="210">
        <v>0</v>
      </c>
      <c r="E9" s="126"/>
      <c r="G9" s="113"/>
      <c r="H9" s="121"/>
      <c r="I9" s="121"/>
    </row>
    <row r="10" spans="1:9" s="115" customFormat="1" ht="14" x14ac:dyDescent="0.3">
      <c r="A10" s="450" t="s">
        <v>52</v>
      </c>
      <c r="B10" s="451" t="s">
        <v>53</v>
      </c>
      <c r="C10" s="275">
        <v>13.86</v>
      </c>
      <c r="D10" s="210">
        <v>0</v>
      </c>
      <c r="E10" s="127"/>
      <c r="F10" s="113"/>
      <c r="G10" s="113"/>
      <c r="H10" s="121"/>
      <c r="I10" s="121"/>
    </row>
    <row r="11" spans="1:9" s="115" customFormat="1" ht="42" x14ac:dyDescent="0.3">
      <c r="A11" s="450" t="s">
        <v>54</v>
      </c>
      <c r="B11" s="451" t="s">
        <v>55</v>
      </c>
      <c r="C11" s="275">
        <v>0</v>
      </c>
      <c r="D11" s="210">
        <v>529.29999999999995</v>
      </c>
      <c r="E11" s="127"/>
      <c r="F11" s="113"/>
      <c r="G11" s="113"/>
      <c r="H11" s="121"/>
      <c r="I11" s="121"/>
    </row>
    <row r="12" spans="1:9" s="115" customFormat="1" ht="14" x14ac:dyDescent="0.3">
      <c r="A12" s="450" t="s">
        <v>56</v>
      </c>
      <c r="B12" s="451" t="s">
        <v>57</v>
      </c>
      <c r="C12" s="275">
        <v>0</v>
      </c>
      <c r="D12" s="210">
        <v>0</v>
      </c>
      <c r="E12" s="127"/>
      <c r="F12" s="113"/>
      <c r="G12" s="113"/>
      <c r="H12" s="121"/>
      <c r="I12" s="121"/>
    </row>
    <row r="13" spans="1:9" s="115" customFormat="1" ht="14" x14ac:dyDescent="0.3">
      <c r="A13" s="450" t="s">
        <v>58</v>
      </c>
      <c r="B13" s="451" t="s">
        <v>59</v>
      </c>
      <c r="C13" s="275">
        <v>0</v>
      </c>
      <c r="D13" s="210">
        <v>0</v>
      </c>
      <c r="E13" s="127"/>
      <c r="F13" s="113"/>
      <c r="G13" s="113"/>
      <c r="H13" s="121"/>
      <c r="I13" s="121"/>
    </row>
    <row r="14" spans="1:9" s="115" customFormat="1" ht="14" x14ac:dyDescent="0.3">
      <c r="A14" s="450" t="s">
        <v>60</v>
      </c>
      <c r="B14" s="451" t="s">
        <v>61</v>
      </c>
      <c r="C14" s="275">
        <v>0</v>
      </c>
      <c r="D14" s="210">
        <v>0</v>
      </c>
      <c r="E14" s="127"/>
      <c r="F14" s="113"/>
      <c r="G14" s="113"/>
      <c r="H14" s="121"/>
      <c r="I14" s="121"/>
    </row>
    <row r="15" spans="1:9" s="115" customFormat="1" ht="14" x14ac:dyDescent="0.3">
      <c r="A15" s="450" t="s">
        <v>62</v>
      </c>
      <c r="B15" s="451" t="s">
        <v>63</v>
      </c>
      <c r="C15" s="275">
        <v>0</v>
      </c>
      <c r="D15" s="210">
        <v>0</v>
      </c>
      <c r="E15" s="127"/>
      <c r="F15" s="113"/>
      <c r="G15" s="113"/>
      <c r="H15" s="121"/>
      <c r="I15" s="121"/>
    </row>
    <row r="16" spans="1:9" s="115" customFormat="1" ht="14" x14ac:dyDescent="0.3">
      <c r="A16" s="450" t="s">
        <v>64</v>
      </c>
      <c r="B16" s="451" t="s">
        <v>65</v>
      </c>
      <c r="C16" s="275">
        <v>0</v>
      </c>
      <c r="D16" s="210">
        <v>0</v>
      </c>
    </row>
    <row r="17" spans="1:4" s="115" customFormat="1" ht="14" x14ac:dyDescent="0.3">
      <c r="A17" s="450" t="s">
        <v>66</v>
      </c>
      <c r="B17" s="451" t="s">
        <v>67</v>
      </c>
      <c r="C17" s="275">
        <v>300</v>
      </c>
      <c r="D17" s="210">
        <v>322</v>
      </c>
    </row>
    <row r="18" spans="1:4" s="115" customFormat="1" ht="14" x14ac:dyDescent="0.3">
      <c r="A18" s="450" t="s">
        <v>68</v>
      </c>
      <c r="B18" s="451" t="s">
        <v>69</v>
      </c>
      <c r="C18" s="275">
        <v>0</v>
      </c>
      <c r="D18" s="210">
        <v>0</v>
      </c>
    </row>
    <row r="19" spans="1:4" s="115" customFormat="1" ht="14" x14ac:dyDescent="0.3">
      <c r="A19" s="450" t="s">
        <v>70</v>
      </c>
      <c r="B19" s="451" t="s">
        <v>71</v>
      </c>
      <c r="C19" s="275">
        <v>0</v>
      </c>
      <c r="D19" s="210">
        <v>0</v>
      </c>
    </row>
    <row r="20" spans="1:4" s="115" customFormat="1" ht="14" x14ac:dyDescent="0.3">
      <c r="A20" s="450" t="s">
        <v>72</v>
      </c>
      <c r="B20" s="451" t="s">
        <v>73</v>
      </c>
      <c r="C20" s="275">
        <v>0</v>
      </c>
      <c r="D20" s="210">
        <v>0</v>
      </c>
    </row>
    <row r="21" spans="1:4" s="115" customFormat="1" ht="14" x14ac:dyDescent="0.3">
      <c r="A21" s="450" t="s">
        <v>74</v>
      </c>
      <c r="B21" s="451" t="s">
        <v>75</v>
      </c>
      <c r="C21" s="275">
        <v>0</v>
      </c>
      <c r="D21" s="210">
        <v>0</v>
      </c>
    </row>
    <row r="22" spans="1:4" s="115" customFormat="1" ht="14.5" thickBot="1" x14ac:dyDescent="0.35">
      <c r="A22" s="450" t="s">
        <v>76</v>
      </c>
      <c r="B22" s="451" t="s">
        <v>77</v>
      </c>
      <c r="C22" s="275">
        <v>0</v>
      </c>
      <c r="D22" s="210">
        <v>0</v>
      </c>
    </row>
    <row r="23" spans="1:4" s="131" customFormat="1" ht="28.15" customHeight="1" thickBot="1" x14ac:dyDescent="0.35">
      <c r="A23" s="452"/>
      <c r="B23" s="453" t="s">
        <v>78</v>
      </c>
      <c r="C23" s="454">
        <f>SUM(C3:C22)</f>
        <v>70275.17</v>
      </c>
      <c r="D23" s="454">
        <f>SUM(D3:D22)</f>
        <v>97120.970000000016</v>
      </c>
    </row>
    <row r="24" spans="1:4" s="115" customFormat="1" ht="14.5" thickBot="1" x14ac:dyDescent="0.35">
      <c r="A24" s="132"/>
      <c r="B24" s="111"/>
      <c r="C24" s="124"/>
      <c r="D24" s="124"/>
    </row>
    <row r="25" spans="1:4" s="131" customFormat="1" ht="28.15" customHeight="1" thickBot="1" x14ac:dyDescent="0.35">
      <c r="A25" s="447" t="s">
        <v>35</v>
      </c>
      <c r="B25" s="448" t="s">
        <v>79</v>
      </c>
      <c r="C25" s="449" t="str">
        <f>"AUFWAND
"&amp;Jahrakt</f>
        <v>AUFWAND
2024</v>
      </c>
      <c r="D25" s="449" t="s">
        <v>80</v>
      </c>
    </row>
    <row r="26" spans="1:4" s="115" customFormat="1" ht="14" x14ac:dyDescent="0.3">
      <c r="A26" s="116" t="s">
        <v>38</v>
      </c>
      <c r="B26" s="133" t="s">
        <v>81</v>
      </c>
      <c r="C26" s="275">
        <v>25235.190000000002</v>
      </c>
      <c r="D26" s="210">
        <v>25587.289999999997</v>
      </c>
    </row>
    <row r="27" spans="1:4" s="115" customFormat="1" ht="28" x14ac:dyDescent="0.3">
      <c r="A27" s="450" t="s">
        <v>40</v>
      </c>
      <c r="B27" s="455" t="s">
        <v>82</v>
      </c>
      <c r="C27" s="275">
        <v>368.24</v>
      </c>
      <c r="D27" s="210">
        <v>2610.92</v>
      </c>
    </row>
    <row r="28" spans="1:4" s="115" customFormat="1" ht="14" x14ac:dyDescent="0.3">
      <c r="A28" s="450" t="s">
        <v>42</v>
      </c>
      <c r="B28" s="455" t="s">
        <v>83</v>
      </c>
      <c r="C28" s="275">
        <v>1238.17</v>
      </c>
      <c r="D28" s="210">
        <v>1504.24</v>
      </c>
    </row>
    <row r="29" spans="1:4" s="115" customFormat="1" ht="14" x14ac:dyDescent="0.3">
      <c r="A29" s="450" t="s">
        <v>44</v>
      </c>
      <c r="B29" s="455" t="s">
        <v>84</v>
      </c>
      <c r="C29" s="275">
        <v>12689.16</v>
      </c>
      <c r="D29" s="210">
        <v>15228.68</v>
      </c>
    </row>
    <row r="30" spans="1:4" s="115" customFormat="1" ht="14" x14ac:dyDescent="0.3">
      <c r="A30" s="450" t="s">
        <v>46</v>
      </c>
      <c r="B30" s="455" t="s">
        <v>85</v>
      </c>
      <c r="C30" s="275">
        <v>4494.22</v>
      </c>
      <c r="D30" s="210">
        <v>5209.25</v>
      </c>
    </row>
    <row r="31" spans="1:4" s="115" customFormat="1" ht="14" x14ac:dyDescent="0.3">
      <c r="A31" s="450" t="s">
        <v>48</v>
      </c>
      <c r="B31" s="455" t="s">
        <v>86</v>
      </c>
      <c r="C31" s="275">
        <v>1922.81</v>
      </c>
      <c r="D31" s="210">
        <v>5153.3899999999994</v>
      </c>
    </row>
    <row r="32" spans="1:4" s="115" customFormat="1" ht="14" x14ac:dyDescent="0.3">
      <c r="A32" s="450" t="s">
        <v>50</v>
      </c>
      <c r="B32" s="455" t="s">
        <v>87</v>
      </c>
      <c r="C32" s="275">
        <v>25406.130000000005</v>
      </c>
      <c r="D32" s="210">
        <v>38138.28</v>
      </c>
    </row>
    <row r="33" spans="1:4" s="115" customFormat="1" ht="14" x14ac:dyDescent="0.3">
      <c r="A33" s="450" t="s">
        <v>52</v>
      </c>
      <c r="B33" s="455" t="s">
        <v>88</v>
      </c>
      <c r="C33" s="275">
        <v>45.45</v>
      </c>
      <c r="D33" s="210">
        <v>0</v>
      </c>
    </row>
    <row r="34" spans="1:4" s="115" customFormat="1" ht="28" x14ac:dyDescent="0.3">
      <c r="A34" s="450" t="s">
        <v>54</v>
      </c>
      <c r="B34" s="455" t="s">
        <v>89</v>
      </c>
      <c r="C34" s="275">
        <v>45.4</v>
      </c>
      <c r="D34" s="210">
        <v>0</v>
      </c>
    </row>
    <row r="35" spans="1:4" s="115" customFormat="1" ht="14" x14ac:dyDescent="0.3">
      <c r="A35" s="450" t="s">
        <v>56</v>
      </c>
      <c r="B35" s="455" t="s">
        <v>90</v>
      </c>
      <c r="C35" s="275">
        <v>120</v>
      </c>
      <c r="D35" s="210">
        <v>240</v>
      </c>
    </row>
    <row r="36" spans="1:4" s="115" customFormat="1" ht="14" x14ac:dyDescent="0.3">
      <c r="A36" s="450" t="s">
        <v>58</v>
      </c>
      <c r="B36" s="455" t="s">
        <v>91</v>
      </c>
      <c r="C36" s="275">
        <v>0</v>
      </c>
      <c r="D36" s="210">
        <v>0</v>
      </c>
    </row>
    <row r="37" spans="1:4" s="115" customFormat="1" ht="14" x14ac:dyDescent="0.3">
      <c r="A37" s="450" t="s">
        <v>60</v>
      </c>
      <c r="B37" s="455" t="s">
        <v>92</v>
      </c>
      <c r="C37" s="275">
        <v>178.79999999999998</v>
      </c>
      <c r="D37" s="210">
        <v>161.26</v>
      </c>
    </row>
    <row r="38" spans="1:4" s="115" customFormat="1" ht="14" x14ac:dyDescent="0.3">
      <c r="A38" s="450" t="s">
        <v>62</v>
      </c>
      <c r="B38" s="455" t="s">
        <v>93</v>
      </c>
      <c r="C38" s="275">
        <v>0</v>
      </c>
      <c r="D38" s="210">
        <v>225</v>
      </c>
    </row>
    <row r="39" spans="1:4" s="115" customFormat="1" ht="28" x14ac:dyDescent="0.3">
      <c r="A39" s="450" t="s">
        <v>64</v>
      </c>
      <c r="B39" s="455" t="s">
        <v>94</v>
      </c>
      <c r="C39" s="275">
        <v>0</v>
      </c>
      <c r="D39" s="210">
        <v>0</v>
      </c>
    </row>
    <row r="40" spans="1:4" s="115" customFormat="1" ht="14" x14ac:dyDescent="0.3">
      <c r="A40" s="450" t="s">
        <v>66</v>
      </c>
      <c r="B40" s="455" t="s">
        <v>95</v>
      </c>
      <c r="C40" s="275">
        <v>0</v>
      </c>
      <c r="D40" s="210">
        <v>0</v>
      </c>
    </row>
    <row r="41" spans="1:4" s="115" customFormat="1" ht="14" x14ac:dyDescent="0.3">
      <c r="A41" s="450" t="s">
        <v>96</v>
      </c>
      <c r="B41" s="455" t="s">
        <v>97</v>
      </c>
      <c r="C41" s="275">
        <v>9453.119999999999</v>
      </c>
      <c r="D41" s="210">
        <v>5520.66</v>
      </c>
    </row>
    <row r="42" spans="1:4" s="115" customFormat="1" ht="28" x14ac:dyDescent="0.3">
      <c r="A42" s="450" t="s">
        <v>98</v>
      </c>
      <c r="B42" s="455" t="s">
        <v>99</v>
      </c>
      <c r="C42" s="275">
        <v>0</v>
      </c>
      <c r="D42" s="210">
        <v>0</v>
      </c>
    </row>
    <row r="43" spans="1:4" s="115" customFormat="1" ht="28" x14ac:dyDescent="0.3">
      <c r="A43" s="450" t="s">
        <v>100</v>
      </c>
      <c r="B43" s="455" t="s">
        <v>101</v>
      </c>
      <c r="C43" s="275">
        <v>0</v>
      </c>
      <c r="D43" s="210">
        <v>91.86999999999999</v>
      </c>
    </row>
    <row r="44" spans="1:4" s="115" customFormat="1" ht="28" x14ac:dyDescent="0.3">
      <c r="A44" s="450" t="s">
        <v>102</v>
      </c>
      <c r="B44" s="455" t="s">
        <v>103</v>
      </c>
      <c r="C44" s="275">
        <v>0</v>
      </c>
      <c r="D44" s="210">
        <v>0</v>
      </c>
    </row>
    <row r="45" spans="1:4" s="115" customFormat="1" ht="28" x14ac:dyDescent="0.3">
      <c r="A45" s="450" t="s">
        <v>104</v>
      </c>
      <c r="B45" s="455" t="s">
        <v>105</v>
      </c>
      <c r="C45" s="275">
        <v>0</v>
      </c>
      <c r="D45" s="210">
        <v>0</v>
      </c>
    </row>
    <row r="46" spans="1:4" s="115" customFormat="1" ht="28" x14ac:dyDescent="0.3">
      <c r="A46" s="450" t="s">
        <v>106</v>
      </c>
      <c r="B46" s="455" t="s">
        <v>107</v>
      </c>
      <c r="C46" s="275">
        <v>0</v>
      </c>
      <c r="D46" s="210">
        <v>0</v>
      </c>
    </row>
    <row r="47" spans="1:4" s="115" customFormat="1" ht="28.5" thickBot="1" x14ac:dyDescent="0.35">
      <c r="A47" s="450" t="s">
        <v>108</v>
      </c>
      <c r="B47" s="455" t="s">
        <v>109</v>
      </c>
      <c r="C47" s="275">
        <v>0</v>
      </c>
      <c r="D47" s="210">
        <v>0</v>
      </c>
    </row>
    <row r="48" spans="1:4" s="131" customFormat="1" ht="28.15" customHeight="1" thickBot="1" x14ac:dyDescent="0.35">
      <c r="A48" s="452"/>
      <c r="B48" s="456" t="s">
        <v>110</v>
      </c>
      <c r="C48" s="457">
        <f>SUM(C26:C47)</f>
        <v>81196.69</v>
      </c>
      <c r="D48" s="457">
        <f>SUM(D26:D47)</f>
        <v>99670.84</v>
      </c>
    </row>
    <row r="49" spans="1:783" s="115" customFormat="1" ht="14.5" thickBot="1" x14ac:dyDescent="0.35">
      <c r="A49" s="137"/>
      <c r="B49" s="120"/>
      <c r="C49" s="138"/>
      <c r="D49" s="138"/>
      <c r="E49" s="113"/>
      <c r="F49" s="114"/>
      <c r="G49" s="114"/>
    </row>
    <row r="50" spans="1:783" s="131" customFormat="1" ht="28.15" customHeight="1" thickBot="1" x14ac:dyDescent="0.35">
      <c r="A50" s="447" t="s">
        <v>35</v>
      </c>
      <c r="B50" s="458" t="s">
        <v>111</v>
      </c>
      <c r="C50" s="459">
        <f>Jahrakt</f>
        <v>2024</v>
      </c>
      <c r="D50" s="460" t="s">
        <v>2</v>
      </c>
    </row>
    <row r="51" spans="1:783" s="115" customFormat="1" ht="14" x14ac:dyDescent="0.3">
      <c r="A51" s="116" t="s">
        <v>38</v>
      </c>
      <c r="B51" s="141" t="s">
        <v>112</v>
      </c>
      <c r="C51" s="298">
        <v>0</v>
      </c>
      <c r="D51" s="461">
        <v>0</v>
      </c>
    </row>
    <row r="52" spans="1:783" s="145" customFormat="1" ht="14" x14ac:dyDescent="0.3">
      <c r="A52" s="450" t="s">
        <v>40</v>
      </c>
      <c r="B52" s="462" t="s">
        <v>113</v>
      </c>
      <c r="C52" s="468">
        <v>0</v>
      </c>
      <c r="D52" s="463">
        <v>0</v>
      </c>
      <c r="F52" s="121"/>
      <c r="G52" s="121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  <c r="AAA52" s="113"/>
      <c r="AAB52" s="113"/>
      <c r="AAC52" s="113"/>
      <c r="AAD52" s="113"/>
      <c r="AAE52" s="113"/>
      <c r="AAF52" s="113"/>
      <c r="AAG52" s="113"/>
      <c r="AAH52" s="113"/>
      <c r="AAI52" s="113"/>
      <c r="AAJ52" s="113"/>
      <c r="AAK52" s="113"/>
      <c r="AAL52" s="113"/>
      <c r="AAM52" s="113"/>
      <c r="AAN52" s="113"/>
      <c r="AAO52" s="113"/>
      <c r="AAP52" s="113"/>
      <c r="AAQ52" s="113"/>
      <c r="AAR52" s="113"/>
      <c r="AAS52" s="113"/>
      <c r="AAT52" s="113"/>
      <c r="AAU52" s="113"/>
      <c r="AAV52" s="113"/>
      <c r="AAW52" s="113"/>
      <c r="AAX52" s="113"/>
      <c r="AAY52" s="113"/>
      <c r="AAZ52" s="113"/>
      <c r="ABA52" s="113"/>
      <c r="ABB52" s="113"/>
      <c r="ABC52" s="113"/>
      <c r="ABD52" s="113"/>
      <c r="ABE52" s="113"/>
      <c r="ABF52" s="113"/>
      <c r="ABG52" s="113"/>
      <c r="ABH52" s="113"/>
      <c r="ABI52" s="113"/>
      <c r="ABJ52" s="113"/>
      <c r="ABK52" s="113"/>
      <c r="ABL52" s="113"/>
      <c r="ABM52" s="113"/>
      <c r="ABN52" s="113"/>
      <c r="ABO52" s="113"/>
      <c r="ABP52" s="113"/>
      <c r="ABQ52" s="113"/>
      <c r="ABR52" s="113"/>
      <c r="ABS52" s="113"/>
      <c r="ABT52" s="113"/>
      <c r="ABU52" s="113"/>
      <c r="ABV52" s="113"/>
      <c r="ABW52" s="113"/>
      <c r="ABX52" s="113"/>
      <c r="ABY52" s="113"/>
      <c r="ABZ52" s="113"/>
      <c r="ACA52" s="113"/>
      <c r="ACB52" s="113"/>
      <c r="ACC52" s="113"/>
      <c r="ACD52" s="113"/>
      <c r="ACE52" s="113"/>
      <c r="ACF52" s="113"/>
      <c r="ACG52" s="113"/>
      <c r="ACH52" s="113"/>
      <c r="ACI52" s="113"/>
      <c r="ACJ52" s="113"/>
      <c r="ACK52" s="113"/>
      <c r="ACL52" s="113"/>
      <c r="ACM52" s="113"/>
      <c r="ACN52" s="113"/>
      <c r="ACO52" s="113"/>
      <c r="ACP52" s="113"/>
      <c r="ACQ52" s="113"/>
      <c r="ACR52" s="113"/>
      <c r="ACS52" s="113"/>
      <c r="ACT52" s="113"/>
      <c r="ACU52" s="113"/>
      <c r="ACV52" s="113"/>
      <c r="ACW52" s="113"/>
      <c r="ACX52" s="113"/>
      <c r="ACY52" s="113"/>
      <c r="ACZ52" s="113"/>
      <c r="ADA52" s="113"/>
      <c r="ADB52" s="113"/>
      <c r="ADC52" s="113"/>
    </row>
    <row r="53" spans="1:783" s="145" customFormat="1" ht="14.5" thickBot="1" x14ac:dyDescent="0.35">
      <c r="A53" s="464" t="s">
        <v>42</v>
      </c>
      <c r="B53" s="465"/>
      <c r="C53" s="465"/>
      <c r="D53" s="466"/>
      <c r="F53" s="121"/>
      <c r="G53" s="121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  <c r="AAA53" s="113"/>
      <c r="AAB53" s="113"/>
      <c r="AAC53" s="113"/>
      <c r="AAD53" s="113"/>
      <c r="AAE53" s="113"/>
      <c r="AAF53" s="113"/>
      <c r="AAG53" s="113"/>
      <c r="AAH53" s="113"/>
      <c r="AAI53" s="113"/>
      <c r="AAJ53" s="113"/>
      <c r="AAK53" s="113"/>
      <c r="AAL53" s="113"/>
      <c r="AAM53" s="113"/>
      <c r="AAN53" s="113"/>
      <c r="AAO53" s="113"/>
      <c r="AAP53" s="113"/>
      <c r="AAQ53" s="113"/>
      <c r="AAR53" s="113"/>
      <c r="AAS53" s="113"/>
      <c r="AAT53" s="113"/>
      <c r="AAU53" s="113"/>
      <c r="AAV53" s="113"/>
      <c r="AAW53" s="113"/>
      <c r="AAX53" s="113"/>
      <c r="AAY53" s="113"/>
      <c r="AAZ53" s="113"/>
      <c r="ABA53" s="113"/>
      <c r="ABB53" s="113"/>
      <c r="ABC53" s="113"/>
      <c r="ABD53" s="113"/>
      <c r="ABE53" s="113"/>
      <c r="ABF53" s="113"/>
      <c r="ABG53" s="113"/>
      <c r="ABH53" s="113"/>
      <c r="ABI53" s="113"/>
      <c r="ABJ53" s="113"/>
      <c r="ABK53" s="113"/>
      <c r="ABL53" s="113"/>
      <c r="ABM53" s="113"/>
      <c r="ABN53" s="113"/>
      <c r="ABO53" s="113"/>
      <c r="ABP53" s="113"/>
      <c r="ABQ53" s="113"/>
      <c r="ABR53" s="113"/>
      <c r="ABS53" s="113"/>
      <c r="ABT53" s="113"/>
      <c r="ABU53" s="113"/>
      <c r="ABV53" s="113"/>
      <c r="ABW53" s="113"/>
      <c r="ABX53" s="113"/>
      <c r="ABY53" s="113"/>
      <c r="ABZ53" s="113"/>
      <c r="ACA53" s="113"/>
      <c r="ACB53" s="113"/>
      <c r="ACC53" s="113"/>
      <c r="ACD53" s="113"/>
      <c r="ACE53" s="113"/>
      <c r="ACF53" s="113"/>
      <c r="ACG53" s="113"/>
      <c r="ACH53" s="113"/>
      <c r="ACI53" s="113"/>
      <c r="ACJ53" s="113"/>
      <c r="ACK53" s="113"/>
      <c r="ACL53" s="113"/>
      <c r="ACM53" s="113"/>
      <c r="ACN53" s="113"/>
      <c r="ACO53" s="113"/>
      <c r="ACP53" s="113"/>
      <c r="ACQ53" s="113"/>
      <c r="ACR53" s="113"/>
      <c r="ACS53" s="113"/>
      <c r="ACT53" s="113"/>
      <c r="ACU53" s="113"/>
      <c r="ACV53" s="113"/>
      <c r="ACW53" s="113"/>
      <c r="ACX53" s="113"/>
      <c r="ACY53" s="113"/>
      <c r="ACZ53" s="113"/>
      <c r="ADA53" s="113"/>
      <c r="ADB53" s="113"/>
      <c r="ADC53" s="113"/>
    </row>
    <row r="54" spans="1:783" s="145" customFormat="1" ht="14" x14ac:dyDescent="0.3">
      <c r="A54" s="113"/>
      <c r="B54" s="127"/>
      <c r="C54" s="124"/>
      <c r="D54" s="124"/>
      <c r="F54" s="121"/>
      <c r="G54" s="121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  <c r="AAA54" s="113"/>
      <c r="AAB54" s="113"/>
      <c r="AAC54" s="113"/>
      <c r="AAD54" s="113"/>
      <c r="AAE54" s="113"/>
      <c r="AAF54" s="113"/>
      <c r="AAG54" s="113"/>
      <c r="AAH54" s="113"/>
      <c r="AAI54" s="113"/>
      <c r="AAJ54" s="113"/>
      <c r="AAK54" s="113"/>
      <c r="AAL54" s="113"/>
      <c r="AAM54" s="113"/>
      <c r="AAN54" s="113"/>
      <c r="AAO54" s="113"/>
      <c r="AAP54" s="113"/>
      <c r="AAQ54" s="113"/>
      <c r="AAR54" s="113"/>
      <c r="AAS54" s="113"/>
      <c r="AAT54" s="113"/>
      <c r="AAU54" s="113"/>
      <c r="AAV54" s="113"/>
      <c r="AAW54" s="113"/>
      <c r="AAX54" s="113"/>
      <c r="AAY54" s="113"/>
      <c r="AAZ54" s="113"/>
      <c r="ABA54" s="113"/>
      <c r="ABB54" s="113"/>
      <c r="ABC54" s="113"/>
      <c r="ABD54" s="113"/>
      <c r="ABE54" s="113"/>
      <c r="ABF54" s="113"/>
      <c r="ABG54" s="113"/>
      <c r="ABH54" s="113"/>
      <c r="ABI54" s="113"/>
      <c r="ABJ54" s="113"/>
      <c r="ABK54" s="113"/>
      <c r="ABL54" s="113"/>
      <c r="ABM54" s="113"/>
      <c r="ABN54" s="113"/>
      <c r="ABO54" s="113"/>
      <c r="ABP54" s="113"/>
      <c r="ABQ54" s="113"/>
      <c r="ABR54" s="113"/>
      <c r="ABS54" s="113"/>
      <c r="ABT54" s="113"/>
      <c r="ABU54" s="113"/>
      <c r="ABV54" s="113"/>
      <c r="ABW54" s="113"/>
      <c r="ABX54" s="113"/>
      <c r="ABY54" s="113"/>
      <c r="ABZ54" s="113"/>
      <c r="ACA54" s="113"/>
      <c r="ACB54" s="113"/>
      <c r="ACC54" s="113"/>
      <c r="ACD54" s="113"/>
      <c r="ACE54" s="113"/>
      <c r="ACF54" s="113"/>
      <c r="ACG54" s="113"/>
      <c r="ACH54" s="113"/>
      <c r="ACI54" s="113"/>
      <c r="ACJ54" s="113"/>
      <c r="ACK54" s="113"/>
      <c r="ACL54" s="113"/>
      <c r="ACM54" s="113"/>
      <c r="ACN54" s="113"/>
      <c r="ACO54" s="113"/>
      <c r="ACP54" s="113"/>
      <c r="ACQ54" s="113"/>
      <c r="ACR54" s="113"/>
      <c r="ACS54" s="113"/>
      <c r="ACT54" s="113"/>
      <c r="ACU54" s="113"/>
      <c r="ACV54" s="113"/>
      <c r="ACW54" s="113"/>
      <c r="ACX54" s="113"/>
      <c r="ACY54" s="113"/>
      <c r="ACZ54" s="113"/>
      <c r="ADA54" s="113"/>
      <c r="ADB54" s="113"/>
      <c r="ADC54" s="113"/>
    </row>
    <row r="55" spans="1:783" s="145" customFormat="1" ht="14" x14ac:dyDescent="0.3">
      <c r="A55" s="113"/>
      <c r="B55" s="127"/>
      <c r="C55" s="124"/>
      <c r="D55" s="124"/>
      <c r="F55" s="121"/>
      <c r="G55" s="121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  <c r="AAA55" s="113"/>
      <c r="AAB55" s="113"/>
      <c r="AAC55" s="113"/>
      <c r="AAD55" s="113"/>
      <c r="AAE55" s="113"/>
      <c r="AAF55" s="113"/>
      <c r="AAG55" s="113"/>
      <c r="AAH55" s="113"/>
      <c r="AAI55" s="113"/>
      <c r="AAJ55" s="113"/>
      <c r="AAK55" s="113"/>
      <c r="AAL55" s="113"/>
      <c r="AAM55" s="113"/>
      <c r="AAN55" s="113"/>
      <c r="AAO55" s="113"/>
      <c r="AAP55" s="113"/>
      <c r="AAQ55" s="113"/>
      <c r="AAR55" s="113"/>
      <c r="AAS55" s="113"/>
      <c r="AAT55" s="113"/>
      <c r="AAU55" s="113"/>
      <c r="AAV55" s="113"/>
      <c r="AAW55" s="113"/>
      <c r="AAX55" s="113"/>
      <c r="AAY55" s="113"/>
      <c r="AAZ55" s="113"/>
      <c r="ABA55" s="113"/>
      <c r="ABB55" s="113"/>
      <c r="ABC55" s="113"/>
      <c r="ABD55" s="113"/>
      <c r="ABE55" s="113"/>
      <c r="ABF55" s="113"/>
      <c r="ABG55" s="113"/>
      <c r="ABH55" s="113"/>
      <c r="ABI55" s="113"/>
      <c r="ABJ55" s="113"/>
      <c r="ABK55" s="113"/>
      <c r="ABL55" s="113"/>
      <c r="ABM55" s="113"/>
      <c r="ABN55" s="113"/>
      <c r="ABO55" s="113"/>
      <c r="ABP55" s="113"/>
      <c r="ABQ55" s="113"/>
      <c r="ABR55" s="113"/>
      <c r="ABS55" s="113"/>
      <c r="ABT55" s="113"/>
      <c r="ABU55" s="113"/>
      <c r="ABV55" s="113"/>
      <c r="ABW55" s="113"/>
      <c r="ABX55" s="113"/>
      <c r="ABY55" s="113"/>
      <c r="ABZ55" s="113"/>
      <c r="ACA55" s="113"/>
      <c r="ACB55" s="113"/>
      <c r="ACC55" s="113"/>
      <c r="ACD55" s="113"/>
      <c r="ACE55" s="113"/>
      <c r="ACF55" s="113"/>
      <c r="ACG55" s="113"/>
      <c r="ACH55" s="113"/>
      <c r="ACI55" s="113"/>
      <c r="ACJ55" s="113"/>
      <c r="ACK55" s="113"/>
      <c r="ACL55" s="113"/>
      <c r="ACM55" s="113"/>
      <c r="ACN55" s="113"/>
      <c r="ACO55" s="113"/>
      <c r="ACP55" s="113"/>
      <c r="ACQ55" s="113"/>
      <c r="ACR55" s="113"/>
      <c r="ACS55" s="113"/>
      <c r="ACT55" s="113"/>
      <c r="ACU55" s="113"/>
      <c r="ACV55" s="113"/>
      <c r="ACW55" s="113"/>
      <c r="ACX55" s="113"/>
      <c r="ACY55" s="113"/>
      <c r="ACZ55" s="113"/>
      <c r="ADA55" s="113"/>
      <c r="ADB55" s="113"/>
      <c r="ADC55" s="113"/>
    </row>
    <row r="56" spans="1:783" s="145" customFormat="1" ht="14" x14ac:dyDescent="0.3">
      <c r="A56" s="113"/>
      <c r="B56" s="127"/>
      <c r="C56" s="124"/>
      <c r="D56" s="124"/>
      <c r="F56" s="121"/>
      <c r="G56" s="121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  <c r="OQ56" s="113"/>
      <c r="OR56" s="113"/>
      <c r="OS56" s="113"/>
      <c r="OT56" s="113"/>
      <c r="OU56" s="113"/>
      <c r="OV56" s="113"/>
      <c r="OW56" s="113"/>
      <c r="OX56" s="113"/>
      <c r="OY56" s="113"/>
      <c r="OZ56" s="113"/>
      <c r="PA56" s="113"/>
      <c r="PB56" s="113"/>
      <c r="PC56" s="113"/>
      <c r="PD56" s="113"/>
      <c r="PE56" s="113"/>
      <c r="PF56" s="113"/>
      <c r="PG56" s="113"/>
      <c r="PH56" s="113"/>
      <c r="PI56" s="113"/>
      <c r="PJ56" s="113"/>
      <c r="PK56" s="113"/>
      <c r="PL56" s="113"/>
      <c r="PM56" s="113"/>
      <c r="PN56" s="113"/>
      <c r="PO56" s="113"/>
      <c r="PP56" s="113"/>
      <c r="PQ56" s="113"/>
      <c r="PR56" s="113"/>
      <c r="PS56" s="113"/>
      <c r="PT56" s="113"/>
      <c r="PU56" s="113"/>
      <c r="PV56" s="113"/>
      <c r="PW56" s="113"/>
      <c r="PX56" s="113"/>
      <c r="PY56" s="113"/>
      <c r="PZ56" s="113"/>
      <c r="QA56" s="113"/>
      <c r="QB56" s="113"/>
      <c r="QC56" s="113"/>
      <c r="QD56" s="113"/>
      <c r="QE56" s="113"/>
      <c r="QF56" s="113"/>
      <c r="QG56" s="113"/>
      <c r="QH56" s="113"/>
      <c r="QI56" s="113"/>
      <c r="QJ56" s="113"/>
      <c r="QK56" s="113"/>
      <c r="QL56" s="113"/>
      <c r="QM56" s="113"/>
      <c r="QN56" s="113"/>
      <c r="QO56" s="113"/>
      <c r="QP56" s="113"/>
      <c r="QQ56" s="113"/>
      <c r="QR56" s="113"/>
      <c r="QS56" s="113"/>
      <c r="QT56" s="113"/>
      <c r="QU56" s="113"/>
      <c r="QV56" s="113"/>
      <c r="QW56" s="113"/>
      <c r="QX56" s="113"/>
      <c r="QY56" s="113"/>
      <c r="QZ56" s="113"/>
      <c r="RA56" s="113"/>
      <c r="RB56" s="113"/>
      <c r="RC56" s="113"/>
      <c r="RD56" s="113"/>
      <c r="RE56" s="113"/>
      <c r="RF56" s="113"/>
      <c r="RG56" s="113"/>
      <c r="RH56" s="113"/>
      <c r="RI56" s="113"/>
      <c r="RJ56" s="113"/>
      <c r="RK56" s="113"/>
      <c r="RL56" s="113"/>
      <c r="RM56" s="113"/>
      <c r="RN56" s="113"/>
      <c r="RO56" s="113"/>
      <c r="RP56" s="113"/>
      <c r="RQ56" s="113"/>
      <c r="RR56" s="113"/>
      <c r="RS56" s="113"/>
      <c r="RT56" s="113"/>
      <c r="RU56" s="113"/>
      <c r="RV56" s="113"/>
      <c r="RW56" s="113"/>
      <c r="RX56" s="113"/>
      <c r="RY56" s="113"/>
      <c r="RZ56" s="113"/>
      <c r="SA56" s="113"/>
      <c r="SB56" s="113"/>
      <c r="SC56" s="113"/>
      <c r="SD56" s="113"/>
      <c r="SE56" s="113"/>
      <c r="SF56" s="113"/>
      <c r="SG56" s="113"/>
      <c r="SH56" s="113"/>
      <c r="SI56" s="113"/>
      <c r="SJ56" s="113"/>
      <c r="SK56" s="113"/>
      <c r="SL56" s="113"/>
      <c r="SM56" s="113"/>
      <c r="SN56" s="113"/>
      <c r="SO56" s="113"/>
      <c r="SP56" s="113"/>
      <c r="SQ56" s="113"/>
      <c r="SR56" s="113"/>
      <c r="SS56" s="113"/>
      <c r="ST56" s="113"/>
      <c r="SU56" s="113"/>
      <c r="SV56" s="113"/>
      <c r="SW56" s="113"/>
      <c r="SX56" s="113"/>
      <c r="SY56" s="113"/>
      <c r="SZ56" s="113"/>
      <c r="TA56" s="113"/>
      <c r="TB56" s="113"/>
      <c r="TC56" s="113"/>
      <c r="TD56" s="113"/>
      <c r="TE56" s="113"/>
      <c r="TF56" s="113"/>
      <c r="TG56" s="113"/>
      <c r="TH56" s="113"/>
      <c r="TI56" s="113"/>
      <c r="TJ56" s="113"/>
      <c r="TK56" s="113"/>
      <c r="TL56" s="113"/>
      <c r="TM56" s="113"/>
      <c r="TN56" s="113"/>
      <c r="TO56" s="113"/>
      <c r="TP56" s="113"/>
      <c r="TQ56" s="113"/>
      <c r="TR56" s="113"/>
      <c r="TS56" s="113"/>
      <c r="TT56" s="113"/>
      <c r="TU56" s="113"/>
      <c r="TV56" s="113"/>
      <c r="TW56" s="113"/>
      <c r="TX56" s="113"/>
      <c r="TY56" s="113"/>
      <c r="TZ56" s="113"/>
      <c r="UA56" s="113"/>
      <c r="UB56" s="113"/>
      <c r="UC56" s="113"/>
      <c r="UD56" s="113"/>
      <c r="UE56" s="113"/>
      <c r="UF56" s="113"/>
      <c r="UG56" s="113"/>
      <c r="UH56" s="113"/>
      <c r="UI56" s="113"/>
      <c r="UJ56" s="113"/>
      <c r="UK56" s="113"/>
      <c r="UL56" s="113"/>
      <c r="UM56" s="113"/>
      <c r="UN56" s="113"/>
      <c r="UO56" s="113"/>
      <c r="UP56" s="113"/>
      <c r="UQ56" s="113"/>
      <c r="UR56" s="113"/>
      <c r="US56" s="113"/>
      <c r="UT56" s="113"/>
      <c r="UU56" s="113"/>
      <c r="UV56" s="113"/>
      <c r="UW56" s="113"/>
      <c r="UX56" s="113"/>
      <c r="UY56" s="113"/>
      <c r="UZ56" s="113"/>
      <c r="VA56" s="113"/>
      <c r="VB56" s="113"/>
      <c r="VC56" s="113"/>
      <c r="VD56" s="113"/>
      <c r="VE56" s="113"/>
      <c r="VF56" s="113"/>
      <c r="VG56" s="113"/>
      <c r="VH56" s="113"/>
      <c r="VI56" s="113"/>
      <c r="VJ56" s="113"/>
      <c r="VK56" s="113"/>
      <c r="VL56" s="113"/>
      <c r="VM56" s="113"/>
      <c r="VN56" s="113"/>
      <c r="VO56" s="113"/>
      <c r="VP56" s="113"/>
      <c r="VQ56" s="113"/>
      <c r="VR56" s="113"/>
      <c r="VS56" s="113"/>
      <c r="VT56" s="113"/>
      <c r="VU56" s="113"/>
      <c r="VV56" s="113"/>
      <c r="VW56" s="113"/>
      <c r="VX56" s="113"/>
      <c r="VY56" s="113"/>
      <c r="VZ56" s="113"/>
      <c r="WA56" s="113"/>
      <c r="WB56" s="113"/>
      <c r="WC56" s="113"/>
      <c r="WD56" s="113"/>
      <c r="WE56" s="113"/>
      <c r="WF56" s="113"/>
      <c r="WG56" s="113"/>
      <c r="WH56" s="113"/>
      <c r="WI56" s="113"/>
      <c r="WJ56" s="113"/>
      <c r="WK56" s="113"/>
      <c r="WL56" s="113"/>
      <c r="WM56" s="113"/>
      <c r="WN56" s="113"/>
      <c r="WO56" s="113"/>
      <c r="WP56" s="113"/>
      <c r="WQ56" s="113"/>
      <c r="WR56" s="113"/>
      <c r="WS56" s="113"/>
      <c r="WT56" s="113"/>
      <c r="WU56" s="113"/>
      <c r="WV56" s="113"/>
      <c r="WW56" s="113"/>
      <c r="WX56" s="113"/>
      <c r="WY56" s="113"/>
      <c r="WZ56" s="113"/>
      <c r="XA56" s="113"/>
      <c r="XB56" s="113"/>
      <c r="XC56" s="113"/>
      <c r="XD56" s="113"/>
      <c r="XE56" s="113"/>
      <c r="XF56" s="113"/>
      <c r="XG56" s="113"/>
      <c r="XH56" s="113"/>
      <c r="XI56" s="113"/>
      <c r="XJ56" s="113"/>
      <c r="XK56" s="113"/>
      <c r="XL56" s="113"/>
      <c r="XM56" s="113"/>
      <c r="XN56" s="113"/>
      <c r="XO56" s="113"/>
      <c r="XP56" s="113"/>
      <c r="XQ56" s="113"/>
      <c r="XR56" s="113"/>
      <c r="XS56" s="113"/>
      <c r="XT56" s="113"/>
      <c r="XU56" s="113"/>
      <c r="XV56" s="113"/>
      <c r="XW56" s="113"/>
      <c r="XX56" s="113"/>
      <c r="XY56" s="113"/>
      <c r="XZ56" s="113"/>
      <c r="YA56" s="113"/>
      <c r="YB56" s="113"/>
      <c r="YC56" s="113"/>
      <c r="YD56" s="113"/>
      <c r="YE56" s="113"/>
      <c r="YF56" s="113"/>
      <c r="YG56" s="113"/>
      <c r="YH56" s="113"/>
      <c r="YI56" s="113"/>
      <c r="YJ56" s="113"/>
      <c r="YK56" s="113"/>
      <c r="YL56" s="113"/>
      <c r="YM56" s="113"/>
      <c r="YN56" s="113"/>
      <c r="YO56" s="113"/>
      <c r="YP56" s="113"/>
      <c r="YQ56" s="113"/>
      <c r="YR56" s="113"/>
      <c r="YS56" s="113"/>
      <c r="YT56" s="113"/>
      <c r="YU56" s="113"/>
      <c r="YV56" s="113"/>
      <c r="YW56" s="113"/>
      <c r="YX56" s="113"/>
      <c r="YY56" s="113"/>
      <c r="YZ56" s="113"/>
      <c r="ZA56" s="113"/>
      <c r="ZB56" s="113"/>
      <c r="ZC56" s="113"/>
      <c r="ZD56" s="113"/>
      <c r="ZE56" s="113"/>
      <c r="ZF56" s="113"/>
      <c r="ZG56" s="113"/>
      <c r="ZH56" s="113"/>
      <c r="ZI56" s="113"/>
      <c r="ZJ56" s="113"/>
      <c r="ZK56" s="113"/>
      <c r="ZL56" s="113"/>
      <c r="ZM56" s="113"/>
      <c r="ZN56" s="113"/>
      <c r="ZO56" s="113"/>
      <c r="ZP56" s="113"/>
      <c r="ZQ56" s="113"/>
      <c r="ZR56" s="113"/>
      <c r="ZS56" s="113"/>
      <c r="ZT56" s="113"/>
      <c r="ZU56" s="113"/>
      <c r="ZV56" s="113"/>
      <c r="ZW56" s="113"/>
      <c r="ZX56" s="113"/>
      <c r="ZY56" s="113"/>
      <c r="ZZ56" s="113"/>
      <c r="AAA56" s="113"/>
      <c r="AAB56" s="113"/>
      <c r="AAC56" s="113"/>
      <c r="AAD56" s="113"/>
      <c r="AAE56" s="113"/>
      <c r="AAF56" s="113"/>
      <c r="AAG56" s="113"/>
      <c r="AAH56" s="113"/>
      <c r="AAI56" s="113"/>
      <c r="AAJ56" s="113"/>
      <c r="AAK56" s="113"/>
      <c r="AAL56" s="113"/>
      <c r="AAM56" s="113"/>
      <c r="AAN56" s="113"/>
      <c r="AAO56" s="113"/>
      <c r="AAP56" s="113"/>
      <c r="AAQ56" s="113"/>
      <c r="AAR56" s="113"/>
      <c r="AAS56" s="113"/>
      <c r="AAT56" s="113"/>
      <c r="AAU56" s="113"/>
      <c r="AAV56" s="113"/>
      <c r="AAW56" s="113"/>
      <c r="AAX56" s="113"/>
      <c r="AAY56" s="113"/>
      <c r="AAZ56" s="113"/>
      <c r="ABA56" s="113"/>
      <c r="ABB56" s="113"/>
      <c r="ABC56" s="113"/>
      <c r="ABD56" s="113"/>
      <c r="ABE56" s="113"/>
      <c r="ABF56" s="113"/>
      <c r="ABG56" s="113"/>
      <c r="ABH56" s="113"/>
      <c r="ABI56" s="113"/>
      <c r="ABJ56" s="113"/>
      <c r="ABK56" s="113"/>
      <c r="ABL56" s="113"/>
      <c r="ABM56" s="113"/>
      <c r="ABN56" s="113"/>
      <c r="ABO56" s="113"/>
      <c r="ABP56" s="113"/>
      <c r="ABQ56" s="113"/>
      <c r="ABR56" s="113"/>
      <c r="ABS56" s="113"/>
      <c r="ABT56" s="113"/>
      <c r="ABU56" s="113"/>
      <c r="ABV56" s="113"/>
      <c r="ABW56" s="113"/>
      <c r="ABX56" s="113"/>
      <c r="ABY56" s="113"/>
      <c r="ABZ56" s="113"/>
      <c r="ACA56" s="113"/>
      <c r="ACB56" s="113"/>
      <c r="ACC56" s="113"/>
      <c r="ACD56" s="113"/>
      <c r="ACE56" s="113"/>
      <c r="ACF56" s="113"/>
      <c r="ACG56" s="113"/>
      <c r="ACH56" s="113"/>
      <c r="ACI56" s="113"/>
      <c r="ACJ56" s="113"/>
      <c r="ACK56" s="113"/>
      <c r="ACL56" s="113"/>
      <c r="ACM56" s="113"/>
      <c r="ACN56" s="113"/>
      <c r="ACO56" s="113"/>
      <c r="ACP56" s="113"/>
      <c r="ACQ56" s="113"/>
      <c r="ACR56" s="113"/>
      <c r="ACS56" s="113"/>
      <c r="ACT56" s="113"/>
      <c r="ACU56" s="113"/>
      <c r="ACV56" s="113"/>
      <c r="ACW56" s="113"/>
      <c r="ACX56" s="113"/>
      <c r="ACY56" s="113"/>
      <c r="ACZ56" s="113"/>
      <c r="ADA56" s="113"/>
      <c r="ADB56" s="113"/>
      <c r="ADC56" s="113"/>
    </row>
    <row r="57" spans="1:783" s="145" customFormat="1" ht="14" x14ac:dyDescent="0.3">
      <c r="A57" s="113"/>
      <c r="B57" s="127"/>
      <c r="C57" s="124"/>
      <c r="D57" s="124"/>
      <c r="F57" s="121"/>
      <c r="G57" s="121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  <c r="JD57" s="113"/>
      <c r="JE57" s="113"/>
      <c r="JF57" s="113"/>
      <c r="JG57" s="113"/>
      <c r="JH57" s="113"/>
      <c r="JI57" s="113"/>
      <c r="JJ57" s="113"/>
      <c r="JK57" s="113"/>
      <c r="JL57" s="113"/>
      <c r="JM57" s="113"/>
      <c r="JN57" s="113"/>
      <c r="JO57" s="113"/>
      <c r="JP57" s="113"/>
      <c r="JQ57" s="113"/>
      <c r="JR57" s="113"/>
      <c r="JS57" s="113"/>
      <c r="JT57" s="113"/>
      <c r="JU57" s="113"/>
      <c r="JV57" s="113"/>
      <c r="JW57" s="113"/>
      <c r="JX57" s="113"/>
      <c r="JY57" s="113"/>
      <c r="JZ57" s="113"/>
      <c r="KA57" s="113"/>
      <c r="KB57" s="113"/>
      <c r="KC57" s="113"/>
      <c r="KD57" s="113"/>
      <c r="KE57" s="113"/>
      <c r="KF57" s="113"/>
      <c r="KG57" s="113"/>
      <c r="KH57" s="113"/>
      <c r="KI57" s="113"/>
      <c r="KJ57" s="113"/>
      <c r="KK57" s="113"/>
      <c r="KL57" s="113"/>
      <c r="KM57" s="113"/>
      <c r="KN57" s="113"/>
      <c r="KO57" s="113"/>
      <c r="KP57" s="113"/>
      <c r="KQ57" s="113"/>
      <c r="KR57" s="113"/>
      <c r="KS57" s="113"/>
      <c r="KT57" s="113"/>
      <c r="KU57" s="113"/>
      <c r="KV57" s="113"/>
      <c r="KW57" s="113"/>
      <c r="KX57" s="113"/>
      <c r="KY57" s="113"/>
      <c r="KZ57" s="113"/>
      <c r="LA57" s="113"/>
      <c r="LB57" s="113"/>
      <c r="LC57" s="113"/>
      <c r="LD57" s="113"/>
      <c r="LE57" s="113"/>
      <c r="LF57" s="113"/>
      <c r="LG57" s="113"/>
      <c r="LH57" s="113"/>
      <c r="LI57" s="113"/>
      <c r="LJ57" s="113"/>
      <c r="LK57" s="113"/>
      <c r="LL57" s="113"/>
      <c r="LM57" s="113"/>
      <c r="LN57" s="113"/>
      <c r="LO57" s="113"/>
      <c r="LP57" s="113"/>
      <c r="LQ57" s="113"/>
      <c r="LR57" s="113"/>
      <c r="LS57" s="113"/>
      <c r="LT57" s="113"/>
      <c r="LU57" s="113"/>
      <c r="LV57" s="113"/>
      <c r="LW57" s="113"/>
      <c r="LX57" s="113"/>
      <c r="LY57" s="113"/>
      <c r="LZ57" s="113"/>
      <c r="MA57" s="113"/>
      <c r="MB57" s="113"/>
      <c r="MC57" s="113"/>
      <c r="MD57" s="113"/>
      <c r="ME57" s="113"/>
      <c r="MF57" s="113"/>
      <c r="MG57" s="113"/>
      <c r="MH57" s="113"/>
      <c r="MI57" s="113"/>
      <c r="MJ57" s="113"/>
      <c r="MK57" s="113"/>
      <c r="ML57" s="113"/>
      <c r="MM57" s="113"/>
      <c r="MN57" s="113"/>
      <c r="MO57" s="113"/>
      <c r="MP57" s="113"/>
      <c r="MQ57" s="113"/>
      <c r="MR57" s="113"/>
      <c r="MS57" s="113"/>
      <c r="MT57" s="113"/>
      <c r="MU57" s="113"/>
      <c r="MV57" s="113"/>
      <c r="MW57" s="113"/>
      <c r="MX57" s="113"/>
      <c r="MY57" s="113"/>
      <c r="MZ57" s="113"/>
      <c r="NA57" s="113"/>
      <c r="NB57" s="113"/>
      <c r="NC57" s="113"/>
      <c r="ND57" s="113"/>
      <c r="NE57" s="113"/>
      <c r="NF57" s="113"/>
      <c r="NG57" s="113"/>
      <c r="NH57" s="113"/>
      <c r="NI57" s="113"/>
      <c r="NJ57" s="113"/>
      <c r="NK57" s="113"/>
      <c r="NL57" s="113"/>
      <c r="NM57" s="113"/>
      <c r="NN57" s="113"/>
      <c r="NO57" s="113"/>
      <c r="NP57" s="113"/>
      <c r="NQ57" s="113"/>
      <c r="NR57" s="113"/>
      <c r="NS57" s="113"/>
      <c r="NT57" s="113"/>
      <c r="NU57" s="113"/>
      <c r="NV57" s="113"/>
      <c r="NW57" s="113"/>
      <c r="NX57" s="113"/>
      <c r="NY57" s="113"/>
      <c r="NZ57" s="113"/>
      <c r="OA57" s="113"/>
      <c r="OB57" s="113"/>
      <c r="OC57" s="113"/>
      <c r="OD57" s="113"/>
      <c r="OE57" s="113"/>
      <c r="OF57" s="113"/>
      <c r="OG57" s="113"/>
      <c r="OH57" s="113"/>
      <c r="OI57" s="113"/>
      <c r="OJ57" s="113"/>
      <c r="OK57" s="113"/>
      <c r="OL57" s="113"/>
      <c r="OM57" s="113"/>
      <c r="ON57" s="113"/>
      <c r="OO57" s="113"/>
      <c r="OP57" s="113"/>
      <c r="OQ57" s="113"/>
      <c r="OR57" s="113"/>
      <c r="OS57" s="113"/>
      <c r="OT57" s="113"/>
      <c r="OU57" s="113"/>
      <c r="OV57" s="113"/>
      <c r="OW57" s="113"/>
      <c r="OX57" s="113"/>
      <c r="OY57" s="113"/>
      <c r="OZ57" s="113"/>
      <c r="PA57" s="113"/>
      <c r="PB57" s="113"/>
      <c r="PC57" s="113"/>
      <c r="PD57" s="113"/>
      <c r="PE57" s="113"/>
      <c r="PF57" s="113"/>
      <c r="PG57" s="113"/>
      <c r="PH57" s="113"/>
      <c r="PI57" s="113"/>
      <c r="PJ57" s="113"/>
      <c r="PK57" s="113"/>
      <c r="PL57" s="113"/>
      <c r="PM57" s="113"/>
      <c r="PN57" s="113"/>
      <c r="PO57" s="113"/>
      <c r="PP57" s="113"/>
      <c r="PQ57" s="113"/>
      <c r="PR57" s="113"/>
      <c r="PS57" s="113"/>
      <c r="PT57" s="113"/>
      <c r="PU57" s="113"/>
      <c r="PV57" s="113"/>
      <c r="PW57" s="113"/>
      <c r="PX57" s="113"/>
      <c r="PY57" s="113"/>
      <c r="PZ57" s="113"/>
      <c r="QA57" s="113"/>
      <c r="QB57" s="113"/>
      <c r="QC57" s="113"/>
      <c r="QD57" s="113"/>
      <c r="QE57" s="113"/>
      <c r="QF57" s="113"/>
      <c r="QG57" s="113"/>
      <c r="QH57" s="113"/>
      <c r="QI57" s="113"/>
      <c r="QJ57" s="113"/>
      <c r="QK57" s="113"/>
      <c r="QL57" s="113"/>
      <c r="QM57" s="113"/>
      <c r="QN57" s="113"/>
      <c r="QO57" s="113"/>
      <c r="QP57" s="113"/>
      <c r="QQ57" s="113"/>
      <c r="QR57" s="113"/>
      <c r="QS57" s="113"/>
      <c r="QT57" s="113"/>
      <c r="QU57" s="113"/>
      <c r="QV57" s="113"/>
      <c r="QW57" s="113"/>
      <c r="QX57" s="113"/>
      <c r="QY57" s="113"/>
      <c r="QZ57" s="113"/>
      <c r="RA57" s="113"/>
      <c r="RB57" s="113"/>
      <c r="RC57" s="113"/>
      <c r="RD57" s="113"/>
      <c r="RE57" s="113"/>
      <c r="RF57" s="113"/>
      <c r="RG57" s="113"/>
      <c r="RH57" s="113"/>
      <c r="RI57" s="113"/>
      <c r="RJ57" s="113"/>
      <c r="RK57" s="113"/>
      <c r="RL57" s="113"/>
      <c r="RM57" s="113"/>
      <c r="RN57" s="113"/>
      <c r="RO57" s="113"/>
      <c r="RP57" s="113"/>
      <c r="RQ57" s="113"/>
      <c r="RR57" s="113"/>
      <c r="RS57" s="113"/>
      <c r="RT57" s="113"/>
      <c r="RU57" s="113"/>
      <c r="RV57" s="113"/>
      <c r="RW57" s="113"/>
      <c r="RX57" s="113"/>
      <c r="RY57" s="113"/>
      <c r="RZ57" s="113"/>
      <c r="SA57" s="113"/>
      <c r="SB57" s="113"/>
      <c r="SC57" s="113"/>
      <c r="SD57" s="113"/>
      <c r="SE57" s="113"/>
      <c r="SF57" s="113"/>
      <c r="SG57" s="113"/>
      <c r="SH57" s="113"/>
      <c r="SI57" s="113"/>
      <c r="SJ57" s="113"/>
      <c r="SK57" s="113"/>
      <c r="SL57" s="113"/>
      <c r="SM57" s="113"/>
      <c r="SN57" s="113"/>
      <c r="SO57" s="113"/>
      <c r="SP57" s="113"/>
      <c r="SQ57" s="113"/>
      <c r="SR57" s="113"/>
      <c r="SS57" s="113"/>
      <c r="ST57" s="113"/>
      <c r="SU57" s="113"/>
      <c r="SV57" s="113"/>
      <c r="SW57" s="113"/>
      <c r="SX57" s="113"/>
      <c r="SY57" s="113"/>
      <c r="SZ57" s="113"/>
      <c r="TA57" s="113"/>
      <c r="TB57" s="113"/>
      <c r="TC57" s="113"/>
      <c r="TD57" s="113"/>
      <c r="TE57" s="113"/>
      <c r="TF57" s="113"/>
      <c r="TG57" s="113"/>
      <c r="TH57" s="113"/>
      <c r="TI57" s="113"/>
      <c r="TJ57" s="113"/>
      <c r="TK57" s="113"/>
      <c r="TL57" s="113"/>
      <c r="TM57" s="113"/>
      <c r="TN57" s="113"/>
      <c r="TO57" s="113"/>
      <c r="TP57" s="113"/>
      <c r="TQ57" s="113"/>
      <c r="TR57" s="113"/>
      <c r="TS57" s="113"/>
      <c r="TT57" s="113"/>
      <c r="TU57" s="113"/>
      <c r="TV57" s="113"/>
      <c r="TW57" s="113"/>
      <c r="TX57" s="113"/>
      <c r="TY57" s="113"/>
      <c r="TZ57" s="113"/>
      <c r="UA57" s="113"/>
      <c r="UB57" s="113"/>
      <c r="UC57" s="113"/>
      <c r="UD57" s="113"/>
      <c r="UE57" s="113"/>
      <c r="UF57" s="113"/>
      <c r="UG57" s="113"/>
      <c r="UH57" s="113"/>
      <c r="UI57" s="113"/>
      <c r="UJ57" s="113"/>
      <c r="UK57" s="113"/>
      <c r="UL57" s="113"/>
      <c r="UM57" s="113"/>
      <c r="UN57" s="113"/>
      <c r="UO57" s="113"/>
      <c r="UP57" s="113"/>
      <c r="UQ57" s="113"/>
      <c r="UR57" s="113"/>
      <c r="US57" s="113"/>
      <c r="UT57" s="113"/>
      <c r="UU57" s="113"/>
      <c r="UV57" s="113"/>
      <c r="UW57" s="113"/>
      <c r="UX57" s="113"/>
      <c r="UY57" s="113"/>
      <c r="UZ57" s="113"/>
      <c r="VA57" s="113"/>
      <c r="VB57" s="113"/>
      <c r="VC57" s="113"/>
      <c r="VD57" s="113"/>
      <c r="VE57" s="113"/>
      <c r="VF57" s="113"/>
      <c r="VG57" s="113"/>
      <c r="VH57" s="113"/>
      <c r="VI57" s="113"/>
      <c r="VJ57" s="113"/>
      <c r="VK57" s="113"/>
      <c r="VL57" s="113"/>
      <c r="VM57" s="113"/>
      <c r="VN57" s="113"/>
      <c r="VO57" s="113"/>
      <c r="VP57" s="113"/>
      <c r="VQ57" s="113"/>
      <c r="VR57" s="113"/>
      <c r="VS57" s="113"/>
      <c r="VT57" s="113"/>
      <c r="VU57" s="113"/>
      <c r="VV57" s="113"/>
      <c r="VW57" s="113"/>
      <c r="VX57" s="113"/>
      <c r="VY57" s="113"/>
      <c r="VZ57" s="113"/>
      <c r="WA57" s="113"/>
      <c r="WB57" s="113"/>
      <c r="WC57" s="113"/>
      <c r="WD57" s="113"/>
      <c r="WE57" s="113"/>
      <c r="WF57" s="113"/>
      <c r="WG57" s="113"/>
      <c r="WH57" s="113"/>
      <c r="WI57" s="113"/>
      <c r="WJ57" s="113"/>
      <c r="WK57" s="113"/>
      <c r="WL57" s="113"/>
      <c r="WM57" s="113"/>
      <c r="WN57" s="113"/>
      <c r="WO57" s="113"/>
      <c r="WP57" s="113"/>
      <c r="WQ57" s="113"/>
      <c r="WR57" s="113"/>
      <c r="WS57" s="113"/>
      <c r="WT57" s="113"/>
      <c r="WU57" s="113"/>
      <c r="WV57" s="113"/>
      <c r="WW57" s="113"/>
      <c r="WX57" s="113"/>
      <c r="WY57" s="113"/>
      <c r="WZ57" s="113"/>
      <c r="XA57" s="113"/>
      <c r="XB57" s="113"/>
      <c r="XC57" s="113"/>
      <c r="XD57" s="113"/>
      <c r="XE57" s="113"/>
      <c r="XF57" s="113"/>
      <c r="XG57" s="113"/>
      <c r="XH57" s="113"/>
      <c r="XI57" s="113"/>
      <c r="XJ57" s="113"/>
      <c r="XK57" s="113"/>
      <c r="XL57" s="113"/>
      <c r="XM57" s="113"/>
      <c r="XN57" s="113"/>
      <c r="XO57" s="113"/>
      <c r="XP57" s="113"/>
      <c r="XQ57" s="113"/>
      <c r="XR57" s="113"/>
      <c r="XS57" s="113"/>
      <c r="XT57" s="113"/>
      <c r="XU57" s="113"/>
      <c r="XV57" s="113"/>
      <c r="XW57" s="113"/>
      <c r="XX57" s="113"/>
      <c r="XY57" s="113"/>
      <c r="XZ57" s="113"/>
      <c r="YA57" s="113"/>
      <c r="YB57" s="113"/>
      <c r="YC57" s="113"/>
      <c r="YD57" s="113"/>
      <c r="YE57" s="113"/>
      <c r="YF57" s="113"/>
      <c r="YG57" s="113"/>
      <c r="YH57" s="113"/>
      <c r="YI57" s="113"/>
      <c r="YJ57" s="113"/>
      <c r="YK57" s="113"/>
      <c r="YL57" s="113"/>
      <c r="YM57" s="113"/>
      <c r="YN57" s="113"/>
      <c r="YO57" s="113"/>
      <c r="YP57" s="113"/>
      <c r="YQ57" s="113"/>
      <c r="YR57" s="113"/>
      <c r="YS57" s="113"/>
      <c r="YT57" s="113"/>
      <c r="YU57" s="113"/>
      <c r="YV57" s="113"/>
      <c r="YW57" s="113"/>
      <c r="YX57" s="113"/>
      <c r="YY57" s="113"/>
      <c r="YZ57" s="113"/>
      <c r="ZA57" s="113"/>
      <c r="ZB57" s="113"/>
      <c r="ZC57" s="113"/>
      <c r="ZD57" s="113"/>
      <c r="ZE57" s="113"/>
      <c r="ZF57" s="113"/>
      <c r="ZG57" s="113"/>
      <c r="ZH57" s="113"/>
      <c r="ZI57" s="113"/>
      <c r="ZJ57" s="113"/>
      <c r="ZK57" s="113"/>
      <c r="ZL57" s="113"/>
      <c r="ZM57" s="113"/>
      <c r="ZN57" s="113"/>
      <c r="ZO57" s="113"/>
      <c r="ZP57" s="113"/>
      <c r="ZQ57" s="113"/>
      <c r="ZR57" s="113"/>
      <c r="ZS57" s="113"/>
      <c r="ZT57" s="113"/>
      <c r="ZU57" s="113"/>
      <c r="ZV57" s="113"/>
      <c r="ZW57" s="113"/>
      <c r="ZX57" s="113"/>
      <c r="ZY57" s="113"/>
      <c r="ZZ57" s="113"/>
      <c r="AAA57" s="113"/>
      <c r="AAB57" s="113"/>
      <c r="AAC57" s="113"/>
      <c r="AAD57" s="113"/>
      <c r="AAE57" s="113"/>
      <c r="AAF57" s="113"/>
      <c r="AAG57" s="113"/>
      <c r="AAH57" s="113"/>
      <c r="AAI57" s="113"/>
      <c r="AAJ57" s="113"/>
      <c r="AAK57" s="113"/>
      <c r="AAL57" s="113"/>
      <c r="AAM57" s="113"/>
      <c r="AAN57" s="113"/>
      <c r="AAO57" s="113"/>
      <c r="AAP57" s="113"/>
      <c r="AAQ57" s="113"/>
      <c r="AAR57" s="113"/>
      <c r="AAS57" s="113"/>
      <c r="AAT57" s="113"/>
      <c r="AAU57" s="113"/>
      <c r="AAV57" s="113"/>
      <c r="AAW57" s="113"/>
      <c r="AAX57" s="113"/>
      <c r="AAY57" s="113"/>
      <c r="AAZ57" s="113"/>
      <c r="ABA57" s="113"/>
      <c r="ABB57" s="113"/>
      <c r="ABC57" s="113"/>
      <c r="ABD57" s="113"/>
      <c r="ABE57" s="113"/>
      <c r="ABF57" s="113"/>
      <c r="ABG57" s="113"/>
      <c r="ABH57" s="113"/>
      <c r="ABI57" s="113"/>
      <c r="ABJ57" s="113"/>
      <c r="ABK57" s="113"/>
      <c r="ABL57" s="113"/>
      <c r="ABM57" s="113"/>
      <c r="ABN57" s="113"/>
      <c r="ABO57" s="113"/>
      <c r="ABP57" s="113"/>
      <c r="ABQ57" s="113"/>
      <c r="ABR57" s="113"/>
      <c r="ABS57" s="113"/>
      <c r="ABT57" s="113"/>
      <c r="ABU57" s="113"/>
      <c r="ABV57" s="113"/>
      <c r="ABW57" s="113"/>
      <c r="ABX57" s="113"/>
      <c r="ABY57" s="113"/>
      <c r="ABZ57" s="113"/>
      <c r="ACA57" s="113"/>
      <c r="ACB57" s="113"/>
      <c r="ACC57" s="113"/>
      <c r="ACD57" s="113"/>
      <c r="ACE57" s="113"/>
      <c r="ACF57" s="113"/>
      <c r="ACG57" s="113"/>
      <c r="ACH57" s="113"/>
      <c r="ACI57" s="113"/>
      <c r="ACJ57" s="113"/>
      <c r="ACK57" s="113"/>
      <c r="ACL57" s="113"/>
      <c r="ACM57" s="113"/>
      <c r="ACN57" s="113"/>
      <c r="ACO57" s="113"/>
      <c r="ACP57" s="113"/>
      <c r="ACQ57" s="113"/>
      <c r="ACR57" s="113"/>
      <c r="ACS57" s="113"/>
      <c r="ACT57" s="113"/>
      <c r="ACU57" s="113"/>
      <c r="ACV57" s="113"/>
      <c r="ACW57" s="113"/>
      <c r="ACX57" s="113"/>
      <c r="ACY57" s="113"/>
      <c r="ACZ57" s="113"/>
      <c r="ADA57" s="113"/>
      <c r="ADB57" s="113"/>
      <c r="ADC57" s="113"/>
    </row>
    <row r="58" spans="1:783" s="145" customFormat="1" ht="14" x14ac:dyDescent="0.3">
      <c r="A58" s="113"/>
      <c r="B58" s="127"/>
      <c r="C58" s="124"/>
      <c r="D58" s="124"/>
      <c r="F58" s="121"/>
      <c r="G58" s="121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  <c r="JD58" s="113"/>
      <c r="JE58" s="113"/>
      <c r="JF58" s="113"/>
      <c r="JG58" s="113"/>
      <c r="JH58" s="113"/>
      <c r="JI58" s="113"/>
      <c r="JJ58" s="113"/>
      <c r="JK58" s="113"/>
      <c r="JL58" s="113"/>
      <c r="JM58" s="113"/>
      <c r="JN58" s="113"/>
      <c r="JO58" s="113"/>
      <c r="JP58" s="113"/>
      <c r="JQ58" s="113"/>
      <c r="JR58" s="113"/>
      <c r="JS58" s="113"/>
      <c r="JT58" s="113"/>
      <c r="JU58" s="113"/>
      <c r="JV58" s="113"/>
      <c r="JW58" s="113"/>
      <c r="JX58" s="113"/>
      <c r="JY58" s="113"/>
      <c r="JZ58" s="113"/>
      <c r="KA58" s="113"/>
      <c r="KB58" s="113"/>
      <c r="KC58" s="113"/>
      <c r="KD58" s="113"/>
      <c r="KE58" s="113"/>
      <c r="KF58" s="113"/>
      <c r="KG58" s="113"/>
      <c r="KH58" s="113"/>
      <c r="KI58" s="113"/>
      <c r="KJ58" s="113"/>
      <c r="KK58" s="113"/>
      <c r="KL58" s="113"/>
      <c r="KM58" s="113"/>
      <c r="KN58" s="113"/>
      <c r="KO58" s="113"/>
      <c r="KP58" s="113"/>
      <c r="KQ58" s="113"/>
      <c r="KR58" s="113"/>
      <c r="KS58" s="113"/>
      <c r="KT58" s="113"/>
      <c r="KU58" s="113"/>
      <c r="KV58" s="113"/>
      <c r="KW58" s="113"/>
      <c r="KX58" s="113"/>
      <c r="KY58" s="113"/>
      <c r="KZ58" s="113"/>
      <c r="LA58" s="113"/>
      <c r="LB58" s="113"/>
      <c r="LC58" s="113"/>
      <c r="LD58" s="113"/>
      <c r="LE58" s="113"/>
      <c r="LF58" s="113"/>
      <c r="LG58" s="113"/>
      <c r="LH58" s="113"/>
      <c r="LI58" s="113"/>
      <c r="LJ58" s="113"/>
      <c r="LK58" s="113"/>
      <c r="LL58" s="113"/>
      <c r="LM58" s="113"/>
      <c r="LN58" s="113"/>
      <c r="LO58" s="113"/>
      <c r="LP58" s="113"/>
      <c r="LQ58" s="113"/>
      <c r="LR58" s="113"/>
      <c r="LS58" s="113"/>
      <c r="LT58" s="113"/>
      <c r="LU58" s="113"/>
      <c r="LV58" s="113"/>
      <c r="LW58" s="113"/>
      <c r="LX58" s="113"/>
      <c r="LY58" s="113"/>
      <c r="LZ58" s="113"/>
      <c r="MA58" s="113"/>
      <c r="MB58" s="113"/>
      <c r="MC58" s="113"/>
      <c r="MD58" s="113"/>
      <c r="ME58" s="113"/>
      <c r="MF58" s="113"/>
      <c r="MG58" s="113"/>
      <c r="MH58" s="113"/>
      <c r="MI58" s="113"/>
      <c r="MJ58" s="113"/>
      <c r="MK58" s="113"/>
      <c r="ML58" s="113"/>
      <c r="MM58" s="113"/>
      <c r="MN58" s="113"/>
      <c r="MO58" s="113"/>
      <c r="MP58" s="113"/>
      <c r="MQ58" s="113"/>
      <c r="MR58" s="113"/>
      <c r="MS58" s="113"/>
      <c r="MT58" s="113"/>
      <c r="MU58" s="113"/>
      <c r="MV58" s="113"/>
      <c r="MW58" s="113"/>
      <c r="MX58" s="113"/>
      <c r="MY58" s="113"/>
      <c r="MZ58" s="113"/>
      <c r="NA58" s="113"/>
      <c r="NB58" s="113"/>
      <c r="NC58" s="113"/>
      <c r="ND58" s="113"/>
      <c r="NE58" s="113"/>
      <c r="NF58" s="113"/>
      <c r="NG58" s="113"/>
      <c r="NH58" s="113"/>
      <c r="NI58" s="113"/>
      <c r="NJ58" s="113"/>
      <c r="NK58" s="113"/>
      <c r="NL58" s="113"/>
      <c r="NM58" s="113"/>
      <c r="NN58" s="113"/>
      <c r="NO58" s="113"/>
      <c r="NP58" s="113"/>
      <c r="NQ58" s="113"/>
      <c r="NR58" s="113"/>
      <c r="NS58" s="113"/>
      <c r="NT58" s="113"/>
      <c r="NU58" s="113"/>
      <c r="NV58" s="113"/>
      <c r="NW58" s="113"/>
      <c r="NX58" s="113"/>
      <c r="NY58" s="113"/>
      <c r="NZ58" s="113"/>
      <c r="OA58" s="113"/>
      <c r="OB58" s="113"/>
      <c r="OC58" s="113"/>
      <c r="OD58" s="113"/>
      <c r="OE58" s="113"/>
      <c r="OF58" s="113"/>
      <c r="OG58" s="113"/>
      <c r="OH58" s="113"/>
      <c r="OI58" s="113"/>
      <c r="OJ58" s="113"/>
      <c r="OK58" s="113"/>
      <c r="OL58" s="113"/>
      <c r="OM58" s="113"/>
      <c r="ON58" s="113"/>
      <c r="OO58" s="113"/>
      <c r="OP58" s="113"/>
      <c r="OQ58" s="113"/>
      <c r="OR58" s="113"/>
      <c r="OS58" s="113"/>
      <c r="OT58" s="113"/>
      <c r="OU58" s="113"/>
      <c r="OV58" s="113"/>
      <c r="OW58" s="113"/>
      <c r="OX58" s="113"/>
      <c r="OY58" s="113"/>
      <c r="OZ58" s="113"/>
      <c r="PA58" s="113"/>
      <c r="PB58" s="113"/>
      <c r="PC58" s="113"/>
      <c r="PD58" s="113"/>
      <c r="PE58" s="113"/>
      <c r="PF58" s="113"/>
      <c r="PG58" s="113"/>
      <c r="PH58" s="113"/>
      <c r="PI58" s="113"/>
      <c r="PJ58" s="113"/>
      <c r="PK58" s="113"/>
      <c r="PL58" s="113"/>
      <c r="PM58" s="113"/>
      <c r="PN58" s="113"/>
      <c r="PO58" s="113"/>
      <c r="PP58" s="113"/>
      <c r="PQ58" s="113"/>
      <c r="PR58" s="113"/>
      <c r="PS58" s="113"/>
      <c r="PT58" s="113"/>
      <c r="PU58" s="113"/>
      <c r="PV58" s="113"/>
      <c r="PW58" s="113"/>
      <c r="PX58" s="113"/>
      <c r="PY58" s="113"/>
      <c r="PZ58" s="113"/>
      <c r="QA58" s="113"/>
      <c r="QB58" s="113"/>
      <c r="QC58" s="113"/>
      <c r="QD58" s="113"/>
      <c r="QE58" s="113"/>
      <c r="QF58" s="113"/>
      <c r="QG58" s="113"/>
      <c r="QH58" s="113"/>
      <c r="QI58" s="113"/>
      <c r="QJ58" s="113"/>
      <c r="QK58" s="113"/>
      <c r="QL58" s="113"/>
      <c r="QM58" s="113"/>
      <c r="QN58" s="113"/>
      <c r="QO58" s="113"/>
      <c r="QP58" s="113"/>
      <c r="QQ58" s="113"/>
      <c r="QR58" s="113"/>
      <c r="QS58" s="113"/>
      <c r="QT58" s="113"/>
      <c r="QU58" s="113"/>
      <c r="QV58" s="113"/>
      <c r="QW58" s="113"/>
      <c r="QX58" s="113"/>
      <c r="QY58" s="113"/>
      <c r="QZ58" s="113"/>
      <c r="RA58" s="113"/>
      <c r="RB58" s="113"/>
      <c r="RC58" s="113"/>
      <c r="RD58" s="113"/>
      <c r="RE58" s="113"/>
      <c r="RF58" s="113"/>
      <c r="RG58" s="113"/>
      <c r="RH58" s="113"/>
      <c r="RI58" s="113"/>
      <c r="RJ58" s="113"/>
      <c r="RK58" s="113"/>
      <c r="RL58" s="113"/>
      <c r="RM58" s="113"/>
      <c r="RN58" s="113"/>
      <c r="RO58" s="113"/>
      <c r="RP58" s="113"/>
      <c r="RQ58" s="113"/>
      <c r="RR58" s="113"/>
      <c r="RS58" s="113"/>
      <c r="RT58" s="113"/>
      <c r="RU58" s="113"/>
      <c r="RV58" s="113"/>
      <c r="RW58" s="113"/>
      <c r="RX58" s="113"/>
      <c r="RY58" s="113"/>
      <c r="RZ58" s="113"/>
      <c r="SA58" s="113"/>
      <c r="SB58" s="113"/>
      <c r="SC58" s="113"/>
      <c r="SD58" s="113"/>
      <c r="SE58" s="113"/>
      <c r="SF58" s="113"/>
      <c r="SG58" s="113"/>
      <c r="SH58" s="113"/>
      <c r="SI58" s="113"/>
      <c r="SJ58" s="113"/>
      <c r="SK58" s="113"/>
      <c r="SL58" s="113"/>
      <c r="SM58" s="113"/>
      <c r="SN58" s="113"/>
      <c r="SO58" s="113"/>
      <c r="SP58" s="113"/>
      <c r="SQ58" s="113"/>
      <c r="SR58" s="113"/>
      <c r="SS58" s="113"/>
      <c r="ST58" s="113"/>
      <c r="SU58" s="113"/>
      <c r="SV58" s="113"/>
      <c r="SW58" s="113"/>
      <c r="SX58" s="113"/>
      <c r="SY58" s="113"/>
      <c r="SZ58" s="113"/>
      <c r="TA58" s="113"/>
      <c r="TB58" s="113"/>
      <c r="TC58" s="113"/>
      <c r="TD58" s="113"/>
      <c r="TE58" s="113"/>
      <c r="TF58" s="113"/>
      <c r="TG58" s="113"/>
      <c r="TH58" s="113"/>
      <c r="TI58" s="113"/>
      <c r="TJ58" s="113"/>
      <c r="TK58" s="113"/>
      <c r="TL58" s="113"/>
      <c r="TM58" s="113"/>
      <c r="TN58" s="113"/>
      <c r="TO58" s="113"/>
      <c r="TP58" s="113"/>
      <c r="TQ58" s="113"/>
      <c r="TR58" s="113"/>
      <c r="TS58" s="113"/>
      <c r="TT58" s="113"/>
      <c r="TU58" s="113"/>
      <c r="TV58" s="113"/>
      <c r="TW58" s="113"/>
      <c r="TX58" s="113"/>
      <c r="TY58" s="113"/>
      <c r="TZ58" s="113"/>
      <c r="UA58" s="113"/>
      <c r="UB58" s="113"/>
      <c r="UC58" s="113"/>
      <c r="UD58" s="113"/>
      <c r="UE58" s="113"/>
      <c r="UF58" s="113"/>
      <c r="UG58" s="113"/>
      <c r="UH58" s="113"/>
      <c r="UI58" s="113"/>
      <c r="UJ58" s="113"/>
      <c r="UK58" s="113"/>
      <c r="UL58" s="113"/>
      <c r="UM58" s="113"/>
      <c r="UN58" s="113"/>
      <c r="UO58" s="113"/>
      <c r="UP58" s="113"/>
      <c r="UQ58" s="113"/>
      <c r="UR58" s="113"/>
      <c r="US58" s="113"/>
      <c r="UT58" s="113"/>
      <c r="UU58" s="113"/>
      <c r="UV58" s="113"/>
      <c r="UW58" s="113"/>
      <c r="UX58" s="113"/>
      <c r="UY58" s="113"/>
      <c r="UZ58" s="113"/>
      <c r="VA58" s="113"/>
      <c r="VB58" s="113"/>
      <c r="VC58" s="113"/>
      <c r="VD58" s="113"/>
      <c r="VE58" s="113"/>
      <c r="VF58" s="113"/>
      <c r="VG58" s="113"/>
      <c r="VH58" s="113"/>
      <c r="VI58" s="113"/>
      <c r="VJ58" s="113"/>
      <c r="VK58" s="113"/>
      <c r="VL58" s="113"/>
      <c r="VM58" s="113"/>
      <c r="VN58" s="113"/>
      <c r="VO58" s="113"/>
      <c r="VP58" s="113"/>
      <c r="VQ58" s="113"/>
      <c r="VR58" s="113"/>
      <c r="VS58" s="113"/>
      <c r="VT58" s="113"/>
      <c r="VU58" s="113"/>
      <c r="VV58" s="113"/>
      <c r="VW58" s="113"/>
      <c r="VX58" s="113"/>
      <c r="VY58" s="113"/>
      <c r="VZ58" s="113"/>
      <c r="WA58" s="113"/>
      <c r="WB58" s="113"/>
      <c r="WC58" s="113"/>
      <c r="WD58" s="113"/>
      <c r="WE58" s="113"/>
      <c r="WF58" s="113"/>
      <c r="WG58" s="113"/>
      <c r="WH58" s="113"/>
      <c r="WI58" s="113"/>
      <c r="WJ58" s="113"/>
      <c r="WK58" s="113"/>
      <c r="WL58" s="113"/>
      <c r="WM58" s="113"/>
      <c r="WN58" s="113"/>
      <c r="WO58" s="113"/>
      <c r="WP58" s="113"/>
      <c r="WQ58" s="113"/>
      <c r="WR58" s="113"/>
      <c r="WS58" s="113"/>
      <c r="WT58" s="113"/>
      <c r="WU58" s="113"/>
      <c r="WV58" s="113"/>
      <c r="WW58" s="113"/>
      <c r="WX58" s="113"/>
      <c r="WY58" s="113"/>
      <c r="WZ58" s="113"/>
      <c r="XA58" s="113"/>
      <c r="XB58" s="113"/>
      <c r="XC58" s="113"/>
      <c r="XD58" s="113"/>
      <c r="XE58" s="113"/>
      <c r="XF58" s="113"/>
      <c r="XG58" s="113"/>
      <c r="XH58" s="113"/>
      <c r="XI58" s="113"/>
      <c r="XJ58" s="113"/>
      <c r="XK58" s="113"/>
      <c r="XL58" s="113"/>
      <c r="XM58" s="113"/>
      <c r="XN58" s="113"/>
      <c r="XO58" s="113"/>
      <c r="XP58" s="113"/>
      <c r="XQ58" s="113"/>
      <c r="XR58" s="113"/>
      <c r="XS58" s="113"/>
      <c r="XT58" s="113"/>
      <c r="XU58" s="113"/>
      <c r="XV58" s="113"/>
      <c r="XW58" s="113"/>
      <c r="XX58" s="113"/>
      <c r="XY58" s="113"/>
      <c r="XZ58" s="113"/>
      <c r="YA58" s="113"/>
      <c r="YB58" s="113"/>
      <c r="YC58" s="113"/>
      <c r="YD58" s="113"/>
      <c r="YE58" s="113"/>
      <c r="YF58" s="113"/>
      <c r="YG58" s="113"/>
      <c r="YH58" s="113"/>
      <c r="YI58" s="113"/>
      <c r="YJ58" s="113"/>
      <c r="YK58" s="113"/>
      <c r="YL58" s="113"/>
      <c r="YM58" s="113"/>
      <c r="YN58" s="113"/>
      <c r="YO58" s="113"/>
      <c r="YP58" s="113"/>
      <c r="YQ58" s="113"/>
      <c r="YR58" s="113"/>
      <c r="YS58" s="113"/>
      <c r="YT58" s="113"/>
      <c r="YU58" s="113"/>
      <c r="YV58" s="113"/>
      <c r="YW58" s="113"/>
      <c r="YX58" s="113"/>
      <c r="YY58" s="113"/>
      <c r="YZ58" s="113"/>
      <c r="ZA58" s="113"/>
      <c r="ZB58" s="113"/>
      <c r="ZC58" s="113"/>
      <c r="ZD58" s="113"/>
      <c r="ZE58" s="113"/>
      <c r="ZF58" s="113"/>
      <c r="ZG58" s="113"/>
      <c r="ZH58" s="113"/>
      <c r="ZI58" s="113"/>
      <c r="ZJ58" s="113"/>
      <c r="ZK58" s="113"/>
      <c r="ZL58" s="113"/>
      <c r="ZM58" s="113"/>
      <c r="ZN58" s="113"/>
      <c r="ZO58" s="113"/>
      <c r="ZP58" s="113"/>
      <c r="ZQ58" s="113"/>
      <c r="ZR58" s="113"/>
      <c r="ZS58" s="113"/>
      <c r="ZT58" s="113"/>
      <c r="ZU58" s="113"/>
      <c r="ZV58" s="113"/>
      <c r="ZW58" s="113"/>
      <c r="ZX58" s="113"/>
      <c r="ZY58" s="113"/>
      <c r="ZZ58" s="113"/>
      <c r="AAA58" s="113"/>
      <c r="AAB58" s="113"/>
      <c r="AAC58" s="113"/>
      <c r="AAD58" s="113"/>
      <c r="AAE58" s="113"/>
      <c r="AAF58" s="113"/>
      <c r="AAG58" s="113"/>
      <c r="AAH58" s="113"/>
      <c r="AAI58" s="113"/>
      <c r="AAJ58" s="113"/>
      <c r="AAK58" s="113"/>
      <c r="AAL58" s="113"/>
      <c r="AAM58" s="113"/>
      <c r="AAN58" s="113"/>
      <c r="AAO58" s="113"/>
      <c r="AAP58" s="113"/>
      <c r="AAQ58" s="113"/>
      <c r="AAR58" s="113"/>
      <c r="AAS58" s="113"/>
      <c r="AAT58" s="113"/>
      <c r="AAU58" s="113"/>
      <c r="AAV58" s="113"/>
      <c r="AAW58" s="113"/>
      <c r="AAX58" s="113"/>
      <c r="AAY58" s="113"/>
      <c r="AAZ58" s="113"/>
      <c r="ABA58" s="113"/>
      <c r="ABB58" s="113"/>
      <c r="ABC58" s="113"/>
      <c r="ABD58" s="113"/>
      <c r="ABE58" s="113"/>
      <c r="ABF58" s="113"/>
      <c r="ABG58" s="113"/>
      <c r="ABH58" s="113"/>
      <c r="ABI58" s="113"/>
      <c r="ABJ58" s="113"/>
      <c r="ABK58" s="113"/>
      <c r="ABL58" s="113"/>
      <c r="ABM58" s="113"/>
      <c r="ABN58" s="113"/>
      <c r="ABO58" s="113"/>
      <c r="ABP58" s="113"/>
      <c r="ABQ58" s="113"/>
      <c r="ABR58" s="113"/>
      <c r="ABS58" s="113"/>
      <c r="ABT58" s="113"/>
      <c r="ABU58" s="113"/>
      <c r="ABV58" s="113"/>
      <c r="ABW58" s="113"/>
      <c r="ABX58" s="113"/>
      <c r="ABY58" s="113"/>
      <c r="ABZ58" s="113"/>
      <c r="ACA58" s="113"/>
      <c r="ACB58" s="113"/>
      <c r="ACC58" s="113"/>
      <c r="ACD58" s="113"/>
      <c r="ACE58" s="113"/>
      <c r="ACF58" s="113"/>
      <c r="ACG58" s="113"/>
      <c r="ACH58" s="113"/>
      <c r="ACI58" s="113"/>
      <c r="ACJ58" s="113"/>
      <c r="ACK58" s="113"/>
      <c r="ACL58" s="113"/>
      <c r="ACM58" s="113"/>
      <c r="ACN58" s="113"/>
      <c r="ACO58" s="113"/>
      <c r="ACP58" s="113"/>
      <c r="ACQ58" s="113"/>
      <c r="ACR58" s="113"/>
      <c r="ACS58" s="113"/>
      <c r="ACT58" s="113"/>
      <c r="ACU58" s="113"/>
      <c r="ACV58" s="113"/>
      <c r="ACW58" s="113"/>
      <c r="ACX58" s="113"/>
      <c r="ACY58" s="113"/>
      <c r="ACZ58" s="113"/>
      <c r="ADA58" s="113"/>
      <c r="ADB58" s="113"/>
      <c r="ADC58" s="113"/>
    </row>
    <row r="59" spans="1:783" s="145" customFormat="1" ht="14" x14ac:dyDescent="0.3">
      <c r="A59" s="113"/>
      <c r="B59" s="127"/>
      <c r="C59" s="124"/>
      <c r="D59" s="124"/>
      <c r="F59" s="121"/>
      <c r="G59" s="121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3"/>
      <c r="JA59" s="113"/>
      <c r="JB59" s="113"/>
      <c r="JC59" s="113"/>
      <c r="JD59" s="113"/>
      <c r="JE59" s="113"/>
      <c r="JF59" s="113"/>
      <c r="JG59" s="113"/>
      <c r="JH59" s="113"/>
      <c r="JI59" s="113"/>
      <c r="JJ59" s="113"/>
      <c r="JK59" s="113"/>
      <c r="JL59" s="113"/>
      <c r="JM59" s="113"/>
      <c r="JN59" s="113"/>
      <c r="JO59" s="113"/>
      <c r="JP59" s="113"/>
      <c r="JQ59" s="113"/>
      <c r="JR59" s="113"/>
      <c r="JS59" s="113"/>
      <c r="JT59" s="113"/>
      <c r="JU59" s="113"/>
      <c r="JV59" s="113"/>
      <c r="JW59" s="113"/>
      <c r="JX59" s="113"/>
      <c r="JY59" s="113"/>
      <c r="JZ59" s="113"/>
      <c r="KA59" s="113"/>
      <c r="KB59" s="113"/>
      <c r="KC59" s="113"/>
      <c r="KD59" s="113"/>
      <c r="KE59" s="113"/>
      <c r="KF59" s="113"/>
      <c r="KG59" s="113"/>
      <c r="KH59" s="113"/>
      <c r="KI59" s="113"/>
      <c r="KJ59" s="113"/>
      <c r="KK59" s="113"/>
      <c r="KL59" s="113"/>
      <c r="KM59" s="113"/>
      <c r="KN59" s="113"/>
      <c r="KO59" s="113"/>
      <c r="KP59" s="113"/>
      <c r="KQ59" s="113"/>
      <c r="KR59" s="113"/>
      <c r="KS59" s="113"/>
      <c r="KT59" s="113"/>
      <c r="KU59" s="113"/>
      <c r="KV59" s="113"/>
      <c r="KW59" s="113"/>
      <c r="KX59" s="113"/>
      <c r="KY59" s="113"/>
      <c r="KZ59" s="113"/>
      <c r="LA59" s="113"/>
      <c r="LB59" s="113"/>
      <c r="LC59" s="113"/>
      <c r="LD59" s="113"/>
      <c r="LE59" s="113"/>
      <c r="LF59" s="113"/>
      <c r="LG59" s="113"/>
      <c r="LH59" s="113"/>
      <c r="LI59" s="113"/>
      <c r="LJ59" s="113"/>
      <c r="LK59" s="113"/>
      <c r="LL59" s="113"/>
      <c r="LM59" s="113"/>
      <c r="LN59" s="113"/>
      <c r="LO59" s="113"/>
      <c r="LP59" s="113"/>
      <c r="LQ59" s="113"/>
      <c r="LR59" s="113"/>
      <c r="LS59" s="113"/>
      <c r="LT59" s="113"/>
      <c r="LU59" s="113"/>
      <c r="LV59" s="113"/>
      <c r="LW59" s="113"/>
      <c r="LX59" s="113"/>
      <c r="LY59" s="113"/>
      <c r="LZ59" s="113"/>
      <c r="MA59" s="113"/>
      <c r="MB59" s="113"/>
      <c r="MC59" s="113"/>
      <c r="MD59" s="113"/>
      <c r="ME59" s="113"/>
      <c r="MF59" s="113"/>
      <c r="MG59" s="113"/>
      <c r="MH59" s="113"/>
      <c r="MI59" s="113"/>
      <c r="MJ59" s="113"/>
      <c r="MK59" s="113"/>
      <c r="ML59" s="113"/>
      <c r="MM59" s="113"/>
      <c r="MN59" s="113"/>
      <c r="MO59" s="113"/>
      <c r="MP59" s="113"/>
      <c r="MQ59" s="113"/>
      <c r="MR59" s="113"/>
      <c r="MS59" s="113"/>
      <c r="MT59" s="113"/>
      <c r="MU59" s="113"/>
      <c r="MV59" s="113"/>
      <c r="MW59" s="113"/>
      <c r="MX59" s="113"/>
      <c r="MY59" s="113"/>
      <c r="MZ59" s="113"/>
      <c r="NA59" s="113"/>
      <c r="NB59" s="113"/>
      <c r="NC59" s="113"/>
      <c r="ND59" s="113"/>
      <c r="NE59" s="113"/>
      <c r="NF59" s="113"/>
      <c r="NG59" s="113"/>
      <c r="NH59" s="113"/>
      <c r="NI59" s="113"/>
      <c r="NJ59" s="113"/>
      <c r="NK59" s="113"/>
      <c r="NL59" s="113"/>
      <c r="NM59" s="113"/>
      <c r="NN59" s="113"/>
      <c r="NO59" s="113"/>
      <c r="NP59" s="113"/>
      <c r="NQ59" s="113"/>
      <c r="NR59" s="113"/>
      <c r="NS59" s="113"/>
      <c r="NT59" s="113"/>
      <c r="NU59" s="113"/>
      <c r="NV59" s="113"/>
      <c r="NW59" s="113"/>
      <c r="NX59" s="113"/>
      <c r="NY59" s="113"/>
      <c r="NZ59" s="113"/>
      <c r="OA59" s="113"/>
      <c r="OB59" s="113"/>
      <c r="OC59" s="113"/>
      <c r="OD59" s="113"/>
      <c r="OE59" s="113"/>
      <c r="OF59" s="113"/>
      <c r="OG59" s="113"/>
      <c r="OH59" s="113"/>
      <c r="OI59" s="113"/>
      <c r="OJ59" s="113"/>
      <c r="OK59" s="113"/>
      <c r="OL59" s="113"/>
      <c r="OM59" s="113"/>
      <c r="ON59" s="113"/>
      <c r="OO59" s="113"/>
      <c r="OP59" s="113"/>
      <c r="OQ59" s="113"/>
      <c r="OR59" s="113"/>
      <c r="OS59" s="113"/>
      <c r="OT59" s="113"/>
      <c r="OU59" s="113"/>
      <c r="OV59" s="113"/>
      <c r="OW59" s="113"/>
      <c r="OX59" s="113"/>
      <c r="OY59" s="113"/>
      <c r="OZ59" s="113"/>
      <c r="PA59" s="113"/>
      <c r="PB59" s="113"/>
      <c r="PC59" s="113"/>
      <c r="PD59" s="113"/>
      <c r="PE59" s="113"/>
      <c r="PF59" s="113"/>
      <c r="PG59" s="113"/>
      <c r="PH59" s="113"/>
      <c r="PI59" s="113"/>
      <c r="PJ59" s="113"/>
      <c r="PK59" s="113"/>
      <c r="PL59" s="113"/>
      <c r="PM59" s="113"/>
      <c r="PN59" s="113"/>
      <c r="PO59" s="113"/>
      <c r="PP59" s="113"/>
      <c r="PQ59" s="113"/>
      <c r="PR59" s="113"/>
      <c r="PS59" s="113"/>
      <c r="PT59" s="113"/>
      <c r="PU59" s="113"/>
      <c r="PV59" s="113"/>
      <c r="PW59" s="113"/>
      <c r="PX59" s="113"/>
      <c r="PY59" s="113"/>
      <c r="PZ59" s="113"/>
      <c r="QA59" s="113"/>
      <c r="QB59" s="113"/>
      <c r="QC59" s="113"/>
      <c r="QD59" s="113"/>
      <c r="QE59" s="113"/>
      <c r="QF59" s="113"/>
      <c r="QG59" s="113"/>
      <c r="QH59" s="113"/>
      <c r="QI59" s="113"/>
      <c r="QJ59" s="113"/>
      <c r="QK59" s="113"/>
      <c r="QL59" s="113"/>
      <c r="QM59" s="113"/>
      <c r="QN59" s="113"/>
      <c r="QO59" s="113"/>
      <c r="QP59" s="113"/>
      <c r="QQ59" s="113"/>
      <c r="QR59" s="113"/>
      <c r="QS59" s="113"/>
      <c r="QT59" s="113"/>
      <c r="QU59" s="113"/>
      <c r="QV59" s="113"/>
      <c r="QW59" s="113"/>
      <c r="QX59" s="113"/>
      <c r="QY59" s="113"/>
      <c r="QZ59" s="113"/>
      <c r="RA59" s="113"/>
      <c r="RB59" s="113"/>
      <c r="RC59" s="113"/>
      <c r="RD59" s="113"/>
      <c r="RE59" s="113"/>
      <c r="RF59" s="113"/>
      <c r="RG59" s="113"/>
      <c r="RH59" s="113"/>
      <c r="RI59" s="113"/>
      <c r="RJ59" s="113"/>
      <c r="RK59" s="113"/>
      <c r="RL59" s="113"/>
      <c r="RM59" s="113"/>
      <c r="RN59" s="113"/>
      <c r="RO59" s="113"/>
      <c r="RP59" s="113"/>
      <c r="RQ59" s="113"/>
      <c r="RR59" s="113"/>
      <c r="RS59" s="113"/>
      <c r="RT59" s="113"/>
      <c r="RU59" s="113"/>
      <c r="RV59" s="113"/>
      <c r="RW59" s="113"/>
      <c r="RX59" s="113"/>
      <c r="RY59" s="113"/>
      <c r="RZ59" s="113"/>
      <c r="SA59" s="113"/>
      <c r="SB59" s="113"/>
      <c r="SC59" s="113"/>
      <c r="SD59" s="113"/>
      <c r="SE59" s="113"/>
      <c r="SF59" s="113"/>
      <c r="SG59" s="113"/>
      <c r="SH59" s="113"/>
      <c r="SI59" s="113"/>
      <c r="SJ59" s="113"/>
      <c r="SK59" s="113"/>
      <c r="SL59" s="113"/>
      <c r="SM59" s="113"/>
      <c r="SN59" s="113"/>
      <c r="SO59" s="113"/>
      <c r="SP59" s="113"/>
      <c r="SQ59" s="113"/>
      <c r="SR59" s="113"/>
      <c r="SS59" s="113"/>
      <c r="ST59" s="113"/>
      <c r="SU59" s="113"/>
      <c r="SV59" s="113"/>
      <c r="SW59" s="113"/>
      <c r="SX59" s="113"/>
      <c r="SY59" s="113"/>
      <c r="SZ59" s="113"/>
      <c r="TA59" s="113"/>
      <c r="TB59" s="113"/>
      <c r="TC59" s="113"/>
      <c r="TD59" s="113"/>
      <c r="TE59" s="113"/>
      <c r="TF59" s="113"/>
      <c r="TG59" s="113"/>
      <c r="TH59" s="113"/>
      <c r="TI59" s="113"/>
      <c r="TJ59" s="113"/>
      <c r="TK59" s="113"/>
      <c r="TL59" s="113"/>
      <c r="TM59" s="113"/>
      <c r="TN59" s="113"/>
      <c r="TO59" s="113"/>
      <c r="TP59" s="113"/>
      <c r="TQ59" s="113"/>
      <c r="TR59" s="113"/>
      <c r="TS59" s="113"/>
      <c r="TT59" s="113"/>
      <c r="TU59" s="113"/>
      <c r="TV59" s="113"/>
      <c r="TW59" s="113"/>
      <c r="TX59" s="113"/>
      <c r="TY59" s="113"/>
      <c r="TZ59" s="113"/>
      <c r="UA59" s="113"/>
      <c r="UB59" s="113"/>
      <c r="UC59" s="113"/>
      <c r="UD59" s="113"/>
      <c r="UE59" s="113"/>
      <c r="UF59" s="113"/>
      <c r="UG59" s="113"/>
      <c r="UH59" s="113"/>
      <c r="UI59" s="113"/>
      <c r="UJ59" s="113"/>
      <c r="UK59" s="113"/>
      <c r="UL59" s="113"/>
      <c r="UM59" s="113"/>
      <c r="UN59" s="113"/>
      <c r="UO59" s="113"/>
      <c r="UP59" s="113"/>
      <c r="UQ59" s="113"/>
      <c r="UR59" s="113"/>
      <c r="US59" s="113"/>
      <c r="UT59" s="113"/>
      <c r="UU59" s="113"/>
      <c r="UV59" s="113"/>
      <c r="UW59" s="113"/>
      <c r="UX59" s="113"/>
      <c r="UY59" s="113"/>
      <c r="UZ59" s="113"/>
      <c r="VA59" s="113"/>
      <c r="VB59" s="113"/>
      <c r="VC59" s="113"/>
      <c r="VD59" s="113"/>
      <c r="VE59" s="113"/>
      <c r="VF59" s="113"/>
      <c r="VG59" s="113"/>
      <c r="VH59" s="113"/>
      <c r="VI59" s="113"/>
      <c r="VJ59" s="113"/>
      <c r="VK59" s="113"/>
      <c r="VL59" s="113"/>
      <c r="VM59" s="113"/>
      <c r="VN59" s="113"/>
      <c r="VO59" s="113"/>
      <c r="VP59" s="113"/>
      <c r="VQ59" s="113"/>
      <c r="VR59" s="113"/>
      <c r="VS59" s="113"/>
      <c r="VT59" s="113"/>
      <c r="VU59" s="113"/>
      <c r="VV59" s="113"/>
      <c r="VW59" s="113"/>
      <c r="VX59" s="113"/>
      <c r="VY59" s="113"/>
      <c r="VZ59" s="113"/>
      <c r="WA59" s="113"/>
      <c r="WB59" s="113"/>
      <c r="WC59" s="113"/>
      <c r="WD59" s="113"/>
      <c r="WE59" s="113"/>
      <c r="WF59" s="113"/>
      <c r="WG59" s="113"/>
      <c r="WH59" s="113"/>
      <c r="WI59" s="113"/>
      <c r="WJ59" s="113"/>
      <c r="WK59" s="113"/>
      <c r="WL59" s="113"/>
      <c r="WM59" s="113"/>
      <c r="WN59" s="113"/>
      <c r="WO59" s="113"/>
      <c r="WP59" s="113"/>
      <c r="WQ59" s="113"/>
      <c r="WR59" s="113"/>
      <c r="WS59" s="113"/>
      <c r="WT59" s="113"/>
      <c r="WU59" s="113"/>
      <c r="WV59" s="113"/>
      <c r="WW59" s="113"/>
      <c r="WX59" s="113"/>
      <c r="WY59" s="113"/>
      <c r="WZ59" s="113"/>
      <c r="XA59" s="113"/>
      <c r="XB59" s="113"/>
      <c r="XC59" s="113"/>
      <c r="XD59" s="113"/>
      <c r="XE59" s="113"/>
      <c r="XF59" s="113"/>
      <c r="XG59" s="113"/>
      <c r="XH59" s="113"/>
      <c r="XI59" s="113"/>
      <c r="XJ59" s="113"/>
      <c r="XK59" s="113"/>
      <c r="XL59" s="113"/>
      <c r="XM59" s="113"/>
      <c r="XN59" s="113"/>
      <c r="XO59" s="113"/>
      <c r="XP59" s="113"/>
      <c r="XQ59" s="113"/>
      <c r="XR59" s="113"/>
      <c r="XS59" s="113"/>
      <c r="XT59" s="113"/>
      <c r="XU59" s="113"/>
      <c r="XV59" s="113"/>
      <c r="XW59" s="113"/>
      <c r="XX59" s="113"/>
      <c r="XY59" s="113"/>
      <c r="XZ59" s="113"/>
      <c r="YA59" s="113"/>
      <c r="YB59" s="113"/>
      <c r="YC59" s="113"/>
      <c r="YD59" s="113"/>
      <c r="YE59" s="113"/>
      <c r="YF59" s="113"/>
      <c r="YG59" s="113"/>
      <c r="YH59" s="113"/>
      <c r="YI59" s="113"/>
      <c r="YJ59" s="113"/>
      <c r="YK59" s="113"/>
      <c r="YL59" s="113"/>
      <c r="YM59" s="113"/>
      <c r="YN59" s="113"/>
      <c r="YO59" s="113"/>
      <c r="YP59" s="113"/>
      <c r="YQ59" s="113"/>
      <c r="YR59" s="113"/>
      <c r="YS59" s="113"/>
      <c r="YT59" s="113"/>
      <c r="YU59" s="113"/>
      <c r="YV59" s="113"/>
      <c r="YW59" s="113"/>
      <c r="YX59" s="113"/>
      <c r="YY59" s="113"/>
      <c r="YZ59" s="113"/>
      <c r="ZA59" s="113"/>
      <c r="ZB59" s="113"/>
      <c r="ZC59" s="113"/>
      <c r="ZD59" s="113"/>
      <c r="ZE59" s="113"/>
      <c r="ZF59" s="113"/>
      <c r="ZG59" s="113"/>
      <c r="ZH59" s="113"/>
      <c r="ZI59" s="113"/>
      <c r="ZJ59" s="113"/>
      <c r="ZK59" s="113"/>
      <c r="ZL59" s="113"/>
      <c r="ZM59" s="113"/>
      <c r="ZN59" s="113"/>
      <c r="ZO59" s="113"/>
      <c r="ZP59" s="113"/>
      <c r="ZQ59" s="113"/>
      <c r="ZR59" s="113"/>
      <c r="ZS59" s="113"/>
      <c r="ZT59" s="113"/>
      <c r="ZU59" s="113"/>
      <c r="ZV59" s="113"/>
      <c r="ZW59" s="113"/>
      <c r="ZX59" s="113"/>
      <c r="ZY59" s="113"/>
      <c r="ZZ59" s="113"/>
      <c r="AAA59" s="113"/>
      <c r="AAB59" s="113"/>
      <c r="AAC59" s="113"/>
      <c r="AAD59" s="113"/>
      <c r="AAE59" s="113"/>
      <c r="AAF59" s="113"/>
      <c r="AAG59" s="113"/>
      <c r="AAH59" s="113"/>
      <c r="AAI59" s="113"/>
      <c r="AAJ59" s="113"/>
      <c r="AAK59" s="113"/>
      <c r="AAL59" s="113"/>
      <c r="AAM59" s="113"/>
      <c r="AAN59" s="113"/>
      <c r="AAO59" s="113"/>
      <c r="AAP59" s="113"/>
      <c r="AAQ59" s="113"/>
      <c r="AAR59" s="113"/>
      <c r="AAS59" s="113"/>
      <c r="AAT59" s="113"/>
      <c r="AAU59" s="113"/>
      <c r="AAV59" s="113"/>
      <c r="AAW59" s="113"/>
      <c r="AAX59" s="113"/>
      <c r="AAY59" s="113"/>
      <c r="AAZ59" s="113"/>
      <c r="ABA59" s="113"/>
      <c r="ABB59" s="113"/>
      <c r="ABC59" s="113"/>
      <c r="ABD59" s="113"/>
      <c r="ABE59" s="113"/>
      <c r="ABF59" s="113"/>
      <c r="ABG59" s="113"/>
      <c r="ABH59" s="113"/>
      <c r="ABI59" s="113"/>
      <c r="ABJ59" s="113"/>
      <c r="ABK59" s="113"/>
      <c r="ABL59" s="113"/>
      <c r="ABM59" s="113"/>
      <c r="ABN59" s="113"/>
      <c r="ABO59" s="113"/>
      <c r="ABP59" s="113"/>
      <c r="ABQ59" s="113"/>
      <c r="ABR59" s="113"/>
      <c r="ABS59" s="113"/>
      <c r="ABT59" s="113"/>
      <c r="ABU59" s="113"/>
      <c r="ABV59" s="113"/>
      <c r="ABW59" s="113"/>
      <c r="ABX59" s="113"/>
      <c r="ABY59" s="113"/>
      <c r="ABZ59" s="113"/>
      <c r="ACA59" s="113"/>
      <c r="ACB59" s="113"/>
      <c r="ACC59" s="113"/>
      <c r="ACD59" s="113"/>
      <c r="ACE59" s="113"/>
      <c r="ACF59" s="113"/>
      <c r="ACG59" s="113"/>
      <c r="ACH59" s="113"/>
      <c r="ACI59" s="113"/>
      <c r="ACJ59" s="113"/>
      <c r="ACK59" s="113"/>
      <c r="ACL59" s="113"/>
      <c r="ACM59" s="113"/>
      <c r="ACN59" s="113"/>
      <c r="ACO59" s="113"/>
      <c r="ACP59" s="113"/>
      <c r="ACQ59" s="113"/>
      <c r="ACR59" s="113"/>
      <c r="ACS59" s="113"/>
      <c r="ACT59" s="113"/>
      <c r="ACU59" s="113"/>
      <c r="ACV59" s="113"/>
      <c r="ACW59" s="113"/>
      <c r="ACX59" s="113"/>
      <c r="ACY59" s="113"/>
      <c r="ACZ59" s="113"/>
      <c r="ADA59" s="113"/>
      <c r="ADB59" s="113"/>
      <c r="ADC59" s="113"/>
    </row>
    <row r="60" spans="1:783" s="145" customFormat="1" ht="14" x14ac:dyDescent="0.3">
      <c r="A60" s="113"/>
      <c r="B60" s="127"/>
      <c r="C60" s="124"/>
      <c r="D60" s="124"/>
      <c r="F60" s="121"/>
      <c r="G60" s="121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3"/>
      <c r="JB60" s="113"/>
      <c r="JC60" s="113"/>
      <c r="JD60" s="113"/>
      <c r="JE60" s="113"/>
      <c r="JF60" s="113"/>
      <c r="JG60" s="113"/>
      <c r="JH60" s="113"/>
      <c r="JI60" s="113"/>
      <c r="JJ60" s="113"/>
      <c r="JK60" s="113"/>
      <c r="JL60" s="113"/>
      <c r="JM60" s="113"/>
      <c r="JN60" s="113"/>
      <c r="JO60" s="113"/>
      <c r="JP60" s="113"/>
      <c r="JQ60" s="113"/>
      <c r="JR60" s="113"/>
      <c r="JS60" s="113"/>
      <c r="JT60" s="113"/>
      <c r="JU60" s="113"/>
      <c r="JV60" s="113"/>
      <c r="JW60" s="113"/>
      <c r="JX60" s="113"/>
      <c r="JY60" s="113"/>
      <c r="JZ60" s="113"/>
      <c r="KA60" s="113"/>
      <c r="KB60" s="113"/>
      <c r="KC60" s="113"/>
      <c r="KD60" s="113"/>
      <c r="KE60" s="113"/>
      <c r="KF60" s="113"/>
      <c r="KG60" s="113"/>
      <c r="KH60" s="113"/>
      <c r="KI60" s="113"/>
      <c r="KJ60" s="113"/>
      <c r="KK60" s="113"/>
      <c r="KL60" s="113"/>
      <c r="KM60" s="113"/>
      <c r="KN60" s="113"/>
      <c r="KO60" s="113"/>
      <c r="KP60" s="113"/>
      <c r="KQ60" s="113"/>
      <c r="KR60" s="113"/>
      <c r="KS60" s="113"/>
      <c r="KT60" s="113"/>
      <c r="KU60" s="113"/>
      <c r="KV60" s="113"/>
      <c r="KW60" s="113"/>
      <c r="KX60" s="113"/>
      <c r="KY60" s="113"/>
      <c r="KZ60" s="113"/>
      <c r="LA60" s="113"/>
      <c r="LB60" s="113"/>
      <c r="LC60" s="113"/>
      <c r="LD60" s="113"/>
      <c r="LE60" s="113"/>
      <c r="LF60" s="113"/>
      <c r="LG60" s="113"/>
      <c r="LH60" s="113"/>
      <c r="LI60" s="113"/>
      <c r="LJ60" s="113"/>
      <c r="LK60" s="113"/>
      <c r="LL60" s="113"/>
      <c r="LM60" s="113"/>
      <c r="LN60" s="113"/>
      <c r="LO60" s="113"/>
      <c r="LP60" s="113"/>
      <c r="LQ60" s="113"/>
      <c r="LR60" s="113"/>
      <c r="LS60" s="113"/>
      <c r="LT60" s="113"/>
      <c r="LU60" s="113"/>
      <c r="LV60" s="113"/>
      <c r="LW60" s="113"/>
      <c r="LX60" s="113"/>
      <c r="LY60" s="113"/>
      <c r="LZ60" s="113"/>
      <c r="MA60" s="113"/>
      <c r="MB60" s="113"/>
      <c r="MC60" s="113"/>
      <c r="MD60" s="113"/>
      <c r="ME60" s="113"/>
      <c r="MF60" s="113"/>
      <c r="MG60" s="113"/>
      <c r="MH60" s="113"/>
      <c r="MI60" s="113"/>
      <c r="MJ60" s="113"/>
      <c r="MK60" s="113"/>
      <c r="ML60" s="113"/>
      <c r="MM60" s="113"/>
      <c r="MN60" s="113"/>
      <c r="MO60" s="113"/>
      <c r="MP60" s="113"/>
      <c r="MQ60" s="113"/>
      <c r="MR60" s="113"/>
      <c r="MS60" s="113"/>
      <c r="MT60" s="113"/>
      <c r="MU60" s="113"/>
      <c r="MV60" s="113"/>
      <c r="MW60" s="113"/>
      <c r="MX60" s="113"/>
      <c r="MY60" s="113"/>
      <c r="MZ60" s="113"/>
      <c r="NA60" s="113"/>
      <c r="NB60" s="113"/>
      <c r="NC60" s="113"/>
      <c r="ND60" s="113"/>
      <c r="NE60" s="113"/>
      <c r="NF60" s="113"/>
      <c r="NG60" s="113"/>
      <c r="NH60" s="113"/>
      <c r="NI60" s="113"/>
      <c r="NJ60" s="113"/>
      <c r="NK60" s="113"/>
      <c r="NL60" s="113"/>
      <c r="NM60" s="113"/>
      <c r="NN60" s="113"/>
      <c r="NO60" s="113"/>
      <c r="NP60" s="113"/>
      <c r="NQ60" s="113"/>
      <c r="NR60" s="113"/>
      <c r="NS60" s="113"/>
      <c r="NT60" s="113"/>
      <c r="NU60" s="113"/>
      <c r="NV60" s="113"/>
      <c r="NW60" s="113"/>
      <c r="NX60" s="113"/>
      <c r="NY60" s="113"/>
      <c r="NZ60" s="113"/>
      <c r="OA60" s="113"/>
      <c r="OB60" s="113"/>
      <c r="OC60" s="113"/>
      <c r="OD60" s="113"/>
      <c r="OE60" s="113"/>
      <c r="OF60" s="113"/>
      <c r="OG60" s="113"/>
      <c r="OH60" s="113"/>
      <c r="OI60" s="113"/>
      <c r="OJ60" s="113"/>
      <c r="OK60" s="113"/>
      <c r="OL60" s="113"/>
      <c r="OM60" s="113"/>
      <c r="ON60" s="113"/>
      <c r="OO60" s="113"/>
      <c r="OP60" s="113"/>
      <c r="OQ60" s="113"/>
      <c r="OR60" s="113"/>
      <c r="OS60" s="113"/>
      <c r="OT60" s="113"/>
      <c r="OU60" s="113"/>
      <c r="OV60" s="113"/>
      <c r="OW60" s="113"/>
      <c r="OX60" s="113"/>
      <c r="OY60" s="113"/>
      <c r="OZ60" s="113"/>
      <c r="PA60" s="113"/>
      <c r="PB60" s="113"/>
      <c r="PC60" s="113"/>
      <c r="PD60" s="113"/>
      <c r="PE60" s="113"/>
      <c r="PF60" s="113"/>
      <c r="PG60" s="113"/>
      <c r="PH60" s="113"/>
      <c r="PI60" s="113"/>
      <c r="PJ60" s="113"/>
      <c r="PK60" s="113"/>
      <c r="PL60" s="113"/>
      <c r="PM60" s="113"/>
      <c r="PN60" s="113"/>
      <c r="PO60" s="113"/>
      <c r="PP60" s="113"/>
      <c r="PQ60" s="113"/>
      <c r="PR60" s="113"/>
      <c r="PS60" s="113"/>
      <c r="PT60" s="113"/>
      <c r="PU60" s="113"/>
      <c r="PV60" s="113"/>
      <c r="PW60" s="113"/>
      <c r="PX60" s="113"/>
      <c r="PY60" s="113"/>
      <c r="PZ60" s="113"/>
      <c r="QA60" s="113"/>
      <c r="QB60" s="113"/>
      <c r="QC60" s="113"/>
      <c r="QD60" s="113"/>
      <c r="QE60" s="113"/>
      <c r="QF60" s="113"/>
      <c r="QG60" s="113"/>
      <c r="QH60" s="113"/>
      <c r="QI60" s="113"/>
      <c r="QJ60" s="113"/>
      <c r="QK60" s="113"/>
      <c r="QL60" s="113"/>
      <c r="QM60" s="113"/>
      <c r="QN60" s="113"/>
      <c r="QO60" s="113"/>
      <c r="QP60" s="113"/>
      <c r="QQ60" s="113"/>
      <c r="QR60" s="113"/>
      <c r="QS60" s="113"/>
      <c r="QT60" s="113"/>
      <c r="QU60" s="113"/>
      <c r="QV60" s="113"/>
      <c r="QW60" s="113"/>
      <c r="QX60" s="113"/>
      <c r="QY60" s="113"/>
      <c r="QZ60" s="113"/>
      <c r="RA60" s="113"/>
      <c r="RB60" s="113"/>
      <c r="RC60" s="113"/>
      <c r="RD60" s="113"/>
      <c r="RE60" s="113"/>
      <c r="RF60" s="113"/>
      <c r="RG60" s="113"/>
      <c r="RH60" s="113"/>
      <c r="RI60" s="113"/>
      <c r="RJ60" s="113"/>
      <c r="RK60" s="113"/>
      <c r="RL60" s="113"/>
      <c r="RM60" s="113"/>
      <c r="RN60" s="113"/>
      <c r="RO60" s="113"/>
      <c r="RP60" s="113"/>
      <c r="RQ60" s="113"/>
      <c r="RR60" s="113"/>
      <c r="RS60" s="113"/>
      <c r="RT60" s="113"/>
      <c r="RU60" s="113"/>
      <c r="RV60" s="113"/>
      <c r="RW60" s="113"/>
      <c r="RX60" s="113"/>
      <c r="RY60" s="113"/>
      <c r="RZ60" s="113"/>
      <c r="SA60" s="113"/>
      <c r="SB60" s="113"/>
      <c r="SC60" s="113"/>
      <c r="SD60" s="113"/>
      <c r="SE60" s="113"/>
      <c r="SF60" s="113"/>
      <c r="SG60" s="113"/>
      <c r="SH60" s="113"/>
      <c r="SI60" s="113"/>
      <c r="SJ60" s="113"/>
      <c r="SK60" s="113"/>
      <c r="SL60" s="113"/>
      <c r="SM60" s="113"/>
      <c r="SN60" s="113"/>
      <c r="SO60" s="113"/>
      <c r="SP60" s="113"/>
      <c r="SQ60" s="113"/>
      <c r="SR60" s="113"/>
      <c r="SS60" s="113"/>
      <c r="ST60" s="113"/>
      <c r="SU60" s="113"/>
      <c r="SV60" s="113"/>
      <c r="SW60" s="113"/>
      <c r="SX60" s="113"/>
      <c r="SY60" s="113"/>
      <c r="SZ60" s="113"/>
      <c r="TA60" s="113"/>
      <c r="TB60" s="113"/>
      <c r="TC60" s="113"/>
      <c r="TD60" s="113"/>
      <c r="TE60" s="113"/>
      <c r="TF60" s="113"/>
      <c r="TG60" s="113"/>
      <c r="TH60" s="113"/>
      <c r="TI60" s="113"/>
      <c r="TJ60" s="113"/>
      <c r="TK60" s="113"/>
      <c r="TL60" s="113"/>
      <c r="TM60" s="113"/>
      <c r="TN60" s="113"/>
      <c r="TO60" s="113"/>
      <c r="TP60" s="113"/>
      <c r="TQ60" s="113"/>
      <c r="TR60" s="113"/>
      <c r="TS60" s="113"/>
      <c r="TT60" s="113"/>
      <c r="TU60" s="113"/>
      <c r="TV60" s="113"/>
      <c r="TW60" s="113"/>
      <c r="TX60" s="113"/>
      <c r="TY60" s="113"/>
      <c r="TZ60" s="113"/>
      <c r="UA60" s="113"/>
      <c r="UB60" s="113"/>
      <c r="UC60" s="113"/>
      <c r="UD60" s="113"/>
      <c r="UE60" s="113"/>
      <c r="UF60" s="113"/>
      <c r="UG60" s="113"/>
      <c r="UH60" s="113"/>
      <c r="UI60" s="113"/>
      <c r="UJ60" s="113"/>
      <c r="UK60" s="113"/>
      <c r="UL60" s="113"/>
      <c r="UM60" s="113"/>
      <c r="UN60" s="113"/>
      <c r="UO60" s="113"/>
      <c r="UP60" s="113"/>
      <c r="UQ60" s="113"/>
      <c r="UR60" s="113"/>
      <c r="US60" s="113"/>
      <c r="UT60" s="113"/>
      <c r="UU60" s="113"/>
      <c r="UV60" s="113"/>
      <c r="UW60" s="113"/>
      <c r="UX60" s="113"/>
      <c r="UY60" s="113"/>
      <c r="UZ60" s="113"/>
      <c r="VA60" s="113"/>
      <c r="VB60" s="113"/>
      <c r="VC60" s="113"/>
      <c r="VD60" s="113"/>
      <c r="VE60" s="113"/>
      <c r="VF60" s="113"/>
      <c r="VG60" s="113"/>
      <c r="VH60" s="113"/>
      <c r="VI60" s="113"/>
      <c r="VJ60" s="113"/>
      <c r="VK60" s="113"/>
      <c r="VL60" s="113"/>
      <c r="VM60" s="113"/>
      <c r="VN60" s="113"/>
      <c r="VO60" s="113"/>
      <c r="VP60" s="113"/>
      <c r="VQ60" s="113"/>
      <c r="VR60" s="113"/>
      <c r="VS60" s="113"/>
      <c r="VT60" s="113"/>
      <c r="VU60" s="113"/>
      <c r="VV60" s="113"/>
      <c r="VW60" s="113"/>
      <c r="VX60" s="113"/>
      <c r="VY60" s="113"/>
      <c r="VZ60" s="113"/>
      <c r="WA60" s="113"/>
      <c r="WB60" s="113"/>
      <c r="WC60" s="113"/>
      <c r="WD60" s="113"/>
      <c r="WE60" s="113"/>
      <c r="WF60" s="113"/>
      <c r="WG60" s="113"/>
      <c r="WH60" s="113"/>
      <c r="WI60" s="113"/>
      <c r="WJ60" s="113"/>
      <c r="WK60" s="113"/>
      <c r="WL60" s="113"/>
      <c r="WM60" s="113"/>
      <c r="WN60" s="113"/>
      <c r="WO60" s="113"/>
      <c r="WP60" s="113"/>
      <c r="WQ60" s="113"/>
      <c r="WR60" s="113"/>
      <c r="WS60" s="113"/>
      <c r="WT60" s="113"/>
      <c r="WU60" s="113"/>
      <c r="WV60" s="113"/>
      <c r="WW60" s="113"/>
      <c r="WX60" s="113"/>
      <c r="WY60" s="113"/>
      <c r="WZ60" s="113"/>
      <c r="XA60" s="113"/>
      <c r="XB60" s="113"/>
      <c r="XC60" s="113"/>
      <c r="XD60" s="113"/>
      <c r="XE60" s="113"/>
      <c r="XF60" s="113"/>
      <c r="XG60" s="113"/>
      <c r="XH60" s="113"/>
      <c r="XI60" s="113"/>
      <c r="XJ60" s="113"/>
      <c r="XK60" s="113"/>
      <c r="XL60" s="113"/>
      <c r="XM60" s="113"/>
      <c r="XN60" s="113"/>
      <c r="XO60" s="113"/>
      <c r="XP60" s="113"/>
      <c r="XQ60" s="113"/>
      <c r="XR60" s="113"/>
      <c r="XS60" s="113"/>
      <c r="XT60" s="113"/>
      <c r="XU60" s="113"/>
      <c r="XV60" s="113"/>
      <c r="XW60" s="113"/>
      <c r="XX60" s="113"/>
      <c r="XY60" s="113"/>
      <c r="XZ60" s="113"/>
      <c r="YA60" s="113"/>
      <c r="YB60" s="113"/>
      <c r="YC60" s="113"/>
      <c r="YD60" s="113"/>
      <c r="YE60" s="113"/>
      <c r="YF60" s="113"/>
      <c r="YG60" s="113"/>
      <c r="YH60" s="113"/>
      <c r="YI60" s="113"/>
      <c r="YJ60" s="113"/>
      <c r="YK60" s="113"/>
      <c r="YL60" s="113"/>
      <c r="YM60" s="113"/>
      <c r="YN60" s="113"/>
      <c r="YO60" s="113"/>
      <c r="YP60" s="113"/>
      <c r="YQ60" s="113"/>
      <c r="YR60" s="113"/>
      <c r="YS60" s="113"/>
      <c r="YT60" s="113"/>
      <c r="YU60" s="113"/>
      <c r="YV60" s="113"/>
      <c r="YW60" s="113"/>
      <c r="YX60" s="113"/>
      <c r="YY60" s="113"/>
      <c r="YZ60" s="113"/>
      <c r="ZA60" s="113"/>
      <c r="ZB60" s="113"/>
      <c r="ZC60" s="113"/>
      <c r="ZD60" s="113"/>
      <c r="ZE60" s="113"/>
      <c r="ZF60" s="113"/>
      <c r="ZG60" s="113"/>
      <c r="ZH60" s="113"/>
      <c r="ZI60" s="113"/>
      <c r="ZJ60" s="113"/>
      <c r="ZK60" s="113"/>
      <c r="ZL60" s="113"/>
      <c r="ZM60" s="113"/>
      <c r="ZN60" s="113"/>
      <c r="ZO60" s="113"/>
      <c r="ZP60" s="113"/>
      <c r="ZQ60" s="113"/>
      <c r="ZR60" s="113"/>
      <c r="ZS60" s="113"/>
      <c r="ZT60" s="113"/>
      <c r="ZU60" s="113"/>
      <c r="ZV60" s="113"/>
      <c r="ZW60" s="113"/>
      <c r="ZX60" s="113"/>
      <c r="ZY60" s="113"/>
      <c r="ZZ60" s="113"/>
      <c r="AAA60" s="113"/>
      <c r="AAB60" s="113"/>
      <c r="AAC60" s="113"/>
      <c r="AAD60" s="113"/>
      <c r="AAE60" s="113"/>
      <c r="AAF60" s="113"/>
      <c r="AAG60" s="113"/>
      <c r="AAH60" s="113"/>
      <c r="AAI60" s="113"/>
      <c r="AAJ60" s="113"/>
      <c r="AAK60" s="113"/>
      <c r="AAL60" s="113"/>
      <c r="AAM60" s="113"/>
      <c r="AAN60" s="113"/>
      <c r="AAO60" s="113"/>
      <c r="AAP60" s="113"/>
      <c r="AAQ60" s="113"/>
      <c r="AAR60" s="113"/>
      <c r="AAS60" s="113"/>
      <c r="AAT60" s="113"/>
      <c r="AAU60" s="113"/>
      <c r="AAV60" s="113"/>
      <c r="AAW60" s="113"/>
      <c r="AAX60" s="113"/>
      <c r="AAY60" s="113"/>
      <c r="AAZ60" s="113"/>
      <c r="ABA60" s="113"/>
      <c r="ABB60" s="113"/>
      <c r="ABC60" s="113"/>
      <c r="ABD60" s="113"/>
      <c r="ABE60" s="113"/>
      <c r="ABF60" s="113"/>
      <c r="ABG60" s="113"/>
      <c r="ABH60" s="113"/>
      <c r="ABI60" s="113"/>
      <c r="ABJ60" s="113"/>
      <c r="ABK60" s="113"/>
      <c r="ABL60" s="113"/>
      <c r="ABM60" s="113"/>
      <c r="ABN60" s="113"/>
      <c r="ABO60" s="113"/>
      <c r="ABP60" s="113"/>
      <c r="ABQ60" s="113"/>
      <c r="ABR60" s="113"/>
      <c r="ABS60" s="113"/>
      <c r="ABT60" s="113"/>
      <c r="ABU60" s="113"/>
      <c r="ABV60" s="113"/>
      <c r="ABW60" s="113"/>
      <c r="ABX60" s="113"/>
      <c r="ABY60" s="113"/>
      <c r="ABZ60" s="113"/>
      <c r="ACA60" s="113"/>
      <c r="ACB60" s="113"/>
      <c r="ACC60" s="113"/>
      <c r="ACD60" s="113"/>
      <c r="ACE60" s="113"/>
      <c r="ACF60" s="113"/>
      <c r="ACG60" s="113"/>
      <c r="ACH60" s="113"/>
      <c r="ACI60" s="113"/>
      <c r="ACJ60" s="113"/>
      <c r="ACK60" s="113"/>
      <c r="ACL60" s="113"/>
      <c r="ACM60" s="113"/>
      <c r="ACN60" s="113"/>
      <c r="ACO60" s="113"/>
      <c r="ACP60" s="113"/>
      <c r="ACQ60" s="113"/>
      <c r="ACR60" s="113"/>
      <c r="ACS60" s="113"/>
      <c r="ACT60" s="113"/>
      <c r="ACU60" s="113"/>
      <c r="ACV60" s="113"/>
      <c r="ACW60" s="113"/>
      <c r="ACX60" s="113"/>
      <c r="ACY60" s="113"/>
      <c r="ACZ60" s="113"/>
      <c r="ADA60" s="113"/>
      <c r="ADB60" s="113"/>
      <c r="ADC60" s="113"/>
    </row>
    <row r="61" spans="1:783" s="145" customFormat="1" ht="14" x14ac:dyDescent="0.3">
      <c r="A61" s="113"/>
      <c r="B61" s="127"/>
      <c r="C61" s="124"/>
      <c r="D61" s="124"/>
      <c r="F61" s="121"/>
      <c r="G61" s="121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3"/>
      <c r="JB61" s="113"/>
      <c r="JC61" s="113"/>
      <c r="JD61" s="113"/>
      <c r="JE61" s="113"/>
      <c r="JF61" s="113"/>
      <c r="JG61" s="113"/>
      <c r="JH61" s="113"/>
      <c r="JI61" s="113"/>
      <c r="JJ61" s="113"/>
      <c r="JK61" s="113"/>
      <c r="JL61" s="113"/>
      <c r="JM61" s="113"/>
      <c r="JN61" s="113"/>
      <c r="JO61" s="113"/>
      <c r="JP61" s="113"/>
      <c r="JQ61" s="113"/>
      <c r="JR61" s="113"/>
      <c r="JS61" s="113"/>
      <c r="JT61" s="113"/>
      <c r="JU61" s="113"/>
      <c r="JV61" s="113"/>
      <c r="JW61" s="113"/>
      <c r="JX61" s="113"/>
      <c r="JY61" s="113"/>
      <c r="JZ61" s="113"/>
      <c r="KA61" s="113"/>
      <c r="KB61" s="113"/>
      <c r="KC61" s="113"/>
      <c r="KD61" s="113"/>
      <c r="KE61" s="113"/>
      <c r="KF61" s="113"/>
      <c r="KG61" s="113"/>
      <c r="KH61" s="113"/>
      <c r="KI61" s="113"/>
      <c r="KJ61" s="113"/>
      <c r="KK61" s="113"/>
      <c r="KL61" s="113"/>
      <c r="KM61" s="113"/>
      <c r="KN61" s="113"/>
      <c r="KO61" s="113"/>
      <c r="KP61" s="113"/>
      <c r="KQ61" s="113"/>
      <c r="KR61" s="113"/>
      <c r="KS61" s="113"/>
      <c r="KT61" s="113"/>
      <c r="KU61" s="113"/>
      <c r="KV61" s="113"/>
      <c r="KW61" s="113"/>
      <c r="KX61" s="113"/>
      <c r="KY61" s="113"/>
      <c r="KZ61" s="113"/>
      <c r="LA61" s="113"/>
      <c r="LB61" s="113"/>
      <c r="LC61" s="113"/>
      <c r="LD61" s="113"/>
      <c r="LE61" s="113"/>
      <c r="LF61" s="113"/>
      <c r="LG61" s="113"/>
      <c r="LH61" s="113"/>
      <c r="LI61" s="113"/>
      <c r="LJ61" s="113"/>
      <c r="LK61" s="113"/>
      <c r="LL61" s="113"/>
      <c r="LM61" s="113"/>
      <c r="LN61" s="113"/>
      <c r="LO61" s="113"/>
      <c r="LP61" s="113"/>
      <c r="LQ61" s="113"/>
      <c r="LR61" s="113"/>
      <c r="LS61" s="113"/>
      <c r="LT61" s="113"/>
      <c r="LU61" s="113"/>
      <c r="LV61" s="113"/>
      <c r="LW61" s="113"/>
      <c r="LX61" s="113"/>
      <c r="LY61" s="113"/>
      <c r="LZ61" s="113"/>
      <c r="MA61" s="113"/>
      <c r="MB61" s="113"/>
      <c r="MC61" s="113"/>
      <c r="MD61" s="113"/>
      <c r="ME61" s="113"/>
      <c r="MF61" s="113"/>
      <c r="MG61" s="113"/>
      <c r="MH61" s="113"/>
      <c r="MI61" s="113"/>
      <c r="MJ61" s="113"/>
      <c r="MK61" s="113"/>
      <c r="ML61" s="113"/>
      <c r="MM61" s="113"/>
      <c r="MN61" s="113"/>
      <c r="MO61" s="113"/>
      <c r="MP61" s="113"/>
      <c r="MQ61" s="113"/>
      <c r="MR61" s="113"/>
      <c r="MS61" s="113"/>
      <c r="MT61" s="113"/>
      <c r="MU61" s="113"/>
      <c r="MV61" s="113"/>
      <c r="MW61" s="113"/>
      <c r="MX61" s="113"/>
      <c r="MY61" s="113"/>
      <c r="MZ61" s="113"/>
      <c r="NA61" s="113"/>
      <c r="NB61" s="113"/>
      <c r="NC61" s="113"/>
      <c r="ND61" s="113"/>
      <c r="NE61" s="113"/>
      <c r="NF61" s="113"/>
      <c r="NG61" s="113"/>
      <c r="NH61" s="113"/>
      <c r="NI61" s="113"/>
      <c r="NJ61" s="113"/>
      <c r="NK61" s="113"/>
      <c r="NL61" s="113"/>
      <c r="NM61" s="113"/>
      <c r="NN61" s="113"/>
      <c r="NO61" s="113"/>
      <c r="NP61" s="113"/>
      <c r="NQ61" s="113"/>
      <c r="NR61" s="113"/>
      <c r="NS61" s="113"/>
      <c r="NT61" s="113"/>
      <c r="NU61" s="113"/>
      <c r="NV61" s="113"/>
      <c r="NW61" s="113"/>
      <c r="NX61" s="113"/>
      <c r="NY61" s="113"/>
      <c r="NZ61" s="113"/>
      <c r="OA61" s="113"/>
      <c r="OB61" s="113"/>
      <c r="OC61" s="113"/>
      <c r="OD61" s="113"/>
      <c r="OE61" s="113"/>
      <c r="OF61" s="113"/>
      <c r="OG61" s="113"/>
      <c r="OH61" s="113"/>
      <c r="OI61" s="113"/>
      <c r="OJ61" s="113"/>
      <c r="OK61" s="113"/>
      <c r="OL61" s="113"/>
      <c r="OM61" s="113"/>
      <c r="ON61" s="113"/>
      <c r="OO61" s="113"/>
      <c r="OP61" s="113"/>
      <c r="OQ61" s="113"/>
      <c r="OR61" s="113"/>
      <c r="OS61" s="113"/>
      <c r="OT61" s="113"/>
      <c r="OU61" s="113"/>
      <c r="OV61" s="113"/>
      <c r="OW61" s="113"/>
      <c r="OX61" s="113"/>
      <c r="OY61" s="113"/>
      <c r="OZ61" s="113"/>
      <c r="PA61" s="113"/>
      <c r="PB61" s="113"/>
      <c r="PC61" s="113"/>
      <c r="PD61" s="113"/>
      <c r="PE61" s="113"/>
      <c r="PF61" s="113"/>
      <c r="PG61" s="113"/>
      <c r="PH61" s="113"/>
      <c r="PI61" s="113"/>
      <c r="PJ61" s="113"/>
      <c r="PK61" s="113"/>
      <c r="PL61" s="113"/>
      <c r="PM61" s="113"/>
      <c r="PN61" s="113"/>
      <c r="PO61" s="113"/>
      <c r="PP61" s="113"/>
      <c r="PQ61" s="113"/>
      <c r="PR61" s="113"/>
      <c r="PS61" s="113"/>
      <c r="PT61" s="113"/>
      <c r="PU61" s="113"/>
      <c r="PV61" s="113"/>
      <c r="PW61" s="113"/>
      <c r="PX61" s="113"/>
      <c r="PY61" s="113"/>
      <c r="PZ61" s="113"/>
      <c r="QA61" s="113"/>
      <c r="QB61" s="113"/>
      <c r="QC61" s="113"/>
      <c r="QD61" s="113"/>
      <c r="QE61" s="113"/>
      <c r="QF61" s="113"/>
      <c r="QG61" s="113"/>
      <c r="QH61" s="113"/>
      <c r="QI61" s="113"/>
      <c r="QJ61" s="113"/>
      <c r="QK61" s="113"/>
      <c r="QL61" s="113"/>
      <c r="QM61" s="113"/>
      <c r="QN61" s="113"/>
      <c r="QO61" s="113"/>
      <c r="QP61" s="113"/>
      <c r="QQ61" s="113"/>
      <c r="QR61" s="113"/>
      <c r="QS61" s="113"/>
      <c r="QT61" s="113"/>
      <c r="QU61" s="113"/>
      <c r="QV61" s="113"/>
      <c r="QW61" s="113"/>
      <c r="QX61" s="113"/>
      <c r="QY61" s="113"/>
      <c r="QZ61" s="113"/>
      <c r="RA61" s="113"/>
      <c r="RB61" s="113"/>
      <c r="RC61" s="113"/>
      <c r="RD61" s="113"/>
      <c r="RE61" s="113"/>
      <c r="RF61" s="113"/>
      <c r="RG61" s="113"/>
      <c r="RH61" s="113"/>
      <c r="RI61" s="113"/>
      <c r="RJ61" s="113"/>
      <c r="RK61" s="113"/>
      <c r="RL61" s="113"/>
      <c r="RM61" s="113"/>
      <c r="RN61" s="113"/>
      <c r="RO61" s="113"/>
      <c r="RP61" s="113"/>
      <c r="RQ61" s="113"/>
      <c r="RR61" s="113"/>
      <c r="RS61" s="113"/>
      <c r="RT61" s="113"/>
      <c r="RU61" s="113"/>
      <c r="RV61" s="113"/>
      <c r="RW61" s="113"/>
      <c r="RX61" s="113"/>
      <c r="RY61" s="113"/>
      <c r="RZ61" s="113"/>
      <c r="SA61" s="113"/>
      <c r="SB61" s="113"/>
      <c r="SC61" s="113"/>
      <c r="SD61" s="113"/>
      <c r="SE61" s="113"/>
      <c r="SF61" s="113"/>
      <c r="SG61" s="113"/>
      <c r="SH61" s="113"/>
      <c r="SI61" s="113"/>
      <c r="SJ61" s="113"/>
      <c r="SK61" s="113"/>
      <c r="SL61" s="113"/>
      <c r="SM61" s="113"/>
      <c r="SN61" s="113"/>
      <c r="SO61" s="113"/>
      <c r="SP61" s="113"/>
      <c r="SQ61" s="113"/>
      <c r="SR61" s="113"/>
      <c r="SS61" s="113"/>
      <c r="ST61" s="113"/>
      <c r="SU61" s="113"/>
      <c r="SV61" s="113"/>
      <c r="SW61" s="113"/>
      <c r="SX61" s="113"/>
      <c r="SY61" s="113"/>
      <c r="SZ61" s="113"/>
      <c r="TA61" s="113"/>
      <c r="TB61" s="113"/>
      <c r="TC61" s="113"/>
      <c r="TD61" s="113"/>
      <c r="TE61" s="113"/>
      <c r="TF61" s="113"/>
      <c r="TG61" s="113"/>
      <c r="TH61" s="113"/>
      <c r="TI61" s="113"/>
      <c r="TJ61" s="113"/>
      <c r="TK61" s="113"/>
      <c r="TL61" s="113"/>
      <c r="TM61" s="113"/>
      <c r="TN61" s="113"/>
      <c r="TO61" s="113"/>
      <c r="TP61" s="113"/>
      <c r="TQ61" s="113"/>
      <c r="TR61" s="113"/>
      <c r="TS61" s="113"/>
      <c r="TT61" s="113"/>
      <c r="TU61" s="113"/>
      <c r="TV61" s="113"/>
      <c r="TW61" s="113"/>
      <c r="TX61" s="113"/>
      <c r="TY61" s="113"/>
      <c r="TZ61" s="113"/>
      <c r="UA61" s="113"/>
      <c r="UB61" s="113"/>
      <c r="UC61" s="113"/>
      <c r="UD61" s="113"/>
      <c r="UE61" s="113"/>
      <c r="UF61" s="113"/>
      <c r="UG61" s="113"/>
      <c r="UH61" s="113"/>
      <c r="UI61" s="113"/>
      <c r="UJ61" s="113"/>
      <c r="UK61" s="113"/>
      <c r="UL61" s="113"/>
      <c r="UM61" s="113"/>
      <c r="UN61" s="113"/>
      <c r="UO61" s="113"/>
      <c r="UP61" s="113"/>
      <c r="UQ61" s="113"/>
      <c r="UR61" s="113"/>
      <c r="US61" s="113"/>
      <c r="UT61" s="113"/>
      <c r="UU61" s="113"/>
      <c r="UV61" s="113"/>
      <c r="UW61" s="113"/>
      <c r="UX61" s="113"/>
      <c r="UY61" s="113"/>
      <c r="UZ61" s="113"/>
      <c r="VA61" s="113"/>
      <c r="VB61" s="113"/>
      <c r="VC61" s="113"/>
      <c r="VD61" s="113"/>
      <c r="VE61" s="113"/>
      <c r="VF61" s="113"/>
      <c r="VG61" s="113"/>
      <c r="VH61" s="113"/>
      <c r="VI61" s="113"/>
      <c r="VJ61" s="113"/>
      <c r="VK61" s="113"/>
      <c r="VL61" s="113"/>
      <c r="VM61" s="113"/>
      <c r="VN61" s="113"/>
      <c r="VO61" s="113"/>
      <c r="VP61" s="113"/>
      <c r="VQ61" s="113"/>
      <c r="VR61" s="113"/>
      <c r="VS61" s="113"/>
      <c r="VT61" s="113"/>
      <c r="VU61" s="113"/>
      <c r="VV61" s="113"/>
      <c r="VW61" s="113"/>
      <c r="VX61" s="113"/>
      <c r="VY61" s="113"/>
      <c r="VZ61" s="113"/>
      <c r="WA61" s="113"/>
      <c r="WB61" s="113"/>
      <c r="WC61" s="113"/>
      <c r="WD61" s="113"/>
      <c r="WE61" s="113"/>
      <c r="WF61" s="113"/>
      <c r="WG61" s="113"/>
      <c r="WH61" s="113"/>
      <c r="WI61" s="113"/>
      <c r="WJ61" s="113"/>
      <c r="WK61" s="113"/>
      <c r="WL61" s="113"/>
      <c r="WM61" s="113"/>
      <c r="WN61" s="113"/>
      <c r="WO61" s="113"/>
      <c r="WP61" s="113"/>
      <c r="WQ61" s="113"/>
      <c r="WR61" s="113"/>
      <c r="WS61" s="113"/>
      <c r="WT61" s="113"/>
      <c r="WU61" s="113"/>
      <c r="WV61" s="113"/>
      <c r="WW61" s="113"/>
      <c r="WX61" s="113"/>
      <c r="WY61" s="113"/>
      <c r="WZ61" s="113"/>
      <c r="XA61" s="113"/>
      <c r="XB61" s="113"/>
      <c r="XC61" s="113"/>
      <c r="XD61" s="113"/>
      <c r="XE61" s="113"/>
      <c r="XF61" s="113"/>
      <c r="XG61" s="113"/>
      <c r="XH61" s="113"/>
      <c r="XI61" s="113"/>
      <c r="XJ61" s="113"/>
      <c r="XK61" s="113"/>
      <c r="XL61" s="113"/>
      <c r="XM61" s="113"/>
      <c r="XN61" s="113"/>
      <c r="XO61" s="113"/>
      <c r="XP61" s="113"/>
      <c r="XQ61" s="113"/>
      <c r="XR61" s="113"/>
      <c r="XS61" s="113"/>
      <c r="XT61" s="113"/>
      <c r="XU61" s="113"/>
      <c r="XV61" s="113"/>
      <c r="XW61" s="113"/>
      <c r="XX61" s="113"/>
      <c r="XY61" s="113"/>
      <c r="XZ61" s="113"/>
      <c r="YA61" s="113"/>
      <c r="YB61" s="113"/>
      <c r="YC61" s="113"/>
      <c r="YD61" s="113"/>
      <c r="YE61" s="113"/>
      <c r="YF61" s="113"/>
      <c r="YG61" s="113"/>
      <c r="YH61" s="113"/>
      <c r="YI61" s="113"/>
      <c r="YJ61" s="113"/>
      <c r="YK61" s="113"/>
      <c r="YL61" s="113"/>
      <c r="YM61" s="113"/>
      <c r="YN61" s="113"/>
      <c r="YO61" s="113"/>
      <c r="YP61" s="113"/>
      <c r="YQ61" s="113"/>
      <c r="YR61" s="113"/>
      <c r="YS61" s="113"/>
      <c r="YT61" s="113"/>
      <c r="YU61" s="113"/>
      <c r="YV61" s="113"/>
      <c r="YW61" s="113"/>
      <c r="YX61" s="113"/>
      <c r="YY61" s="113"/>
      <c r="YZ61" s="113"/>
      <c r="ZA61" s="113"/>
      <c r="ZB61" s="113"/>
      <c r="ZC61" s="113"/>
      <c r="ZD61" s="113"/>
      <c r="ZE61" s="113"/>
      <c r="ZF61" s="113"/>
      <c r="ZG61" s="113"/>
      <c r="ZH61" s="113"/>
      <c r="ZI61" s="113"/>
      <c r="ZJ61" s="113"/>
      <c r="ZK61" s="113"/>
      <c r="ZL61" s="113"/>
      <c r="ZM61" s="113"/>
      <c r="ZN61" s="113"/>
      <c r="ZO61" s="113"/>
      <c r="ZP61" s="113"/>
      <c r="ZQ61" s="113"/>
      <c r="ZR61" s="113"/>
      <c r="ZS61" s="113"/>
      <c r="ZT61" s="113"/>
      <c r="ZU61" s="113"/>
      <c r="ZV61" s="113"/>
      <c r="ZW61" s="113"/>
      <c r="ZX61" s="113"/>
      <c r="ZY61" s="113"/>
      <c r="ZZ61" s="113"/>
      <c r="AAA61" s="113"/>
      <c r="AAB61" s="113"/>
      <c r="AAC61" s="113"/>
      <c r="AAD61" s="113"/>
      <c r="AAE61" s="113"/>
      <c r="AAF61" s="113"/>
      <c r="AAG61" s="113"/>
      <c r="AAH61" s="113"/>
      <c r="AAI61" s="113"/>
      <c r="AAJ61" s="113"/>
      <c r="AAK61" s="113"/>
      <c r="AAL61" s="113"/>
      <c r="AAM61" s="113"/>
      <c r="AAN61" s="113"/>
      <c r="AAO61" s="113"/>
      <c r="AAP61" s="113"/>
      <c r="AAQ61" s="113"/>
      <c r="AAR61" s="113"/>
      <c r="AAS61" s="113"/>
      <c r="AAT61" s="113"/>
      <c r="AAU61" s="113"/>
      <c r="AAV61" s="113"/>
      <c r="AAW61" s="113"/>
      <c r="AAX61" s="113"/>
      <c r="AAY61" s="113"/>
      <c r="AAZ61" s="113"/>
      <c r="ABA61" s="113"/>
      <c r="ABB61" s="113"/>
      <c r="ABC61" s="113"/>
      <c r="ABD61" s="113"/>
      <c r="ABE61" s="113"/>
      <c r="ABF61" s="113"/>
      <c r="ABG61" s="113"/>
      <c r="ABH61" s="113"/>
      <c r="ABI61" s="113"/>
      <c r="ABJ61" s="113"/>
      <c r="ABK61" s="113"/>
      <c r="ABL61" s="113"/>
      <c r="ABM61" s="113"/>
      <c r="ABN61" s="113"/>
      <c r="ABO61" s="113"/>
      <c r="ABP61" s="113"/>
      <c r="ABQ61" s="113"/>
      <c r="ABR61" s="113"/>
      <c r="ABS61" s="113"/>
      <c r="ABT61" s="113"/>
      <c r="ABU61" s="113"/>
      <c r="ABV61" s="113"/>
      <c r="ABW61" s="113"/>
      <c r="ABX61" s="113"/>
      <c r="ABY61" s="113"/>
      <c r="ABZ61" s="113"/>
      <c r="ACA61" s="113"/>
      <c r="ACB61" s="113"/>
      <c r="ACC61" s="113"/>
      <c r="ACD61" s="113"/>
      <c r="ACE61" s="113"/>
      <c r="ACF61" s="113"/>
      <c r="ACG61" s="113"/>
      <c r="ACH61" s="113"/>
      <c r="ACI61" s="113"/>
      <c r="ACJ61" s="113"/>
      <c r="ACK61" s="113"/>
      <c r="ACL61" s="113"/>
      <c r="ACM61" s="113"/>
      <c r="ACN61" s="113"/>
      <c r="ACO61" s="113"/>
      <c r="ACP61" s="113"/>
      <c r="ACQ61" s="113"/>
      <c r="ACR61" s="113"/>
      <c r="ACS61" s="113"/>
      <c r="ACT61" s="113"/>
      <c r="ACU61" s="113"/>
      <c r="ACV61" s="113"/>
      <c r="ACW61" s="113"/>
      <c r="ACX61" s="113"/>
      <c r="ACY61" s="113"/>
      <c r="ACZ61" s="113"/>
      <c r="ADA61" s="113"/>
      <c r="ADB61" s="113"/>
      <c r="ADC61" s="113"/>
    </row>
    <row r="62" spans="1:783" s="145" customFormat="1" ht="14" x14ac:dyDescent="0.3">
      <c r="A62" s="113"/>
      <c r="B62" s="127"/>
      <c r="C62" s="124"/>
      <c r="D62" s="124"/>
      <c r="F62" s="121"/>
      <c r="G62" s="121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3"/>
      <c r="JB62" s="113"/>
      <c r="JC62" s="113"/>
      <c r="JD62" s="113"/>
      <c r="JE62" s="113"/>
      <c r="JF62" s="113"/>
      <c r="JG62" s="113"/>
      <c r="JH62" s="113"/>
      <c r="JI62" s="113"/>
      <c r="JJ62" s="113"/>
      <c r="JK62" s="113"/>
      <c r="JL62" s="113"/>
      <c r="JM62" s="113"/>
      <c r="JN62" s="113"/>
      <c r="JO62" s="113"/>
      <c r="JP62" s="113"/>
      <c r="JQ62" s="113"/>
      <c r="JR62" s="113"/>
      <c r="JS62" s="113"/>
      <c r="JT62" s="113"/>
      <c r="JU62" s="113"/>
      <c r="JV62" s="113"/>
      <c r="JW62" s="113"/>
      <c r="JX62" s="113"/>
      <c r="JY62" s="113"/>
      <c r="JZ62" s="113"/>
      <c r="KA62" s="113"/>
      <c r="KB62" s="113"/>
      <c r="KC62" s="113"/>
      <c r="KD62" s="113"/>
      <c r="KE62" s="113"/>
      <c r="KF62" s="113"/>
      <c r="KG62" s="113"/>
      <c r="KH62" s="113"/>
      <c r="KI62" s="113"/>
      <c r="KJ62" s="113"/>
      <c r="KK62" s="113"/>
      <c r="KL62" s="113"/>
      <c r="KM62" s="113"/>
      <c r="KN62" s="113"/>
      <c r="KO62" s="113"/>
      <c r="KP62" s="113"/>
      <c r="KQ62" s="113"/>
      <c r="KR62" s="113"/>
      <c r="KS62" s="113"/>
      <c r="KT62" s="113"/>
      <c r="KU62" s="113"/>
      <c r="KV62" s="113"/>
      <c r="KW62" s="113"/>
      <c r="KX62" s="113"/>
      <c r="KY62" s="113"/>
      <c r="KZ62" s="113"/>
      <c r="LA62" s="113"/>
      <c r="LB62" s="113"/>
      <c r="LC62" s="113"/>
      <c r="LD62" s="113"/>
      <c r="LE62" s="113"/>
      <c r="LF62" s="113"/>
      <c r="LG62" s="113"/>
      <c r="LH62" s="113"/>
      <c r="LI62" s="113"/>
      <c r="LJ62" s="113"/>
      <c r="LK62" s="113"/>
      <c r="LL62" s="113"/>
      <c r="LM62" s="113"/>
      <c r="LN62" s="113"/>
      <c r="LO62" s="113"/>
      <c r="LP62" s="113"/>
      <c r="LQ62" s="113"/>
      <c r="LR62" s="113"/>
      <c r="LS62" s="113"/>
      <c r="LT62" s="113"/>
      <c r="LU62" s="113"/>
      <c r="LV62" s="113"/>
      <c r="LW62" s="113"/>
      <c r="LX62" s="113"/>
      <c r="LY62" s="113"/>
      <c r="LZ62" s="113"/>
      <c r="MA62" s="113"/>
      <c r="MB62" s="113"/>
      <c r="MC62" s="113"/>
      <c r="MD62" s="113"/>
      <c r="ME62" s="113"/>
      <c r="MF62" s="113"/>
      <c r="MG62" s="113"/>
      <c r="MH62" s="113"/>
      <c r="MI62" s="113"/>
      <c r="MJ62" s="113"/>
      <c r="MK62" s="113"/>
      <c r="ML62" s="113"/>
      <c r="MM62" s="113"/>
      <c r="MN62" s="113"/>
      <c r="MO62" s="113"/>
      <c r="MP62" s="113"/>
      <c r="MQ62" s="113"/>
      <c r="MR62" s="113"/>
      <c r="MS62" s="113"/>
      <c r="MT62" s="113"/>
      <c r="MU62" s="113"/>
      <c r="MV62" s="113"/>
      <c r="MW62" s="113"/>
      <c r="MX62" s="113"/>
      <c r="MY62" s="113"/>
      <c r="MZ62" s="113"/>
      <c r="NA62" s="113"/>
      <c r="NB62" s="113"/>
      <c r="NC62" s="113"/>
      <c r="ND62" s="113"/>
      <c r="NE62" s="113"/>
      <c r="NF62" s="113"/>
      <c r="NG62" s="113"/>
      <c r="NH62" s="113"/>
      <c r="NI62" s="113"/>
      <c r="NJ62" s="113"/>
      <c r="NK62" s="113"/>
      <c r="NL62" s="113"/>
      <c r="NM62" s="113"/>
      <c r="NN62" s="113"/>
      <c r="NO62" s="113"/>
      <c r="NP62" s="113"/>
      <c r="NQ62" s="113"/>
      <c r="NR62" s="113"/>
      <c r="NS62" s="113"/>
      <c r="NT62" s="113"/>
      <c r="NU62" s="113"/>
      <c r="NV62" s="113"/>
      <c r="NW62" s="113"/>
      <c r="NX62" s="113"/>
      <c r="NY62" s="113"/>
      <c r="NZ62" s="113"/>
      <c r="OA62" s="113"/>
      <c r="OB62" s="113"/>
      <c r="OC62" s="113"/>
      <c r="OD62" s="113"/>
      <c r="OE62" s="113"/>
      <c r="OF62" s="113"/>
      <c r="OG62" s="113"/>
      <c r="OH62" s="113"/>
      <c r="OI62" s="113"/>
      <c r="OJ62" s="113"/>
      <c r="OK62" s="113"/>
      <c r="OL62" s="113"/>
      <c r="OM62" s="113"/>
      <c r="ON62" s="113"/>
      <c r="OO62" s="113"/>
      <c r="OP62" s="113"/>
      <c r="OQ62" s="113"/>
      <c r="OR62" s="113"/>
      <c r="OS62" s="113"/>
      <c r="OT62" s="113"/>
      <c r="OU62" s="113"/>
      <c r="OV62" s="113"/>
      <c r="OW62" s="113"/>
      <c r="OX62" s="113"/>
      <c r="OY62" s="113"/>
      <c r="OZ62" s="113"/>
      <c r="PA62" s="113"/>
      <c r="PB62" s="113"/>
      <c r="PC62" s="113"/>
      <c r="PD62" s="113"/>
      <c r="PE62" s="113"/>
      <c r="PF62" s="113"/>
      <c r="PG62" s="113"/>
      <c r="PH62" s="113"/>
      <c r="PI62" s="113"/>
      <c r="PJ62" s="113"/>
      <c r="PK62" s="113"/>
      <c r="PL62" s="113"/>
      <c r="PM62" s="113"/>
      <c r="PN62" s="113"/>
      <c r="PO62" s="113"/>
      <c r="PP62" s="113"/>
      <c r="PQ62" s="113"/>
      <c r="PR62" s="113"/>
      <c r="PS62" s="113"/>
      <c r="PT62" s="113"/>
      <c r="PU62" s="113"/>
      <c r="PV62" s="113"/>
      <c r="PW62" s="113"/>
      <c r="PX62" s="113"/>
      <c r="PY62" s="113"/>
      <c r="PZ62" s="113"/>
      <c r="QA62" s="113"/>
      <c r="QB62" s="113"/>
      <c r="QC62" s="113"/>
      <c r="QD62" s="113"/>
      <c r="QE62" s="113"/>
      <c r="QF62" s="113"/>
      <c r="QG62" s="113"/>
      <c r="QH62" s="113"/>
      <c r="QI62" s="113"/>
      <c r="QJ62" s="113"/>
      <c r="QK62" s="113"/>
      <c r="QL62" s="113"/>
      <c r="QM62" s="113"/>
      <c r="QN62" s="113"/>
      <c r="QO62" s="113"/>
      <c r="QP62" s="113"/>
      <c r="QQ62" s="113"/>
      <c r="QR62" s="113"/>
      <c r="QS62" s="113"/>
      <c r="QT62" s="113"/>
      <c r="QU62" s="113"/>
      <c r="QV62" s="113"/>
      <c r="QW62" s="113"/>
      <c r="QX62" s="113"/>
      <c r="QY62" s="113"/>
      <c r="QZ62" s="113"/>
      <c r="RA62" s="113"/>
      <c r="RB62" s="113"/>
      <c r="RC62" s="113"/>
      <c r="RD62" s="113"/>
      <c r="RE62" s="113"/>
      <c r="RF62" s="113"/>
      <c r="RG62" s="113"/>
      <c r="RH62" s="113"/>
      <c r="RI62" s="113"/>
      <c r="RJ62" s="113"/>
      <c r="RK62" s="113"/>
      <c r="RL62" s="113"/>
      <c r="RM62" s="113"/>
      <c r="RN62" s="113"/>
      <c r="RO62" s="113"/>
      <c r="RP62" s="113"/>
      <c r="RQ62" s="113"/>
      <c r="RR62" s="113"/>
      <c r="RS62" s="113"/>
      <c r="RT62" s="113"/>
      <c r="RU62" s="113"/>
      <c r="RV62" s="113"/>
      <c r="RW62" s="113"/>
      <c r="RX62" s="113"/>
      <c r="RY62" s="113"/>
      <c r="RZ62" s="113"/>
      <c r="SA62" s="113"/>
      <c r="SB62" s="113"/>
      <c r="SC62" s="113"/>
      <c r="SD62" s="113"/>
      <c r="SE62" s="113"/>
      <c r="SF62" s="113"/>
      <c r="SG62" s="113"/>
      <c r="SH62" s="113"/>
      <c r="SI62" s="113"/>
      <c r="SJ62" s="113"/>
      <c r="SK62" s="113"/>
      <c r="SL62" s="113"/>
      <c r="SM62" s="113"/>
      <c r="SN62" s="113"/>
      <c r="SO62" s="113"/>
      <c r="SP62" s="113"/>
      <c r="SQ62" s="113"/>
      <c r="SR62" s="113"/>
      <c r="SS62" s="113"/>
      <c r="ST62" s="113"/>
      <c r="SU62" s="113"/>
      <c r="SV62" s="113"/>
      <c r="SW62" s="113"/>
      <c r="SX62" s="113"/>
      <c r="SY62" s="113"/>
      <c r="SZ62" s="113"/>
      <c r="TA62" s="113"/>
      <c r="TB62" s="113"/>
      <c r="TC62" s="113"/>
      <c r="TD62" s="113"/>
      <c r="TE62" s="113"/>
      <c r="TF62" s="113"/>
      <c r="TG62" s="113"/>
      <c r="TH62" s="113"/>
      <c r="TI62" s="113"/>
      <c r="TJ62" s="113"/>
      <c r="TK62" s="113"/>
      <c r="TL62" s="113"/>
      <c r="TM62" s="113"/>
      <c r="TN62" s="113"/>
      <c r="TO62" s="113"/>
      <c r="TP62" s="113"/>
      <c r="TQ62" s="113"/>
      <c r="TR62" s="113"/>
      <c r="TS62" s="113"/>
      <c r="TT62" s="113"/>
      <c r="TU62" s="113"/>
      <c r="TV62" s="113"/>
      <c r="TW62" s="113"/>
      <c r="TX62" s="113"/>
      <c r="TY62" s="113"/>
      <c r="TZ62" s="113"/>
      <c r="UA62" s="113"/>
      <c r="UB62" s="113"/>
      <c r="UC62" s="113"/>
      <c r="UD62" s="113"/>
      <c r="UE62" s="113"/>
      <c r="UF62" s="113"/>
      <c r="UG62" s="113"/>
      <c r="UH62" s="113"/>
      <c r="UI62" s="113"/>
      <c r="UJ62" s="113"/>
      <c r="UK62" s="113"/>
      <c r="UL62" s="113"/>
      <c r="UM62" s="113"/>
      <c r="UN62" s="113"/>
      <c r="UO62" s="113"/>
      <c r="UP62" s="113"/>
      <c r="UQ62" s="113"/>
      <c r="UR62" s="113"/>
      <c r="US62" s="113"/>
      <c r="UT62" s="113"/>
      <c r="UU62" s="113"/>
      <c r="UV62" s="113"/>
      <c r="UW62" s="113"/>
      <c r="UX62" s="113"/>
      <c r="UY62" s="113"/>
      <c r="UZ62" s="113"/>
      <c r="VA62" s="113"/>
      <c r="VB62" s="113"/>
      <c r="VC62" s="113"/>
      <c r="VD62" s="113"/>
      <c r="VE62" s="113"/>
      <c r="VF62" s="113"/>
      <c r="VG62" s="113"/>
      <c r="VH62" s="113"/>
      <c r="VI62" s="113"/>
      <c r="VJ62" s="113"/>
      <c r="VK62" s="113"/>
      <c r="VL62" s="113"/>
      <c r="VM62" s="113"/>
      <c r="VN62" s="113"/>
      <c r="VO62" s="113"/>
      <c r="VP62" s="113"/>
      <c r="VQ62" s="113"/>
      <c r="VR62" s="113"/>
      <c r="VS62" s="113"/>
      <c r="VT62" s="113"/>
      <c r="VU62" s="113"/>
      <c r="VV62" s="113"/>
      <c r="VW62" s="113"/>
      <c r="VX62" s="113"/>
      <c r="VY62" s="113"/>
      <c r="VZ62" s="113"/>
      <c r="WA62" s="113"/>
      <c r="WB62" s="113"/>
      <c r="WC62" s="113"/>
      <c r="WD62" s="113"/>
      <c r="WE62" s="113"/>
      <c r="WF62" s="113"/>
      <c r="WG62" s="113"/>
      <c r="WH62" s="113"/>
      <c r="WI62" s="113"/>
      <c r="WJ62" s="113"/>
      <c r="WK62" s="113"/>
      <c r="WL62" s="113"/>
      <c r="WM62" s="113"/>
      <c r="WN62" s="113"/>
      <c r="WO62" s="113"/>
      <c r="WP62" s="113"/>
      <c r="WQ62" s="113"/>
      <c r="WR62" s="113"/>
      <c r="WS62" s="113"/>
      <c r="WT62" s="113"/>
      <c r="WU62" s="113"/>
      <c r="WV62" s="113"/>
      <c r="WW62" s="113"/>
      <c r="WX62" s="113"/>
      <c r="WY62" s="113"/>
      <c r="WZ62" s="113"/>
      <c r="XA62" s="113"/>
      <c r="XB62" s="113"/>
      <c r="XC62" s="113"/>
      <c r="XD62" s="113"/>
      <c r="XE62" s="113"/>
      <c r="XF62" s="113"/>
      <c r="XG62" s="113"/>
      <c r="XH62" s="113"/>
      <c r="XI62" s="113"/>
      <c r="XJ62" s="113"/>
      <c r="XK62" s="113"/>
      <c r="XL62" s="113"/>
      <c r="XM62" s="113"/>
      <c r="XN62" s="113"/>
      <c r="XO62" s="113"/>
      <c r="XP62" s="113"/>
      <c r="XQ62" s="113"/>
      <c r="XR62" s="113"/>
      <c r="XS62" s="113"/>
      <c r="XT62" s="113"/>
      <c r="XU62" s="113"/>
      <c r="XV62" s="113"/>
      <c r="XW62" s="113"/>
      <c r="XX62" s="113"/>
      <c r="XY62" s="113"/>
      <c r="XZ62" s="113"/>
      <c r="YA62" s="113"/>
      <c r="YB62" s="113"/>
      <c r="YC62" s="113"/>
      <c r="YD62" s="113"/>
      <c r="YE62" s="113"/>
      <c r="YF62" s="113"/>
      <c r="YG62" s="113"/>
      <c r="YH62" s="113"/>
      <c r="YI62" s="113"/>
      <c r="YJ62" s="113"/>
      <c r="YK62" s="113"/>
      <c r="YL62" s="113"/>
      <c r="YM62" s="113"/>
      <c r="YN62" s="113"/>
      <c r="YO62" s="113"/>
      <c r="YP62" s="113"/>
      <c r="YQ62" s="113"/>
      <c r="YR62" s="113"/>
      <c r="YS62" s="113"/>
      <c r="YT62" s="113"/>
      <c r="YU62" s="113"/>
      <c r="YV62" s="113"/>
      <c r="YW62" s="113"/>
      <c r="YX62" s="113"/>
      <c r="YY62" s="113"/>
      <c r="YZ62" s="113"/>
      <c r="ZA62" s="113"/>
      <c r="ZB62" s="113"/>
      <c r="ZC62" s="113"/>
      <c r="ZD62" s="113"/>
      <c r="ZE62" s="113"/>
      <c r="ZF62" s="113"/>
      <c r="ZG62" s="113"/>
      <c r="ZH62" s="113"/>
      <c r="ZI62" s="113"/>
      <c r="ZJ62" s="113"/>
      <c r="ZK62" s="113"/>
      <c r="ZL62" s="113"/>
      <c r="ZM62" s="113"/>
      <c r="ZN62" s="113"/>
      <c r="ZO62" s="113"/>
      <c r="ZP62" s="113"/>
      <c r="ZQ62" s="113"/>
      <c r="ZR62" s="113"/>
      <c r="ZS62" s="113"/>
      <c r="ZT62" s="113"/>
      <c r="ZU62" s="113"/>
      <c r="ZV62" s="113"/>
      <c r="ZW62" s="113"/>
      <c r="ZX62" s="113"/>
      <c r="ZY62" s="113"/>
      <c r="ZZ62" s="113"/>
      <c r="AAA62" s="113"/>
      <c r="AAB62" s="113"/>
      <c r="AAC62" s="113"/>
      <c r="AAD62" s="113"/>
      <c r="AAE62" s="113"/>
      <c r="AAF62" s="113"/>
      <c r="AAG62" s="113"/>
      <c r="AAH62" s="113"/>
      <c r="AAI62" s="113"/>
      <c r="AAJ62" s="113"/>
      <c r="AAK62" s="113"/>
      <c r="AAL62" s="113"/>
      <c r="AAM62" s="113"/>
      <c r="AAN62" s="113"/>
      <c r="AAO62" s="113"/>
      <c r="AAP62" s="113"/>
      <c r="AAQ62" s="113"/>
      <c r="AAR62" s="113"/>
      <c r="AAS62" s="113"/>
      <c r="AAT62" s="113"/>
      <c r="AAU62" s="113"/>
      <c r="AAV62" s="113"/>
      <c r="AAW62" s="113"/>
      <c r="AAX62" s="113"/>
      <c r="AAY62" s="113"/>
      <c r="AAZ62" s="113"/>
      <c r="ABA62" s="113"/>
      <c r="ABB62" s="113"/>
      <c r="ABC62" s="113"/>
      <c r="ABD62" s="113"/>
      <c r="ABE62" s="113"/>
      <c r="ABF62" s="113"/>
      <c r="ABG62" s="113"/>
      <c r="ABH62" s="113"/>
      <c r="ABI62" s="113"/>
      <c r="ABJ62" s="113"/>
      <c r="ABK62" s="113"/>
      <c r="ABL62" s="113"/>
      <c r="ABM62" s="113"/>
      <c r="ABN62" s="113"/>
      <c r="ABO62" s="113"/>
      <c r="ABP62" s="113"/>
      <c r="ABQ62" s="113"/>
      <c r="ABR62" s="113"/>
      <c r="ABS62" s="113"/>
      <c r="ABT62" s="113"/>
      <c r="ABU62" s="113"/>
      <c r="ABV62" s="113"/>
      <c r="ABW62" s="113"/>
      <c r="ABX62" s="113"/>
      <c r="ABY62" s="113"/>
      <c r="ABZ62" s="113"/>
      <c r="ACA62" s="113"/>
      <c r="ACB62" s="113"/>
      <c r="ACC62" s="113"/>
      <c r="ACD62" s="113"/>
      <c r="ACE62" s="113"/>
      <c r="ACF62" s="113"/>
      <c r="ACG62" s="113"/>
      <c r="ACH62" s="113"/>
      <c r="ACI62" s="113"/>
      <c r="ACJ62" s="113"/>
      <c r="ACK62" s="113"/>
      <c r="ACL62" s="113"/>
      <c r="ACM62" s="113"/>
      <c r="ACN62" s="113"/>
      <c r="ACO62" s="113"/>
      <c r="ACP62" s="113"/>
      <c r="ACQ62" s="113"/>
      <c r="ACR62" s="113"/>
      <c r="ACS62" s="113"/>
      <c r="ACT62" s="113"/>
      <c r="ACU62" s="113"/>
      <c r="ACV62" s="113"/>
      <c r="ACW62" s="113"/>
      <c r="ACX62" s="113"/>
      <c r="ACY62" s="113"/>
      <c r="ACZ62" s="113"/>
      <c r="ADA62" s="113"/>
      <c r="ADB62" s="113"/>
      <c r="ADC62" s="113"/>
    </row>
    <row r="63" spans="1:783" s="152" customFormat="1" x14ac:dyDescent="0.3">
      <c r="A63" s="149"/>
      <c r="B63" s="150"/>
      <c r="C63" s="151"/>
      <c r="D63" s="151"/>
      <c r="F63" s="153"/>
      <c r="G63" s="153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9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9"/>
      <c r="DF63" s="149"/>
      <c r="DG63" s="149"/>
      <c r="DH63" s="149"/>
      <c r="DI63" s="149"/>
      <c r="DJ63" s="149"/>
      <c r="DK63" s="149"/>
      <c r="DL63" s="149"/>
      <c r="DM63" s="149"/>
      <c r="DN63" s="149"/>
      <c r="DO63" s="149"/>
      <c r="DP63" s="149"/>
      <c r="DQ63" s="149"/>
      <c r="DR63" s="149"/>
      <c r="DS63" s="149"/>
      <c r="DT63" s="149"/>
      <c r="DU63" s="149"/>
      <c r="DV63" s="149"/>
      <c r="DW63" s="149"/>
      <c r="DX63" s="149"/>
      <c r="DY63" s="149"/>
      <c r="DZ63" s="149"/>
      <c r="EA63" s="149"/>
      <c r="EB63" s="149"/>
      <c r="EC63" s="149"/>
      <c r="ED63" s="149"/>
      <c r="EE63" s="149"/>
      <c r="EF63" s="149"/>
      <c r="EG63" s="149"/>
      <c r="EH63" s="149"/>
      <c r="EI63" s="149"/>
      <c r="EJ63" s="149"/>
      <c r="EK63" s="149"/>
      <c r="EL63" s="149"/>
      <c r="EM63" s="149"/>
      <c r="EN63" s="149"/>
      <c r="EO63" s="149"/>
      <c r="EP63" s="149"/>
      <c r="EQ63" s="149"/>
      <c r="ER63" s="149"/>
      <c r="ES63" s="149"/>
      <c r="ET63" s="149"/>
      <c r="EU63" s="149"/>
      <c r="EV63" s="149"/>
      <c r="EW63" s="149"/>
      <c r="EX63" s="149"/>
      <c r="EY63" s="149"/>
      <c r="EZ63" s="149"/>
      <c r="FA63" s="149"/>
      <c r="FB63" s="149"/>
      <c r="FC63" s="149"/>
      <c r="FD63" s="149"/>
      <c r="FE63" s="149"/>
      <c r="FF63" s="149"/>
      <c r="FG63" s="149"/>
      <c r="FH63" s="149"/>
      <c r="FI63" s="149"/>
      <c r="FJ63" s="149"/>
      <c r="FK63" s="149"/>
      <c r="FL63" s="149"/>
      <c r="FM63" s="149"/>
      <c r="FN63" s="149"/>
      <c r="FO63" s="149"/>
      <c r="FP63" s="149"/>
      <c r="FQ63" s="149"/>
      <c r="FR63" s="149"/>
      <c r="FS63" s="149"/>
      <c r="FT63" s="149"/>
      <c r="FU63" s="149"/>
      <c r="FV63" s="149"/>
      <c r="FW63" s="149"/>
      <c r="FX63" s="149"/>
      <c r="FY63" s="149"/>
      <c r="FZ63" s="149"/>
      <c r="GA63" s="149"/>
      <c r="GB63" s="149"/>
      <c r="GC63" s="149"/>
      <c r="GD63" s="149"/>
      <c r="GE63" s="149"/>
      <c r="GF63" s="149"/>
      <c r="GG63" s="149"/>
      <c r="GH63" s="149"/>
      <c r="GI63" s="149"/>
      <c r="GJ63" s="149"/>
      <c r="GK63" s="149"/>
      <c r="GL63" s="149"/>
      <c r="GM63" s="149"/>
      <c r="GN63" s="149"/>
      <c r="GO63" s="149"/>
      <c r="GP63" s="149"/>
      <c r="GQ63" s="149"/>
      <c r="GR63" s="149"/>
      <c r="GS63" s="149"/>
      <c r="GT63" s="149"/>
      <c r="GU63" s="149"/>
      <c r="GV63" s="149"/>
      <c r="GW63" s="149"/>
      <c r="GX63" s="149"/>
      <c r="GY63" s="149"/>
      <c r="GZ63" s="149"/>
      <c r="HA63" s="149"/>
      <c r="HB63" s="149"/>
      <c r="HC63" s="149"/>
      <c r="HD63" s="149"/>
      <c r="HE63" s="149"/>
      <c r="HF63" s="149"/>
      <c r="HG63" s="149"/>
      <c r="HH63" s="149"/>
      <c r="HI63" s="149"/>
      <c r="HJ63" s="149"/>
      <c r="HK63" s="149"/>
      <c r="HL63" s="149"/>
      <c r="HM63" s="149"/>
      <c r="HN63" s="149"/>
      <c r="HO63" s="149"/>
      <c r="HP63" s="149"/>
      <c r="HQ63" s="149"/>
      <c r="HR63" s="149"/>
      <c r="HS63" s="149"/>
      <c r="HT63" s="149"/>
      <c r="HU63" s="149"/>
      <c r="HV63" s="149"/>
      <c r="HW63" s="149"/>
      <c r="HX63" s="149"/>
      <c r="HY63" s="149"/>
      <c r="HZ63" s="149"/>
      <c r="IA63" s="149"/>
      <c r="IB63" s="149"/>
      <c r="IC63" s="149"/>
      <c r="ID63" s="149"/>
      <c r="IE63" s="149"/>
      <c r="IF63" s="149"/>
      <c r="IG63" s="149"/>
      <c r="IH63" s="149"/>
      <c r="II63" s="149"/>
      <c r="IJ63" s="149"/>
      <c r="IK63" s="149"/>
      <c r="IL63" s="149"/>
      <c r="IM63" s="149"/>
      <c r="IN63" s="149"/>
      <c r="IO63" s="149"/>
      <c r="IP63" s="149"/>
      <c r="IQ63" s="149"/>
      <c r="IR63" s="149"/>
      <c r="IS63" s="149"/>
      <c r="IT63" s="149"/>
      <c r="IU63" s="149"/>
      <c r="IV63" s="149"/>
      <c r="IW63" s="149"/>
      <c r="IX63" s="149"/>
      <c r="IY63" s="149"/>
      <c r="IZ63" s="149"/>
      <c r="JA63" s="149"/>
      <c r="JB63" s="149"/>
      <c r="JC63" s="149"/>
      <c r="JD63" s="149"/>
      <c r="JE63" s="149"/>
      <c r="JF63" s="149"/>
      <c r="JG63" s="149"/>
      <c r="JH63" s="149"/>
      <c r="JI63" s="149"/>
      <c r="JJ63" s="149"/>
      <c r="JK63" s="149"/>
      <c r="JL63" s="149"/>
      <c r="JM63" s="149"/>
      <c r="JN63" s="149"/>
      <c r="JO63" s="149"/>
      <c r="JP63" s="149"/>
      <c r="JQ63" s="149"/>
      <c r="JR63" s="149"/>
      <c r="JS63" s="149"/>
      <c r="JT63" s="149"/>
      <c r="JU63" s="149"/>
      <c r="JV63" s="149"/>
      <c r="JW63" s="149"/>
      <c r="JX63" s="149"/>
      <c r="JY63" s="149"/>
      <c r="JZ63" s="149"/>
      <c r="KA63" s="149"/>
      <c r="KB63" s="149"/>
      <c r="KC63" s="149"/>
      <c r="KD63" s="149"/>
      <c r="KE63" s="149"/>
      <c r="KF63" s="149"/>
      <c r="KG63" s="149"/>
      <c r="KH63" s="149"/>
      <c r="KI63" s="149"/>
      <c r="KJ63" s="149"/>
      <c r="KK63" s="149"/>
      <c r="KL63" s="149"/>
      <c r="KM63" s="149"/>
      <c r="KN63" s="149"/>
      <c r="KO63" s="149"/>
      <c r="KP63" s="149"/>
      <c r="KQ63" s="149"/>
      <c r="KR63" s="149"/>
      <c r="KS63" s="149"/>
      <c r="KT63" s="149"/>
      <c r="KU63" s="149"/>
      <c r="KV63" s="149"/>
      <c r="KW63" s="149"/>
      <c r="KX63" s="149"/>
      <c r="KY63" s="149"/>
      <c r="KZ63" s="149"/>
      <c r="LA63" s="149"/>
      <c r="LB63" s="149"/>
      <c r="LC63" s="149"/>
      <c r="LD63" s="149"/>
      <c r="LE63" s="149"/>
      <c r="LF63" s="149"/>
      <c r="LG63" s="149"/>
      <c r="LH63" s="149"/>
      <c r="LI63" s="149"/>
      <c r="LJ63" s="149"/>
      <c r="LK63" s="149"/>
      <c r="LL63" s="149"/>
      <c r="LM63" s="149"/>
      <c r="LN63" s="149"/>
      <c r="LO63" s="149"/>
      <c r="LP63" s="149"/>
      <c r="LQ63" s="149"/>
      <c r="LR63" s="149"/>
      <c r="LS63" s="149"/>
      <c r="LT63" s="149"/>
      <c r="LU63" s="149"/>
      <c r="LV63" s="149"/>
      <c r="LW63" s="149"/>
      <c r="LX63" s="149"/>
      <c r="LY63" s="149"/>
      <c r="LZ63" s="149"/>
      <c r="MA63" s="149"/>
      <c r="MB63" s="149"/>
      <c r="MC63" s="149"/>
      <c r="MD63" s="149"/>
      <c r="ME63" s="149"/>
      <c r="MF63" s="149"/>
      <c r="MG63" s="149"/>
      <c r="MH63" s="149"/>
      <c r="MI63" s="149"/>
      <c r="MJ63" s="149"/>
      <c r="MK63" s="149"/>
      <c r="ML63" s="149"/>
      <c r="MM63" s="149"/>
      <c r="MN63" s="149"/>
      <c r="MO63" s="149"/>
      <c r="MP63" s="149"/>
      <c r="MQ63" s="149"/>
      <c r="MR63" s="149"/>
      <c r="MS63" s="149"/>
      <c r="MT63" s="149"/>
      <c r="MU63" s="149"/>
      <c r="MV63" s="149"/>
      <c r="MW63" s="149"/>
      <c r="MX63" s="149"/>
      <c r="MY63" s="149"/>
      <c r="MZ63" s="149"/>
      <c r="NA63" s="149"/>
      <c r="NB63" s="149"/>
      <c r="NC63" s="149"/>
      <c r="ND63" s="149"/>
      <c r="NE63" s="149"/>
      <c r="NF63" s="149"/>
      <c r="NG63" s="149"/>
      <c r="NH63" s="149"/>
      <c r="NI63" s="149"/>
      <c r="NJ63" s="149"/>
      <c r="NK63" s="149"/>
      <c r="NL63" s="149"/>
      <c r="NM63" s="149"/>
      <c r="NN63" s="149"/>
      <c r="NO63" s="149"/>
      <c r="NP63" s="149"/>
      <c r="NQ63" s="149"/>
      <c r="NR63" s="149"/>
      <c r="NS63" s="149"/>
      <c r="NT63" s="149"/>
      <c r="NU63" s="149"/>
      <c r="NV63" s="149"/>
      <c r="NW63" s="149"/>
      <c r="NX63" s="149"/>
      <c r="NY63" s="149"/>
      <c r="NZ63" s="149"/>
      <c r="OA63" s="149"/>
      <c r="OB63" s="149"/>
      <c r="OC63" s="149"/>
      <c r="OD63" s="149"/>
      <c r="OE63" s="149"/>
      <c r="OF63" s="149"/>
      <c r="OG63" s="149"/>
      <c r="OH63" s="149"/>
      <c r="OI63" s="149"/>
      <c r="OJ63" s="149"/>
      <c r="OK63" s="149"/>
      <c r="OL63" s="149"/>
      <c r="OM63" s="149"/>
      <c r="ON63" s="149"/>
      <c r="OO63" s="149"/>
      <c r="OP63" s="149"/>
      <c r="OQ63" s="149"/>
      <c r="OR63" s="149"/>
      <c r="OS63" s="149"/>
      <c r="OT63" s="149"/>
      <c r="OU63" s="149"/>
      <c r="OV63" s="149"/>
      <c r="OW63" s="149"/>
      <c r="OX63" s="149"/>
      <c r="OY63" s="149"/>
      <c r="OZ63" s="149"/>
      <c r="PA63" s="149"/>
      <c r="PB63" s="149"/>
      <c r="PC63" s="149"/>
      <c r="PD63" s="149"/>
      <c r="PE63" s="149"/>
      <c r="PF63" s="149"/>
      <c r="PG63" s="149"/>
      <c r="PH63" s="149"/>
      <c r="PI63" s="149"/>
      <c r="PJ63" s="149"/>
      <c r="PK63" s="149"/>
      <c r="PL63" s="149"/>
      <c r="PM63" s="149"/>
      <c r="PN63" s="149"/>
      <c r="PO63" s="149"/>
      <c r="PP63" s="149"/>
      <c r="PQ63" s="149"/>
      <c r="PR63" s="149"/>
      <c r="PS63" s="149"/>
      <c r="PT63" s="149"/>
      <c r="PU63" s="149"/>
      <c r="PV63" s="149"/>
      <c r="PW63" s="149"/>
      <c r="PX63" s="149"/>
      <c r="PY63" s="149"/>
      <c r="PZ63" s="149"/>
      <c r="QA63" s="149"/>
      <c r="QB63" s="149"/>
      <c r="QC63" s="149"/>
      <c r="QD63" s="149"/>
      <c r="QE63" s="149"/>
      <c r="QF63" s="149"/>
      <c r="QG63" s="149"/>
      <c r="QH63" s="149"/>
      <c r="QI63" s="149"/>
      <c r="QJ63" s="149"/>
      <c r="QK63" s="149"/>
      <c r="QL63" s="149"/>
      <c r="QM63" s="149"/>
      <c r="QN63" s="149"/>
      <c r="QO63" s="149"/>
      <c r="QP63" s="149"/>
      <c r="QQ63" s="149"/>
      <c r="QR63" s="149"/>
      <c r="QS63" s="149"/>
      <c r="QT63" s="149"/>
      <c r="QU63" s="149"/>
      <c r="QV63" s="149"/>
      <c r="QW63" s="149"/>
      <c r="QX63" s="149"/>
      <c r="QY63" s="149"/>
      <c r="QZ63" s="149"/>
      <c r="RA63" s="149"/>
      <c r="RB63" s="149"/>
      <c r="RC63" s="149"/>
      <c r="RD63" s="149"/>
      <c r="RE63" s="149"/>
      <c r="RF63" s="149"/>
      <c r="RG63" s="149"/>
      <c r="RH63" s="149"/>
      <c r="RI63" s="149"/>
      <c r="RJ63" s="149"/>
      <c r="RK63" s="149"/>
      <c r="RL63" s="149"/>
      <c r="RM63" s="149"/>
      <c r="RN63" s="149"/>
      <c r="RO63" s="149"/>
      <c r="RP63" s="149"/>
      <c r="RQ63" s="149"/>
      <c r="RR63" s="149"/>
      <c r="RS63" s="149"/>
      <c r="RT63" s="149"/>
      <c r="RU63" s="149"/>
      <c r="RV63" s="149"/>
      <c r="RW63" s="149"/>
      <c r="RX63" s="149"/>
      <c r="RY63" s="149"/>
      <c r="RZ63" s="149"/>
      <c r="SA63" s="149"/>
      <c r="SB63" s="149"/>
      <c r="SC63" s="149"/>
      <c r="SD63" s="149"/>
      <c r="SE63" s="149"/>
      <c r="SF63" s="149"/>
      <c r="SG63" s="149"/>
      <c r="SH63" s="149"/>
      <c r="SI63" s="149"/>
      <c r="SJ63" s="149"/>
      <c r="SK63" s="149"/>
      <c r="SL63" s="149"/>
      <c r="SM63" s="149"/>
      <c r="SN63" s="149"/>
      <c r="SO63" s="149"/>
      <c r="SP63" s="149"/>
      <c r="SQ63" s="149"/>
      <c r="SR63" s="149"/>
      <c r="SS63" s="149"/>
      <c r="ST63" s="149"/>
      <c r="SU63" s="149"/>
      <c r="SV63" s="149"/>
      <c r="SW63" s="149"/>
      <c r="SX63" s="149"/>
      <c r="SY63" s="149"/>
      <c r="SZ63" s="149"/>
      <c r="TA63" s="149"/>
      <c r="TB63" s="149"/>
      <c r="TC63" s="149"/>
      <c r="TD63" s="149"/>
      <c r="TE63" s="149"/>
      <c r="TF63" s="149"/>
      <c r="TG63" s="149"/>
      <c r="TH63" s="149"/>
      <c r="TI63" s="149"/>
      <c r="TJ63" s="149"/>
      <c r="TK63" s="149"/>
      <c r="TL63" s="149"/>
      <c r="TM63" s="149"/>
      <c r="TN63" s="149"/>
      <c r="TO63" s="149"/>
      <c r="TP63" s="149"/>
      <c r="TQ63" s="149"/>
      <c r="TR63" s="149"/>
      <c r="TS63" s="149"/>
      <c r="TT63" s="149"/>
      <c r="TU63" s="149"/>
      <c r="TV63" s="149"/>
      <c r="TW63" s="149"/>
      <c r="TX63" s="149"/>
      <c r="TY63" s="149"/>
      <c r="TZ63" s="149"/>
      <c r="UA63" s="149"/>
      <c r="UB63" s="149"/>
      <c r="UC63" s="149"/>
      <c r="UD63" s="149"/>
      <c r="UE63" s="149"/>
      <c r="UF63" s="149"/>
      <c r="UG63" s="149"/>
      <c r="UH63" s="149"/>
      <c r="UI63" s="149"/>
      <c r="UJ63" s="149"/>
      <c r="UK63" s="149"/>
      <c r="UL63" s="149"/>
      <c r="UM63" s="149"/>
      <c r="UN63" s="149"/>
      <c r="UO63" s="149"/>
      <c r="UP63" s="149"/>
      <c r="UQ63" s="149"/>
      <c r="UR63" s="149"/>
      <c r="US63" s="149"/>
      <c r="UT63" s="149"/>
      <c r="UU63" s="149"/>
      <c r="UV63" s="149"/>
      <c r="UW63" s="149"/>
      <c r="UX63" s="149"/>
      <c r="UY63" s="149"/>
      <c r="UZ63" s="149"/>
      <c r="VA63" s="149"/>
      <c r="VB63" s="149"/>
      <c r="VC63" s="149"/>
      <c r="VD63" s="149"/>
      <c r="VE63" s="149"/>
      <c r="VF63" s="149"/>
      <c r="VG63" s="149"/>
      <c r="VH63" s="149"/>
      <c r="VI63" s="149"/>
      <c r="VJ63" s="149"/>
      <c r="VK63" s="149"/>
      <c r="VL63" s="149"/>
      <c r="VM63" s="149"/>
      <c r="VN63" s="149"/>
      <c r="VO63" s="149"/>
      <c r="VP63" s="149"/>
      <c r="VQ63" s="149"/>
      <c r="VR63" s="149"/>
      <c r="VS63" s="149"/>
      <c r="VT63" s="149"/>
      <c r="VU63" s="149"/>
      <c r="VV63" s="149"/>
      <c r="VW63" s="149"/>
      <c r="VX63" s="149"/>
      <c r="VY63" s="149"/>
      <c r="VZ63" s="149"/>
      <c r="WA63" s="149"/>
      <c r="WB63" s="149"/>
      <c r="WC63" s="149"/>
      <c r="WD63" s="149"/>
      <c r="WE63" s="149"/>
      <c r="WF63" s="149"/>
      <c r="WG63" s="149"/>
      <c r="WH63" s="149"/>
      <c r="WI63" s="149"/>
      <c r="WJ63" s="149"/>
      <c r="WK63" s="149"/>
      <c r="WL63" s="149"/>
      <c r="WM63" s="149"/>
      <c r="WN63" s="149"/>
      <c r="WO63" s="149"/>
      <c r="WP63" s="149"/>
      <c r="WQ63" s="149"/>
      <c r="WR63" s="149"/>
      <c r="WS63" s="149"/>
      <c r="WT63" s="149"/>
      <c r="WU63" s="149"/>
      <c r="WV63" s="149"/>
      <c r="WW63" s="149"/>
      <c r="WX63" s="149"/>
      <c r="WY63" s="149"/>
      <c r="WZ63" s="149"/>
      <c r="XA63" s="149"/>
      <c r="XB63" s="149"/>
      <c r="XC63" s="149"/>
      <c r="XD63" s="149"/>
      <c r="XE63" s="149"/>
      <c r="XF63" s="149"/>
      <c r="XG63" s="149"/>
      <c r="XH63" s="149"/>
      <c r="XI63" s="149"/>
      <c r="XJ63" s="149"/>
      <c r="XK63" s="149"/>
      <c r="XL63" s="149"/>
      <c r="XM63" s="149"/>
      <c r="XN63" s="149"/>
      <c r="XO63" s="149"/>
      <c r="XP63" s="149"/>
      <c r="XQ63" s="149"/>
      <c r="XR63" s="149"/>
      <c r="XS63" s="149"/>
      <c r="XT63" s="149"/>
      <c r="XU63" s="149"/>
      <c r="XV63" s="149"/>
      <c r="XW63" s="149"/>
      <c r="XX63" s="149"/>
      <c r="XY63" s="149"/>
      <c r="XZ63" s="149"/>
      <c r="YA63" s="149"/>
      <c r="YB63" s="149"/>
      <c r="YC63" s="149"/>
      <c r="YD63" s="149"/>
      <c r="YE63" s="149"/>
      <c r="YF63" s="149"/>
      <c r="YG63" s="149"/>
      <c r="YH63" s="149"/>
      <c r="YI63" s="149"/>
      <c r="YJ63" s="149"/>
      <c r="YK63" s="149"/>
      <c r="YL63" s="149"/>
      <c r="YM63" s="149"/>
      <c r="YN63" s="149"/>
      <c r="YO63" s="149"/>
      <c r="YP63" s="149"/>
      <c r="YQ63" s="149"/>
      <c r="YR63" s="149"/>
      <c r="YS63" s="149"/>
      <c r="YT63" s="149"/>
      <c r="YU63" s="149"/>
      <c r="YV63" s="149"/>
      <c r="YW63" s="149"/>
      <c r="YX63" s="149"/>
      <c r="YY63" s="149"/>
      <c r="YZ63" s="149"/>
      <c r="ZA63" s="149"/>
      <c r="ZB63" s="149"/>
      <c r="ZC63" s="149"/>
      <c r="ZD63" s="149"/>
      <c r="ZE63" s="149"/>
      <c r="ZF63" s="149"/>
      <c r="ZG63" s="149"/>
      <c r="ZH63" s="149"/>
      <c r="ZI63" s="149"/>
      <c r="ZJ63" s="149"/>
      <c r="ZK63" s="149"/>
      <c r="ZL63" s="149"/>
      <c r="ZM63" s="149"/>
      <c r="ZN63" s="149"/>
      <c r="ZO63" s="149"/>
      <c r="ZP63" s="149"/>
      <c r="ZQ63" s="149"/>
      <c r="ZR63" s="149"/>
      <c r="ZS63" s="149"/>
      <c r="ZT63" s="149"/>
      <c r="ZU63" s="149"/>
      <c r="ZV63" s="149"/>
      <c r="ZW63" s="149"/>
      <c r="ZX63" s="149"/>
      <c r="ZY63" s="149"/>
      <c r="ZZ63" s="149"/>
      <c r="AAA63" s="149"/>
      <c r="AAB63" s="149"/>
      <c r="AAC63" s="149"/>
      <c r="AAD63" s="149"/>
      <c r="AAE63" s="149"/>
      <c r="AAF63" s="149"/>
      <c r="AAG63" s="149"/>
      <c r="AAH63" s="149"/>
      <c r="AAI63" s="149"/>
      <c r="AAJ63" s="149"/>
      <c r="AAK63" s="149"/>
      <c r="AAL63" s="149"/>
      <c r="AAM63" s="149"/>
      <c r="AAN63" s="149"/>
      <c r="AAO63" s="149"/>
      <c r="AAP63" s="149"/>
      <c r="AAQ63" s="149"/>
      <c r="AAR63" s="149"/>
      <c r="AAS63" s="149"/>
      <c r="AAT63" s="149"/>
      <c r="AAU63" s="149"/>
      <c r="AAV63" s="149"/>
      <c r="AAW63" s="149"/>
      <c r="AAX63" s="149"/>
      <c r="AAY63" s="149"/>
      <c r="AAZ63" s="149"/>
      <c r="ABA63" s="149"/>
      <c r="ABB63" s="149"/>
      <c r="ABC63" s="149"/>
      <c r="ABD63" s="149"/>
      <c r="ABE63" s="149"/>
      <c r="ABF63" s="149"/>
      <c r="ABG63" s="149"/>
      <c r="ABH63" s="149"/>
      <c r="ABI63" s="149"/>
      <c r="ABJ63" s="149"/>
      <c r="ABK63" s="149"/>
      <c r="ABL63" s="149"/>
      <c r="ABM63" s="149"/>
      <c r="ABN63" s="149"/>
      <c r="ABO63" s="149"/>
      <c r="ABP63" s="149"/>
      <c r="ABQ63" s="149"/>
      <c r="ABR63" s="149"/>
      <c r="ABS63" s="149"/>
      <c r="ABT63" s="149"/>
      <c r="ABU63" s="149"/>
      <c r="ABV63" s="149"/>
      <c r="ABW63" s="149"/>
      <c r="ABX63" s="149"/>
      <c r="ABY63" s="149"/>
      <c r="ABZ63" s="149"/>
      <c r="ACA63" s="149"/>
      <c r="ACB63" s="149"/>
      <c r="ACC63" s="149"/>
      <c r="ACD63" s="149"/>
      <c r="ACE63" s="149"/>
      <c r="ACF63" s="149"/>
      <c r="ACG63" s="149"/>
      <c r="ACH63" s="149"/>
      <c r="ACI63" s="149"/>
      <c r="ACJ63" s="149"/>
      <c r="ACK63" s="149"/>
      <c r="ACL63" s="149"/>
      <c r="ACM63" s="149"/>
      <c r="ACN63" s="149"/>
      <c r="ACO63" s="149"/>
      <c r="ACP63" s="149"/>
      <c r="ACQ63" s="149"/>
      <c r="ACR63" s="149"/>
      <c r="ACS63" s="149"/>
      <c r="ACT63" s="149"/>
      <c r="ACU63" s="149"/>
      <c r="ACV63" s="149"/>
      <c r="ACW63" s="149"/>
      <c r="ACX63" s="149"/>
      <c r="ACY63" s="149"/>
      <c r="ACZ63" s="149"/>
      <c r="ADA63" s="149"/>
      <c r="ADB63" s="149"/>
      <c r="ADC63" s="149"/>
    </row>
    <row r="64" spans="1:783" s="152" customFormat="1" x14ac:dyDescent="0.3">
      <c r="A64" s="149"/>
      <c r="B64" s="150"/>
      <c r="C64" s="151"/>
      <c r="D64" s="151"/>
      <c r="F64" s="153"/>
      <c r="G64" s="153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9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9"/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9"/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9"/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9"/>
      <c r="ES64" s="149"/>
      <c r="ET64" s="149"/>
      <c r="EU64" s="149"/>
      <c r="EV64" s="149"/>
      <c r="EW64" s="149"/>
      <c r="EX64" s="149"/>
      <c r="EY64" s="149"/>
      <c r="EZ64" s="149"/>
      <c r="FA64" s="149"/>
      <c r="FB64" s="149"/>
      <c r="FC64" s="149"/>
      <c r="FD64" s="149"/>
      <c r="FE64" s="149"/>
      <c r="FF64" s="149"/>
      <c r="FG64" s="149"/>
      <c r="FH64" s="149"/>
      <c r="FI64" s="149"/>
      <c r="FJ64" s="149"/>
      <c r="FK64" s="149"/>
      <c r="FL64" s="149"/>
      <c r="FM64" s="149"/>
      <c r="FN64" s="149"/>
      <c r="FO64" s="149"/>
      <c r="FP64" s="149"/>
      <c r="FQ64" s="149"/>
      <c r="FR64" s="149"/>
      <c r="FS64" s="149"/>
      <c r="FT64" s="149"/>
      <c r="FU64" s="149"/>
      <c r="FV64" s="149"/>
      <c r="FW64" s="149"/>
      <c r="FX64" s="149"/>
      <c r="FY64" s="149"/>
      <c r="FZ64" s="149"/>
      <c r="GA64" s="149"/>
      <c r="GB64" s="149"/>
      <c r="GC64" s="149"/>
      <c r="GD64" s="149"/>
      <c r="GE64" s="149"/>
      <c r="GF64" s="149"/>
      <c r="GG64" s="149"/>
      <c r="GH64" s="149"/>
      <c r="GI64" s="149"/>
      <c r="GJ64" s="149"/>
      <c r="GK64" s="149"/>
      <c r="GL64" s="149"/>
      <c r="GM64" s="149"/>
      <c r="GN64" s="149"/>
      <c r="GO64" s="149"/>
      <c r="GP64" s="149"/>
      <c r="GQ64" s="149"/>
      <c r="GR64" s="149"/>
      <c r="GS64" s="149"/>
      <c r="GT64" s="149"/>
      <c r="GU64" s="149"/>
      <c r="GV64" s="149"/>
      <c r="GW64" s="149"/>
      <c r="GX64" s="149"/>
      <c r="GY64" s="149"/>
      <c r="GZ64" s="149"/>
      <c r="HA64" s="149"/>
      <c r="HB64" s="149"/>
      <c r="HC64" s="149"/>
      <c r="HD64" s="149"/>
      <c r="HE64" s="149"/>
      <c r="HF64" s="149"/>
      <c r="HG64" s="149"/>
      <c r="HH64" s="149"/>
      <c r="HI64" s="149"/>
      <c r="HJ64" s="149"/>
      <c r="HK64" s="149"/>
      <c r="HL64" s="149"/>
      <c r="HM64" s="149"/>
      <c r="HN64" s="149"/>
      <c r="HO64" s="149"/>
      <c r="HP64" s="149"/>
      <c r="HQ64" s="149"/>
      <c r="HR64" s="149"/>
      <c r="HS64" s="149"/>
      <c r="HT64" s="149"/>
      <c r="HU64" s="149"/>
      <c r="HV64" s="149"/>
      <c r="HW64" s="149"/>
      <c r="HX64" s="149"/>
      <c r="HY64" s="149"/>
      <c r="HZ64" s="149"/>
      <c r="IA64" s="149"/>
      <c r="IB64" s="149"/>
      <c r="IC64" s="149"/>
      <c r="ID64" s="149"/>
      <c r="IE64" s="149"/>
      <c r="IF64" s="149"/>
      <c r="IG64" s="149"/>
      <c r="IH64" s="149"/>
      <c r="II64" s="149"/>
      <c r="IJ64" s="149"/>
      <c r="IK64" s="149"/>
      <c r="IL64" s="149"/>
      <c r="IM64" s="149"/>
      <c r="IN64" s="149"/>
      <c r="IO64" s="149"/>
      <c r="IP64" s="149"/>
      <c r="IQ64" s="149"/>
      <c r="IR64" s="149"/>
      <c r="IS64" s="149"/>
      <c r="IT64" s="149"/>
      <c r="IU64" s="149"/>
      <c r="IV64" s="149"/>
      <c r="IW64" s="149"/>
      <c r="IX64" s="149"/>
      <c r="IY64" s="149"/>
      <c r="IZ64" s="149"/>
      <c r="JA64" s="149"/>
      <c r="JB64" s="149"/>
      <c r="JC64" s="149"/>
      <c r="JD64" s="149"/>
      <c r="JE64" s="149"/>
      <c r="JF64" s="149"/>
      <c r="JG64" s="149"/>
      <c r="JH64" s="149"/>
      <c r="JI64" s="149"/>
      <c r="JJ64" s="149"/>
      <c r="JK64" s="149"/>
      <c r="JL64" s="149"/>
      <c r="JM64" s="149"/>
      <c r="JN64" s="149"/>
      <c r="JO64" s="149"/>
      <c r="JP64" s="149"/>
      <c r="JQ64" s="149"/>
      <c r="JR64" s="149"/>
      <c r="JS64" s="149"/>
      <c r="JT64" s="149"/>
      <c r="JU64" s="149"/>
      <c r="JV64" s="149"/>
      <c r="JW64" s="149"/>
      <c r="JX64" s="149"/>
      <c r="JY64" s="149"/>
      <c r="JZ64" s="149"/>
      <c r="KA64" s="149"/>
      <c r="KB64" s="149"/>
      <c r="KC64" s="149"/>
      <c r="KD64" s="149"/>
      <c r="KE64" s="149"/>
      <c r="KF64" s="149"/>
      <c r="KG64" s="149"/>
      <c r="KH64" s="149"/>
      <c r="KI64" s="149"/>
      <c r="KJ64" s="149"/>
      <c r="KK64" s="149"/>
      <c r="KL64" s="149"/>
      <c r="KM64" s="149"/>
      <c r="KN64" s="149"/>
      <c r="KO64" s="149"/>
      <c r="KP64" s="149"/>
      <c r="KQ64" s="149"/>
      <c r="KR64" s="149"/>
      <c r="KS64" s="149"/>
      <c r="KT64" s="149"/>
      <c r="KU64" s="149"/>
      <c r="KV64" s="149"/>
      <c r="KW64" s="149"/>
      <c r="KX64" s="149"/>
      <c r="KY64" s="149"/>
      <c r="KZ64" s="149"/>
      <c r="LA64" s="149"/>
      <c r="LB64" s="149"/>
      <c r="LC64" s="149"/>
      <c r="LD64" s="149"/>
      <c r="LE64" s="149"/>
      <c r="LF64" s="149"/>
      <c r="LG64" s="149"/>
      <c r="LH64" s="149"/>
      <c r="LI64" s="149"/>
      <c r="LJ64" s="149"/>
      <c r="LK64" s="149"/>
      <c r="LL64" s="149"/>
      <c r="LM64" s="149"/>
      <c r="LN64" s="149"/>
      <c r="LO64" s="149"/>
      <c r="LP64" s="149"/>
      <c r="LQ64" s="149"/>
      <c r="LR64" s="149"/>
      <c r="LS64" s="149"/>
      <c r="LT64" s="149"/>
      <c r="LU64" s="149"/>
      <c r="LV64" s="149"/>
      <c r="LW64" s="149"/>
      <c r="LX64" s="149"/>
      <c r="LY64" s="149"/>
      <c r="LZ64" s="149"/>
      <c r="MA64" s="149"/>
      <c r="MB64" s="149"/>
      <c r="MC64" s="149"/>
      <c r="MD64" s="149"/>
      <c r="ME64" s="149"/>
      <c r="MF64" s="149"/>
      <c r="MG64" s="149"/>
      <c r="MH64" s="149"/>
      <c r="MI64" s="149"/>
      <c r="MJ64" s="149"/>
      <c r="MK64" s="149"/>
      <c r="ML64" s="149"/>
      <c r="MM64" s="149"/>
      <c r="MN64" s="149"/>
      <c r="MO64" s="149"/>
      <c r="MP64" s="149"/>
      <c r="MQ64" s="149"/>
      <c r="MR64" s="149"/>
      <c r="MS64" s="149"/>
      <c r="MT64" s="149"/>
      <c r="MU64" s="149"/>
      <c r="MV64" s="149"/>
      <c r="MW64" s="149"/>
      <c r="MX64" s="149"/>
      <c r="MY64" s="149"/>
      <c r="MZ64" s="149"/>
      <c r="NA64" s="149"/>
      <c r="NB64" s="149"/>
      <c r="NC64" s="149"/>
      <c r="ND64" s="149"/>
      <c r="NE64" s="149"/>
      <c r="NF64" s="149"/>
      <c r="NG64" s="149"/>
      <c r="NH64" s="149"/>
      <c r="NI64" s="149"/>
      <c r="NJ64" s="149"/>
      <c r="NK64" s="149"/>
      <c r="NL64" s="149"/>
      <c r="NM64" s="149"/>
      <c r="NN64" s="149"/>
      <c r="NO64" s="149"/>
      <c r="NP64" s="149"/>
      <c r="NQ64" s="149"/>
      <c r="NR64" s="149"/>
      <c r="NS64" s="149"/>
      <c r="NT64" s="149"/>
      <c r="NU64" s="149"/>
      <c r="NV64" s="149"/>
      <c r="NW64" s="149"/>
      <c r="NX64" s="149"/>
      <c r="NY64" s="149"/>
      <c r="NZ64" s="149"/>
      <c r="OA64" s="149"/>
      <c r="OB64" s="149"/>
      <c r="OC64" s="149"/>
      <c r="OD64" s="149"/>
      <c r="OE64" s="149"/>
      <c r="OF64" s="149"/>
      <c r="OG64" s="149"/>
      <c r="OH64" s="149"/>
      <c r="OI64" s="149"/>
      <c r="OJ64" s="149"/>
      <c r="OK64" s="149"/>
      <c r="OL64" s="149"/>
      <c r="OM64" s="149"/>
      <c r="ON64" s="149"/>
      <c r="OO64" s="149"/>
      <c r="OP64" s="149"/>
      <c r="OQ64" s="149"/>
      <c r="OR64" s="149"/>
      <c r="OS64" s="149"/>
      <c r="OT64" s="149"/>
      <c r="OU64" s="149"/>
      <c r="OV64" s="149"/>
      <c r="OW64" s="149"/>
      <c r="OX64" s="149"/>
      <c r="OY64" s="149"/>
      <c r="OZ64" s="149"/>
      <c r="PA64" s="149"/>
      <c r="PB64" s="149"/>
      <c r="PC64" s="149"/>
      <c r="PD64" s="149"/>
      <c r="PE64" s="149"/>
      <c r="PF64" s="149"/>
      <c r="PG64" s="149"/>
      <c r="PH64" s="149"/>
      <c r="PI64" s="149"/>
      <c r="PJ64" s="149"/>
      <c r="PK64" s="149"/>
      <c r="PL64" s="149"/>
      <c r="PM64" s="149"/>
      <c r="PN64" s="149"/>
      <c r="PO64" s="149"/>
      <c r="PP64" s="149"/>
      <c r="PQ64" s="149"/>
      <c r="PR64" s="149"/>
      <c r="PS64" s="149"/>
      <c r="PT64" s="149"/>
      <c r="PU64" s="149"/>
      <c r="PV64" s="149"/>
      <c r="PW64" s="149"/>
      <c r="PX64" s="149"/>
      <c r="PY64" s="149"/>
      <c r="PZ64" s="149"/>
      <c r="QA64" s="149"/>
      <c r="QB64" s="149"/>
      <c r="QC64" s="149"/>
      <c r="QD64" s="149"/>
      <c r="QE64" s="149"/>
      <c r="QF64" s="149"/>
      <c r="QG64" s="149"/>
      <c r="QH64" s="149"/>
      <c r="QI64" s="149"/>
      <c r="QJ64" s="149"/>
      <c r="QK64" s="149"/>
      <c r="QL64" s="149"/>
      <c r="QM64" s="149"/>
      <c r="QN64" s="149"/>
      <c r="QO64" s="149"/>
      <c r="QP64" s="149"/>
      <c r="QQ64" s="149"/>
      <c r="QR64" s="149"/>
      <c r="QS64" s="149"/>
      <c r="QT64" s="149"/>
      <c r="QU64" s="149"/>
      <c r="QV64" s="149"/>
      <c r="QW64" s="149"/>
      <c r="QX64" s="149"/>
      <c r="QY64" s="149"/>
      <c r="QZ64" s="149"/>
      <c r="RA64" s="149"/>
      <c r="RB64" s="149"/>
      <c r="RC64" s="149"/>
      <c r="RD64" s="149"/>
      <c r="RE64" s="149"/>
      <c r="RF64" s="149"/>
      <c r="RG64" s="149"/>
      <c r="RH64" s="149"/>
      <c r="RI64" s="149"/>
      <c r="RJ64" s="149"/>
      <c r="RK64" s="149"/>
      <c r="RL64" s="149"/>
      <c r="RM64" s="149"/>
      <c r="RN64" s="149"/>
      <c r="RO64" s="149"/>
      <c r="RP64" s="149"/>
      <c r="RQ64" s="149"/>
      <c r="RR64" s="149"/>
      <c r="RS64" s="149"/>
      <c r="RT64" s="149"/>
      <c r="RU64" s="149"/>
      <c r="RV64" s="149"/>
      <c r="RW64" s="149"/>
      <c r="RX64" s="149"/>
      <c r="RY64" s="149"/>
      <c r="RZ64" s="149"/>
      <c r="SA64" s="149"/>
      <c r="SB64" s="149"/>
      <c r="SC64" s="149"/>
      <c r="SD64" s="149"/>
      <c r="SE64" s="149"/>
      <c r="SF64" s="149"/>
      <c r="SG64" s="149"/>
      <c r="SH64" s="149"/>
      <c r="SI64" s="149"/>
      <c r="SJ64" s="149"/>
      <c r="SK64" s="149"/>
      <c r="SL64" s="149"/>
      <c r="SM64" s="149"/>
      <c r="SN64" s="149"/>
      <c r="SO64" s="149"/>
      <c r="SP64" s="149"/>
      <c r="SQ64" s="149"/>
      <c r="SR64" s="149"/>
      <c r="SS64" s="149"/>
      <c r="ST64" s="149"/>
      <c r="SU64" s="149"/>
      <c r="SV64" s="149"/>
      <c r="SW64" s="149"/>
      <c r="SX64" s="149"/>
      <c r="SY64" s="149"/>
      <c r="SZ64" s="149"/>
      <c r="TA64" s="149"/>
      <c r="TB64" s="149"/>
      <c r="TC64" s="149"/>
      <c r="TD64" s="149"/>
      <c r="TE64" s="149"/>
      <c r="TF64" s="149"/>
      <c r="TG64" s="149"/>
      <c r="TH64" s="149"/>
      <c r="TI64" s="149"/>
      <c r="TJ64" s="149"/>
      <c r="TK64" s="149"/>
      <c r="TL64" s="149"/>
      <c r="TM64" s="149"/>
      <c r="TN64" s="149"/>
      <c r="TO64" s="149"/>
      <c r="TP64" s="149"/>
      <c r="TQ64" s="149"/>
      <c r="TR64" s="149"/>
      <c r="TS64" s="149"/>
      <c r="TT64" s="149"/>
      <c r="TU64" s="149"/>
      <c r="TV64" s="149"/>
      <c r="TW64" s="149"/>
      <c r="TX64" s="149"/>
      <c r="TY64" s="149"/>
      <c r="TZ64" s="149"/>
      <c r="UA64" s="149"/>
      <c r="UB64" s="149"/>
      <c r="UC64" s="149"/>
      <c r="UD64" s="149"/>
      <c r="UE64" s="149"/>
      <c r="UF64" s="149"/>
      <c r="UG64" s="149"/>
      <c r="UH64" s="149"/>
      <c r="UI64" s="149"/>
      <c r="UJ64" s="149"/>
      <c r="UK64" s="149"/>
      <c r="UL64" s="149"/>
      <c r="UM64" s="149"/>
      <c r="UN64" s="149"/>
      <c r="UO64" s="149"/>
      <c r="UP64" s="149"/>
      <c r="UQ64" s="149"/>
      <c r="UR64" s="149"/>
      <c r="US64" s="149"/>
      <c r="UT64" s="149"/>
      <c r="UU64" s="149"/>
      <c r="UV64" s="149"/>
      <c r="UW64" s="149"/>
      <c r="UX64" s="149"/>
      <c r="UY64" s="149"/>
      <c r="UZ64" s="149"/>
      <c r="VA64" s="149"/>
      <c r="VB64" s="149"/>
      <c r="VC64" s="149"/>
      <c r="VD64" s="149"/>
      <c r="VE64" s="149"/>
      <c r="VF64" s="149"/>
      <c r="VG64" s="149"/>
      <c r="VH64" s="149"/>
      <c r="VI64" s="149"/>
      <c r="VJ64" s="149"/>
      <c r="VK64" s="149"/>
      <c r="VL64" s="149"/>
      <c r="VM64" s="149"/>
      <c r="VN64" s="149"/>
      <c r="VO64" s="149"/>
      <c r="VP64" s="149"/>
      <c r="VQ64" s="149"/>
      <c r="VR64" s="149"/>
      <c r="VS64" s="149"/>
      <c r="VT64" s="149"/>
      <c r="VU64" s="149"/>
      <c r="VV64" s="149"/>
      <c r="VW64" s="149"/>
      <c r="VX64" s="149"/>
      <c r="VY64" s="149"/>
      <c r="VZ64" s="149"/>
      <c r="WA64" s="149"/>
      <c r="WB64" s="149"/>
      <c r="WC64" s="149"/>
      <c r="WD64" s="149"/>
      <c r="WE64" s="149"/>
      <c r="WF64" s="149"/>
      <c r="WG64" s="149"/>
      <c r="WH64" s="149"/>
      <c r="WI64" s="149"/>
      <c r="WJ64" s="149"/>
      <c r="WK64" s="149"/>
      <c r="WL64" s="149"/>
      <c r="WM64" s="149"/>
      <c r="WN64" s="149"/>
      <c r="WO64" s="149"/>
      <c r="WP64" s="149"/>
      <c r="WQ64" s="149"/>
      <c r="WR64" s="149"/>
      <c r="WS64" s="149"/>
      <c r="WT64" s="149"/>
      <c r="WU64" s="149"/>
      <c r="WV64" s="149"/>
      <c r="WW64" s="149"/>
      <c r="WX64" s="149"/>
      <c r="WY64" s="149"/>
      <c r="WZ64" s="149"/>
      <c r="XA64" s="149"/>
      <c r="XB64" s="149"/>
      <c r="XC64" s="149"/>
      <c r="XD64" s="149"/>
      <c r="XE64" s="149"/>
      <c r="XF64" s="149"/>
      <c r="XG64" s="149"/>
      <c r="XH64" s="149"/>
      <c r="XI64" s="149"/>
      <c r="XJ64" s="149"/>
      <c r="XK64" s="149"/>
      <c r="XL64" s="149"/>
      <c r="XM64" s="149"/>
      <c r="XN64" s="149"/>
      <c r="XO64" s="149"/>
      <c r="XP64" s="149"/>
      <c r="XQ64" s="149"/>
      <c r="XR64" s="149"/>
      <c r="XS64" s="149"/>
      <c r="XT64" s="149"/>
      <c r="XU64" s="149"/>
      <c r="XV64" s="149"/>
      <c r="XW64" s="149"/>
      <c r="XX64" s="149"/>
      <c r="XY64" s="149"/>
      <c r="XZ64" s="149"/>
      <c r="YA64" s="149"/>
      <c r="YB64" s="149"/>
      <c r="YC64" s="149"/>
      <c r="YD64" s="149"/>
      <c r="YE64" s="149"/>
      <c r="YF64" s="149"/>
      <c r="YG64" s="149"/>
      <c r="YH64" s="149"/>
      <c r="YI64" s="149"/>
      <c r="YJ64" s="149"/>
      <c r="YK64" s="149"/>
      <c r="YL64" s="149"/>
      <c r="YM64" s="149"/>
      <c r="YN64" s="149"/>
      <c r="YO64" s="149"/>
      <c r="YP64" s="149"/>
      <c r="YQ64" s="149"/>
      <c r="YR64" s="149"/>
      <c r="YS64" s="149"/>
      <c r="YT64" s="149"/>
      <c r="YU64" s="149"/>
      <c r="YV64" s="149"/>
      <c r="YW64" s="149"/>
      <c r="YX64" s="149"/>
      <c r="YY64" s="149"/>
      <c r="YZ64" s="149"/>
      <c r="ZA64" s="149"/>
      <c r="ZB64" s="149"/>
      <c r="ZC64" s="149"/>
      <c r="ZD64" s="149"/>
      <c r="ZE64" s="149"/>
      <c r="ZF64" s="149"/>
      <c r="ZG64" s="149"/>
      <c r="ZH64" s="149"/>
      <c r="ZI64" s="149"/>
      <c r="ZJ64" s="149"/>
      <c r="ZK64" s="149"/>
      <c r="ZL64" s="149"/>
      <c r="ZM64" s="149"/>
      <c r="ZN64" s="149"/>
      <c r="ZO64" s="149"/>
      <c r="ZP64" s="149"/>
      <c r="ZQ64" s="149"/>
      <c r="ZR64" s="149"/>
      <c r="ZS64" s="149"/>
      <c r="ZT64" s="149"/>
      <c r="ZU64" s="149"/>
      <c r="ZV64" s="149"/>
      <c r="ZW64" s="149"/>
      <c r="ZX64" s="149"/>
      <c r="ZY64" s="149"/>
      <c r="ZZ64" s="149"/>
      <c r="AAA64" s="149"/>
      <c r="AAB64" s="149"/>
      <c r="AAC64" s="149"/>
      <c r="AAD64" s="149"/>
      <c r="AAE64" s="149"/>
      <c r="AAF64" s="149"/>
      <c r="AAG64" s="149"/>
      <c r="AAH64" s="149"/>
      <c r="AAI64" s="149"/>
      <c r="AAJ64" s="149"/>
      <c r="AAK64" s="149"/>
      <c r="AAL64" s="149"/>
      <c r="AAM64" s="149"/>
      <c r="AAN64" s="149"/>
      <c r="AAO64" s="149"/>
      <c r="AAP64" s="149"/>
      <c r="AAQ64" s="149"/>
      <c r="AAR64" s="149"/>
      <c r="AAS64" s="149"/>
      <c r="AAT64" s="149"/>
      <c r="AAU64" s="149"/>
      <c r="AAV64" s="149"/>
      <c r="AAW64" s="149"/>
      <c r="AAX64" s="149"/>
      <c r="AAY64" s="149"/>
      <c r="AAZ64" s="149"/>
      <c r="ABA64" s="149"/>
      <c r="ABB64" s="149"/>
      <c r="ABC64" s="149"/>
      <c r="ABD64" s="149"/>
      <c r="ABE64" s="149"/>
      <c r="ABF64" s="149"/>
      <c r="ABG64" s="149"/>
      <c r="ABH64" s="149"/>
      <c r="ABI64" s="149"/>
      <c r="ABJ64" s="149"/>
      <c r="ABK64" s="149"/>
      <c r="ABL64" s="149"/>
      <c r="ABM64" s="149"/>
      <c r="ABN64" s="149"/>
      <c r="ABO64" s="149"/>
      <c r="ABP64" s="149"/>
      <c r="ABQ64" s="149"/>
      <c r="ABR64" s="149"/>
      <c r="ABS64" s="149"/>
      <c r="ABT64" s="149"/>
      <c r="ABU64" s="149"/>
      <c r="ABV64" s="149"/>
      <c r="ABW64" s="149"/>
      <c r="ABX64" s="149"/>
      <c r="ABY64" s="149"/>
      <c r="ABZ64" s="149"/>
      <c r="ACA64" s="149"/>
      <c r="ACB64" s="149"/>
      <c r="ACC64" s="149"/>
      <c r="ACD64" s="149"/>
      <c r="ACE64" s="149"/>
      <c r="ACF64" s="149"/>
      <c r="ACG64" s="149"/>
      <c r="ACH64" s="149"/>
      <c r="ACI64" s="149"/>
      <c r="ACJ64" s="149"/>
      <c r="ACK64" s="149"/>
      <c r="ACL64" s="149"/>
      <c r="ACM64" s="149"/>
      <c r="ACN64" s="149"/>
      <c r="ACO64" s="149"/>
      <c r="ACP64" s="149"/>
      <c r="ACQ64" s="149"/>
      <c r="ACR64" s="149"/>
      <c r="ACS64" s="149"/>
      <c r="ACT64" s="149"/>
      <c r="ACU64" s="149"/>
      <c r="ACV64" s="149"/>
      <c r="ACW64" s="149"/>
      <c r="ACX64" s="149"/>
      <c r="ACY64" s="149"/>
      <c r="ACZ64" s="149"/>
      <c r="ADA64" s="149"/>
      <c r="ADB64" s="149"/>
      <c r="ADC64" s="149"/>
    </row>
    <row r="65" spans="1:783" s="152" customFormat="1" x14ac:dyDescent="0.3">
      <c r="A65" s="149"/>
      <c r="B65" s="150"/>
      <c r="C65" s="151"/>
      <c r="D65" s="151"/>
      <c r="F65" s="153"/>
      <c r="G65" s="153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  <c r="EC65" s="149"/>
      <c r="ED65" s="149"/>
      <c r="EE65" s="149"/>
      <c r="EF65" s="149"/>
      <c r="EG65" s="149"/>
      <c r="EH65" s="149"/>
      <c r="EI65" s="149"/>
      <c r="EJ65" s="149"/>
      <c r="EK65" s="149"/>
      <c r="EL65" s="149"/>
      <c r="EM65" s="149"/>
      <c r="EN65" s="149"/>
      <c r="EO65" s="149"/>
      <c r="EP65" s="149"/>
      <c r="EQ65" s="149"/>
      <c r="ER65" s="149"/>
      <c r="ES65" s="149"/>
      <c r="ET65" s="149"/>
      <c r="EU65" s="149"/>
      <c r="EV65" s="149"/>
      <c r="EW65" s="149"/>
      <c r="EX65" s="149"/>
      <c r="EY65" s="149"/>
      <c r="EZ65" s="149"/>
      <c r="FA65" s="149"/>
      <c r="FB65" s="149"/>
      <c r="FC65" s="149"/>
      <c r="FD65" s="149"/>
      <c r="FE65" s="149"/>
      <c r="FF65" s="149"/>
      <c r="FG65" s="149"/>
      <c r="FH65" s="149"/>
      <c r="FI65" s="149"/>
      <c r="FJ65" s="149"/>
      <c r="FK65" s="149"/>
      <c r="FL65" s="149"/>
      <c r="FM65" s="149"/>
      <c r="FN65" s="149"/>
      <c r="FO65" s="149"/>
      <c r="FP65" s="149"/>
      <c r="FQ65" s="149"/>
      <c r="FR65" s="149"/>
      <c r="FS65" s="149"/>
      <c r="FT65" s="149"/>
      <c r="FU65" s="149"/>
      <c r="FV65" s="149"/>
      <c r="FW65" s="149"/>
      <c r="FX65" s="149"/>
      <c r="FY65" s="149"/>
      <c r="FZ65" s="149"/>
      <c r="GA65" s="149"/>
      <c r="GB65" s="149"/>
      <c r="GC65" s="149"/>
      <c r="GD65" s="149"/>
      <c r="GE65" s="149"/>
      <c r="GF65" s="149"/>
      <c r="GG65" s="149"/>
      <c r="GH65" s="149"/>
      <c r="GI65" s="149"/>
      <c r="GJ65" s="149"/>
      <c r="GK65" s="149"/>
      <c r="GL65" s="149"/>
      <c r="GM65" s="149"/>
      <c r="GN65" s="149"/>
      <c r="GO65" s="149"/>
      <c r="GP65" s="149"/>
      <c r="GQ65" s="149"/>
      <c r="GR65" s="149"/>
      <c r="GS65" s="149"/>
      <c r="GT65" s="149"/>
      <c r="GU65" s="149"/>
      <c r="GV65" s="149"/>
      <c r="GW65" s="149"/>
      <c r="GX65" s="149"/>
      <c r="GY65" s="149"/>
      <c r="GZ65" s="149"/>
      <c r="HA65" s="149"/>
      <c r="HB65" s="149"/>
      <c r="HC65" s="149"/>
      <c r="HD65" s="149"/>
      <c r="HE65" s="149"/>
      <c r="HF65" s="149"/>
      <c r="HG65" s="149"/>
      <c r="HH65" s="149"/>
      <c r="HI65" s="149"/>
      <c r="HJ65" s="149"/>
      <c r="HK65" s="149"/>
      <c r="HL65" s="149"/>
      <c r="HM65" s="149"/>
      <c r="HN65" s="149"/>
      <c r="HO65" s="149"/>
      <c r="HP65" s="149"/>
      <c r="HQ65" s="149"/>
      <c r="HR65" s="149"/>
      <c r="HS65" s="149"/>
      <c r="HT65" s="149"/>
      <c r="HU65" s="149"/>
      <c r="HV65" s="149"/>
      <c r="HW65" s="149"/>
      <c r="HX65" s="149"/>
      <c r="HY65" s="149"/>
      <c r="HZ65" s="149"/>
      <c r="IA65" s="149"/>
      <c r="IB65" s="149"/>
      <c r="IC65" s="149"/>
      <c r="ID65" s="149"/>
      <c r="IE65" s="149"/>
      <c r="IF65" s="149"/>
      <c r="IG65" s="149"/>
      <c r="IH65" s="149"/>
      <c r="II65" s="149"/>
      <c r="IJ65" s="149"/>
      <c r="IK65" s="149"/>
      <c r="IL65" s="149"/>
      <c r="IM65" s="149"/>
      <c r="IN65" s="149"/>
      <c r="IO65" s="149"/>
      <c r="IP65" s="149"/>
      <c r="IQ65" s="149"/>
      <c r="IR65" s="149"/>
      <c r="IS65" s="149"/>
      <c r="IT65" s="149"/>
      <c r="IU65" s="149"/>
      <c r="IV65" s="149"/>
      <c r="IW65" s="149"/>
      <c r="IX65" s="149"/>
      <c r="IY65" s="149"/>
      <c r="IZ65" s="149"/>
      <c r="JA65" s="149"/>
      <c r="JB65" s="149"/>
      <c r="JC65" s="149"/>
      <c r="JD65" s="149"/>
      <c r="JE65" s="149"/>
      <c r="JF65" s="149"/>
      <c r="JG65" s="149"/>
      <c r="JH65" s="149"/>
      <c r="JI65" s="149"/>
      <c r="JJ65" s="149"/>
      <c r="JK65" s="149"/>
      <c r="JL65" s="149"/>
      <c r="JM65" s="149"/>
      <c r="JN65" s="149"/>
      <c r="JO65" s="149"/>
      <c r="JP65" s="149"/>
      <c r="JQ65" s="149"/>
      <c r="JR65" s="149"/>
      <c r="JS65" s="149"/>
      <c r="JT65" s="149"/>
      <c r="JU65" s="149"/>
      <c r="JV65" s="149"/>
      <c r="JW65" s="149"/>
      <c r="JX65" s="149"/>
      <c r="JY65" s="149"/>
      <c r="JZ65" s="149"/>
      <c r="KA65" s="149"/>
      <c r="KB65" s="149"/>
      <c r="KC65" s="149"/>
      <c r="KD65" s="149"/>
      <c r="KE65" s="149"/>
      <c r="KF65" s="149"/>
      <c r="KG65" s="149"/>
      <c r="KH65" s="149"/>
      <c r="KI65" s="149"/>
      <c r="KJ65" s="149"/>
      <c r="KK65" s="149"/>
      <c r="KL65" s="149"/>
      <c r="KM65" s="149"/>
      <c r="KN65" s="149"/>
      <c r="KO65" s="149"/>
      <c r="KP65" s="149"/>
      <c r="KQ65" s="149"/>
      <c r="KR65" s="149"/>
      <c r="KS65" s="149"/>
      <c r="KT65" s="149"/>
      <c r="KU65" s="149"/>
      <c r="KV65" s="149"/>
      <c r="KW65" s="149"/>
      <c r="KX65" s="149"/>
      <c r="KY65" s="149"/>
      <c r="KZ65" s="149"/>
      <c r="LA65" s="149"/>
      <c r="LB65" s="149"/>
      <c r="LC65" s="149"/>
      <c r="LD65" s="149"/>
      <c r="LE65" s="149"/>
      <c r="LF65" s="149"/>
      <c r="LG65" s="149"/>
      <c r="LH65" s="149"/>
      <c r="LI65" s="149"/>
      <c r="LJ65" s="149"/>
      <c r="LK65" s="149"/>
      <c r="LL65" s="149"/>
      <c r="LM65" s="149"/>
      <c r="LN65" s="149"/>
      <c r="LO65" s="149"/>
      <c r="LP65" s="149"/>
      <c r="LQ65" s="149"/>
      <c r="LR65" s="149"/>
      <c r="LS65" s="149"/>
      <c r="LT65" s="149"/>
      <c r="LU65" s="149"/>
      <c r="LV65" s="149"/>
      <c r="LW65" s="149"/>
      <c r="LX65" s="149"/>
      <c r="LY65" s="149"/>
      <c r="LZ65" s="149"/>
      <c r="MA65" s="149"/>
      <c r="MB65" s="149"/>
      <c r="MC65" s="149"/>
      <c r="MD65" s="149"/>
      <c r="ME65" s="149"/>
      <c r="MF65" s="149"/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  <c r="ZL65" s="149"/>
      <c r="ZM65" s="149"/>
      <c r="ZN65" s="149"/>
      <c r="ZO65" s="149"/>
      <c r="ZP65" s="149"/>
      <c r="ZQ65" s="149"/>
      <c r="ZR65" s="149"/>
      <c r="ZS65" s="149"/>
      <c r="ZT65" s="149"/>
      <c r="ZU65" s="149"/>
      <c r="ZV65" s="149"/>
      <c r="ZW65" s="149"/>
      <c r="ZX65" s="149"/>
      <c r="ZY65" s="149"/>
      <c r="ZZ65" s="149"/>
      <c r="AAA65" s="149"/>
      <c r="AAB65" s="149"/>
      <c r="AAC65" s="149"/>
      <c r="AAD65" s="149"/>
      <c r="AAE65" s="149"/>
      <c r="AAF65" s="149"/>
      <c r="AAG65" s="149"/>
      <c r="AAH65" s="149"/>
      <c r="AAI65" s="149"/>
      <c r="AAJ65" s="149"/>
      <c r="AAK65" s="149"/>
      <c r="AAL65" s="149"/>
      <c r="AAM65" s="149"/>
      <c r="AAN65" s="149"/>
      <c r="AAO65" s="149"/>
      <c r="AAP65" s="149"/>
      <c r="AAQ65" s="149"/>
      <c r="AAR65" s="149"/>
      <c r="AAS65" s="149"/>
      <c r="AAT65" s="149"/>
      <c r="AAU65" s="149"/>
      <c r="AAV65" s="149"/>
      <c r="AAW65" s="149"/>
      <c r="AAX65" s="149"/>
      <c r="AAY65" s="149"/>
      <c r="AAZ65" s="149"/>
      <c r="ABA65" s="149"/>
      <c r="ABB65" s="149"/>
      <c r="ABC65" s="149"/>
      <c r="ABD65" s="149"/>
      <c r="ABE65" s="149"/>
      <c r="ABF65" s="149"/>
      <c r="ABG65" s="149"/>
      <c r="ABH65" s="149"/>
      <c r="ABI65" s="149"/>
      <c r="ABJ65" s="149"/>
      <c r="ABK65" s="149"/>
      <c r="ABL65" s="149"/>
      <c r="ABM65" s="149"/>
      <c r="ABN65" s="149"/>
      <c r="ABO65" s="149"/>
      <c r="ABP65" s="149"/>
      <c r="ABQ65" s="149"/>
      <c r="ABR65" s="149"/>
      <c r="ABS65" s="149"/>
      <c r="ABT65" s="149"/>
      <c r="ABU65" s="149"/>
      <c r="ABV65" s="149"/>
      <c r="ABW65" s="149"/>
      <c r="ABX65" s="149"/>
      <c r="ABY65" s="149"/>
      <c r="ABZ65" s="149"/>
      <c r="ACA65" s="149"/>
      <c r="ACB65" s="149"/>
      <c r="ACC65" s="149"/>
      <c r="ACD65" s="149"/>
      <c r="ACE65" s="149"/>
      <c r="ACF65" s="149"/>
      <c r="ACG65" s="149"/>
      <c r="ACH65" s="149"/>
      <c r="ACI65" s="149"/>
      <c r="ACJ65" s="149"/>
      <c r="ACK65" s="149"/>
      <c r="ACL65" s="149"/>
      <c r="ACM65" s="149"/>
      <c r="ACN65" s="149"/>
      <c r="ACO65" s="149"/>
      <c r="ACP65" s="149"/>
      <c r="ACQ65" s="149"/>
      <c r="ACR65" s="149"/>
      <c r="ACS65" s="149"/>
      <c r="ACT65" s="149"/>
      <c r="ACU65" s="149"/>
      <c r="ACV65" s="149"/>
      <c r="ACW65" s="149"/>
      <c r="ACX65" s="149"/>
      <c r="ACY65" s="149"/>
      <c r="ACZ65" s="149"/>
      <c r="ADA65" s="149"/>
      <c r="ADB65" s="149"/>
      <c r="ADC65" s="149"/>
    </row>
    <row r="66" spans="1:783" s="152" customFormat="1" x14ac:dyDescent="0.3">
      <c r="A66" s="149"/>
      <c r="B66" s="150"/>
      <c r="C66" s="151"/>
      <c r="D66" s="151"/>
      <c r="F66" s="153"/>
      <c r="G66" s="153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  <c r="EC66" s="149"/>
      <c r="ED66" s="149"/>
      <c r="EE66" s="149"/>
      <c r="EF66" s="149"/>
      <c r="EG66" s="149"/>
      <c r="EH66" s="149"/>
      <c r="EI66" s="149"/>
      <c r="EJ66" s="149"/>
      <c r="EK66" s="149"/>
      <c r="EL66" s="149"/>
      <c r="EM66" s="149"/>
      <c r="EN66" s="149"/>
      <c r="EO66" s="149"/>
      <c r="EP66" s="149"/>
      <c r="EQ66" s="149"/>
      <c r="ER66" s="149"/>
      <c r="ES66" s="149"/>
      <c r="ET66" s="149"/>
      <c r="EU66" s="149"/>
      <c r="EV66" s="149"/>
      <c r="EW66" s="149"/>
      <c r="EX66" s="149"/>
      <c r="EY66" s="149"/>
      <c r="EZ66" s="149"/>
      <c r="FA66" s="149"/>
      <c r="FB66" s="149"/>
      <c r="FC66" s="149"/>
      <c r="FD66" s="149"/>
      <c r="FE66" s="149"/>
      <c r="FF66" s="149"/>
      <c r="FG66" s="149"/>
      <c r="FH66" s="149"/>
      <c r="FI66" s="149"/>
      <c r="FJ66" s="149"/>
      <c r="FK66" s="149"/>
      <c r="FL66" s="149"/>
      <c r="FM66" s="149"/>
      <c r="FN66" s="149"/>
      <c r="FO66" s="149"/>
      <c r="FP66" s="149"/>
      <c r="FQ66" s="149"/>
      <c r="FR66" s="149"/>
      <c r="FS66" s="149"/>
      <c r="FT66" s="149"/>
      <c r="FU66" s="149"/>
      <c r="FV66" s="149"/>
      <c r="FW66" s="149"/>
      <c r="FX66" s="149"/>
      <c r="FY66" s="149"/>
      <c r="FZ66" s="149"/>
      <c r="GA66" s="149"/>
      <c r="GB66" s="149"/>
      <c r="GC66" s="149"/>
      <c r="GD66" s="149"/>
      <c r="GE66" s="149"/>
      <c r="GF66" s="149"/>
      <c r="GG66" s="149"/>
      <c r="GH66" s="149"/>
      <c r="GI66" s="149"/>
      <c r="GJ66" s="149"/>
      <c r="GK66" s="149"/>
      <c r="GL66" s="149"/>
      <c r="GM66" s="149"/>
      <c r="GN66" s="149"/>
      <c r="GO66" s="149"/>
      <c r="GP66" s="149"/>
      <c r="GQ66" s="149"/>
      <c r="GR66" s="149"/>
      <c r="GS66" s="149"/>
      <c r="GT66" s="149"/>
      <c r="GU66" s="149"/>
      <c r="GV66" s="149"/>
      <c r="GW66" s="149"/>
      <c r="GX66" s="149"/>
      <c r="GY66" s="149"/>
      <c r="GZ66" s="149"/>
      <c r="HA66" s="149"/>
      <c r="HB66" s="149"/>
      <c r="HC66" s="149"/>
      <c r="HD66" s="149"/>
      <c r="HE66" s="149"/>
      <c r="HF66" s="149"/>
      <c r="HG66" s="149"/>
      <c r="HH66" s="149"/>
      <c r="HI66" s="149"/>
      <c r="HJ66" s="149"/>
      <c r="HK66" s="149"/>
      <c r="HL66" s="149"/>
      <c r="HM66" s="149"/>
      <c r="HN66" s="149"/>
      <c r="HO66" s="149"/>
      <c r="HP66" s="149"/>
      <c r="HQ66" s="149"/>
      <c r="HR66" s="149"/>
      <c r="HS66" s="149"/>
      <c r="HT66" s="149"/>
      <c r="HU66" s="149"/>
      <c r="HV66" s="149"/>
      <c r="HW66" s="149"/>
      <c r="HX66" s="149"/>
      <c r="HY66" s="149"/>
      <c r="HZ66" s="149"/>
      <c r="IA66" s="149"/>
      <c r="IB66" s="149"/>
      <c r="IC66" s="149"/>
      <c r="ID66" s="149"/>
      <c r="IE66" s="149"/>
      <c r="IF66" s="149"/>
      <c r="IG66" s="149"/>
      <c r="IH66" s="149"/>
      <c r="II66" s="149"/>
      <c r="IJ66" s="149"/>
      <c r="IK66" s="149"/>
      <c r="IL66" s="149"/>
      <c r="IM66" s="149"/>
      <c r="IN66" s="149"/>
      <c r="IO66" s="149"/>
      <c r="IP66" s="149"/>
      <c r="IQ66" s="149"/>
      <c r="IR66" s="149"/>
      <c r="IS66" s="149"/>
      <c r="IT66" s="149"/>
      <c r="IU66" s="149"/>
      <c r="IV66" s="149"/>
      <c r="IW66" s="149"/>
      <c r="IX66" s="149"/>
      <c r="IY66" s="149"/>
      <c r="IZ66" s="149"/>
      <c r="JA66" s="149"/>
      <c r="JB66" s="149"/>
      <c r="JC66" s="149"/>
      <c r="JD66" s="149"/>
      <c r="JE66" s="149"/>
      <c r="JF66" s="149"/>
      <c r="JG66" s="149"/>
      <c r="JH66" s="149"/>
      <c r="JI66" s="149"/>
      <c r="JJ66" s="149"/>
      <c r="JK66" s="149"/>
      <c r="JL66" s="149"/>
      <c r="JM66" s="149"/>
      <c r="JN66" s="149"/>
      <c r="JO66" s="149"/>
      <c r="JP66" s="149"/>
      <c r="JQ66" s="149"/>
      <c r="JR66" s="149"/>
      <c r="JS66" s="149"/>
      <c r="JT66" s="149"/>
      <c r="JU66" s="149"/>
      <c r="JV66" s="149"/>
      <c r="JW66" s="149"/>
      <c r="JX66" s="149"/>
      <c r="JY66" s="149"/>
      <c r="JZ66" s="149"/>
      <c r="KA66" s="149"/>
      <c r="KB66" s="149"/>
      <c r="KC66" s="149"/>
      <c r="KD66" s="149"/>
      <c r="KE66" s="149"/>
      <c r="KF66" s="149"/>
      <c r="KG66" s="149"/>
      <c r="KH66" s="149"/>
      <c r="KI66" s="149"/>
      <c r="KJ66" s="149"/>
      <c r="KK66" s="149"/>
      <c r="KL66" s="149"/>
      <c r="KM66" s="149"/>
      <c r="KN66" s="149"/>
      <c r="KO66" s="149"/>
      <c r="KP66" s="149"/>
      <c r="KQ66" s="149"/>
      <c r="KR66" s="149"/>
      <c r="KS66" s="149"/>
      <c r="KT66" s="149"/>
      <c r="KU66" s="149"/>
      <c r="KV66" s="149"/>
      <c r="KW66" s="149"/>
      <c r="KX66" s="149"/>
      <c r="KY66" s="149"/>
      <c r="KZ66" s="149"/>
      <c r="LA66" s="149"/>
      <c r="LB66" s="149"/>
      <c r="LC66" s="149"/>
      <c r="LD66" s="149"/>
      <c r="LE66" s="149"/>
      <c r="LF66" s="149"/>
      <c r="LG66" s="149"/>
      <c r="LH66" s="149"/>
      <c r="LI66" s="149"/>
      <c r="LJ66" s="149"/>
      <c r="LK66" s="149"/>
      <c r="LL66" s="149"/>
      <c r="LM66" s="149"/>
      <c r="LN66" s="149"/>
      <c r="LO66" s="149"/>
      <c r="LP66" s="149"/>
      <c r="LQ66" s="149"/>
      <c r="LR66" s="149"/>
      <c r="LS66" s="149"/>
      <c r="LT66" s="149"/>
      <c r="LU66" s="149"/>
      <c r="LV66" s="149"/>
      <c r="LW66" s="149"/>
      <c r="LX66" s="149"/>
      <c r="LY66" s="149"/>
      <c r="LZ66" s="149"/>
      <c r="MA66" s="149"/>
      <c r="MB66" s="149"/>
      <c r="MC66" s="149"/>
      <c r="MD66" s="149"/>
      <c r="ME66" s="149"/>
      <c r="MF66" s="149"/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  <c r="ZL66" s="149"/>
      <c r="ZM66" s="149"/>
      <c r="ZN66" s="149"/>
      <c r="ZO66" s="149"/>
      <c r="ZP66" s="149"/>
      <c r="ZQ66" s="149"/>
      <c r="ZR66" s="149"/>
      <c r="ZS66" s="149"/>
      <c r="ZT66" s="149"/>
      <c r="ZU66" s="149"/>
      <c r="ZV66" s="149"/>
      <c r="ZW66" s="149"/>
      <c r="ZX66" s="149"/>
      <c r="ZY66" s="149"/>
      <c r="ZZ66" s="149"/>
      <c r="AAA66" s="149"/>
      <c r="AAB66" s="149"/>
      <c r="AAC66" s="149"/>
      <c r="AAD66" s="149"/>
      <c r="AAE66" s="149"/>
      <c r="AAF66" s="149"/>
      <c r="AAG66" s="149"/>
      <c r="AAH66" s="149"/>
      <c r="AAI66" s="149"/>
      <c r="AAJ66" s="149"/>
      <c r="AAK66" s="149"/>
      <c r="AAL66" s="149"/>
      <c r="AAM66" s="149"/>
      <c r="AAN66" s="149"/>
      <c r="AAO66" s="149"/>
      <c r="AAP66" s="149"/>
      <c r="AAQ66" s="149"/>
      <c r="AAR66" s="149"/>
      <c r="AAS66" s="149"/>
      <c r="AAT66" s="149"/>
      <c r="AAU66" s="149"/>
      <c r="AAV66" s="149"/>
      <c r="AAW66" s="149"/>
      <c r="AAX66" s="149"/>
      <c r="AAY66" s="149"/>
      <c r="AAZ66" s="149"/>
      <c r="ABA66" s="149"/>
      <c r="ABB66" s="149"/>
      <c r="ABC66" s="149"/>
      <c r="ABD66" s="149"/>
      <c r="ABE66" s="149"/>
      <c r="ABF66" s="149"/>
      <c r="ABG66" s="149"/>
      <c r="ABH66" s="149"/>
      <c r="ABI66" s="149"/>
      <c r="ABJ66" s="149"/>
      <c r="ABK66" s="149"/>
      <c r="ABL66" s="149"/>
      <c r="ABM66" s="149"/>
      <c r="ABN66" s="149"/>
      <c r="ABO66" s="149"/>
      <c r="ABP66" s="149"/>
      <c r="ABQ66" s="149"/>
      <c r="ABR66" s="149"/>
      <c r="ABS66" s="149"/>
      <c r="ABT66" s="149"/>
      <c r="ABU66" s="149"/>
      <c r="ABV66" s="149"/>
      <c r="ABW66" s="149"/>
      <c r="ABX66" s="149"/>
      <c r="ABY66" s="149"/>
      <c r="ABZ66" s="149"/>
      <c r="ACA66" s="149"/>
      <c r="ACB66" s="149"/>
      <c r="ACC66" s="149"/>
      <c r="ACD66" s="149"/>
      <c r="ACE66" s="149"/>
      <c r="ACF66" s="149"/>
      <c r="ACG66" s="149"/>
      <c r="ACH66" s="149"/>
      <c r="ACI66" s="149"/>
      <c r="ACJ66" s="149"/>
      <c r="ACK66" s="149"/>
      <c r="ACL66" s="149"/>
      <c r="ACM66" s="149"/>
      <c r="ACN66" s="149"/>
      <c r="ACO66" s="149"/>
      <c r="ACP66" s="149"/>
      <c r="ACQ66" s="149"/>
      <c r="ACR66" s="149"/>
      <c r="ACS66" s="149"/>
      <c r="ACT66" s="149"/>
      <c r="ACU66" s="149"/>
      <c r="ACV66" s="149"/>
      <c r="ACW66" s="149"/>
      <c r="ACX66" s="149"/>
      <c r="ACY66" s="149"/>
      <c r="ACZ66" s="149"/>
      <c r="ADA66" s="149"/>
      <c r="ADB66" s="149"/>
      <c r="ADC66" s="149"/>
    </row>
    <row r="67" spans="1:783" s="152" customFormat="1" x14ac:dyDescent="0.3">
      <c r="A67" s="149"/>
      <c r="B67" s="150"/>
      <c r="C67" s="151"/>
      <c r="D67" s="151"/>
      <c r="F67" s="153"/>
      <c r="G67" s="153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9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9"/>
      <c r="ES67" s="149"/>
      <c r="ET67" s="149"/>
      <c r="EU67" s="149"/>
      <c r="EV67" s="149"/>
      <c r="EW67" s="149"/>
      <c r="EX67" s="149"/>
      <c r="EY67" s="149"/>
      <c r="EZ67" s="149"/>
      <c r="FA67" s="149"/>
      <c r="FB67" s="149"/>
      <c r="FC67" s="149"/>
      <c r="FD67" s="149"/>
      <c r="FE67" s="149"/>
      <c r="FF67" s="149"/>
      <c r="FG67" s="149"/>
      <c r="FH67" s="149"/>
      <c r="FI67" s="149"/>
      <c r="FJ67" s="149"/>
      <c r="FK67" s="149"/>
      <c r="FL67" s="149"/>
      <c r="FM67" s="149"/>
      <c r="FN67" s="149"/>
      <c r="FO67" s="149"/>
      <c r="FP67" s="149"/>
      <c r="FQ67" s="149"/>
      <c r="FR67" s="149"/>
      <c r="FS67" s="149"/>
      <c r="FT67" s="149"/>
      <c r="FU67" s="149"/>
      <c r="FV67" s="149"/>
      <c r="FW67" s="149"/>
      <c r="FX67" s="149"/>
      <c r="FY67" s="149"/>
      <c r="FZ67" s="149"/>
      <c r="GA67" s="149"/>
      <c r="GB67" s="149"/>
      <c r="GC67" s="149"/>
      <c r="GD67" s="149"/>
      <c r="GE67" s="149"/>
      <c r="GF67" s="149"/>
      <c r="GG67" s="149"/>
      <c r="GH67" s="149"/>
      <c r="GI67" s="149"/>
      <c r="GJ67" s="149"/>
      <c r="GK67" s="149"/>
      <c r="GL67" s="149"/>
      <c r="GM67" s="149"/>
      <c r="GN67" s="149"/>
      <c r="GO67" s="149"/>
      <c r="GP67" s="149"/>
      <c r="GQ67" s="149"/>
      <c r="GR67" s="149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9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9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9"/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9"/>
      <c r="IS67" s="149"/>
      <c r="IT67" s="149"/>
      <c r="IU67" s="149"/>
      <c r="IV67" s="149"/>
      <c r="IW67" s="149"/>
      <c r="IX67" s="149"/>
      <c r="IY67" s="149"/>
      <c r="IZ67" s="149"/>
      <c r="JA67" s="149"/>
      <c r="JB67" s="149"/>
      <c r="JC67" s="149"/>
      <c r="JD67" s="149"/>
      <c r="JE67" s="149"/>
      <c r="JF67" s="149"/>
      <c r="JG67" s="149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9"/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9"/>
      <c r="KF67" s="149"/>
      <c r="KG67" s="149"/>
      <c r="KH67" s="149"/>
      <c r="KI67" s="149"/>
      <c r="KJ67" s="149"/>
      <c r="KK67" s="149"/>
      <c r="KL67" s="149"/>
      <c r="KM67" s="149"/>
      <c r="KN67" s="149"/>
      <c r="KO67" s="149"/>
      <c r="KP67" s="149"/>
      <c r="KQ67" s="149"/>
      <c r="KR67" s="149"/>
      <c r="KS67" s="149"/>
      <c r="KT67" s="149"/>
      <c r="KU67" s="149"/>
      <c r="KV67" s="149"/>
      <c r="KW67" s="149"/>
      <c r="KX67" s="149"/>
      <c r="KY67" s="149"/>
      <c r="KZ67" s="149"/>
      <c r="LA67" s="149"/>
      <c r="LB67" s="149"/>
      <c r="LC67" s="149"/>
      <c r="LD67" s="149"/>
      <c r="LE67" s="149"/>
      <c r="LF67" s="149"/>
      <c r="LG67" s="149"/>
      <c r="LH67" s="149"/>
      <c r="LI67" s="149"/>
      <c r="LJ67" s="149"/>
      <c r="LK67" s="149"/>
      <c r="LL67" s="149"/>
      <c r="LM67" s="149"/>
      <c r="LN67" s="149"/>
      <c r="LO67" s="149"/>
      <c r="LP67" s="149"/>
      <c r="LQ67" s="149"/>
      <c r="LR67" s="149"/>
      <c r="LS67" s="149"/>
      <c r="LT67" s="149"/>
      <c r="LU67" s="149"/>
      <c r="LV67" s="149"/>
      <c r="LW67" s="149"/>
      <c r="LX67" s="149"/>
      <c r="LY67" s="149"/>
      <c r="LZ67" s="149"/>
      <c r="MA67" s="149"/>
      <c r="MB67" s="149"/>
      <c r="MC67" s="149"/>
      <c r="MD67" s="149"/>
      <c r="ME67" s="149"/>
      <c r="MF67" s="149"/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  <c r="ZL67" s="149"/>
      <c r="ZM67" s="149"/>
      <c r="ZN67" s="149"/>
      <c r="ZO67" s="149"/>
      <c r="ZP67" s="149"/>
      <c r="ZQ67" s="149"/>
      <c r="ZR67" s="149"/>
      <c r="ZS67" s="149"/>
      <c r="ZT67" s="149"/>
      <c r="ZU67" s="149"/>
      <c r="ZV67" s="149"/>
      <c r="ZW67" s="149"/>
      <c r="ZX67" s="149"/>
      <c r="ZY67" s="149"/>
      <c r="ZZ67" s="149"/>
      <c r="AAA67" s="149"/>
      <c r="AAB67" s="149"/>
      <c r="AAC67" s="149"/>
      <c r="AAD67" s="149"/>
      <c r="AAE67" s="149"/>
      <c r="AAF67" s="149"/>
      <c r="AAG67" s="149"/>
      <c r="AAH67" s="149"/>
      <c r="AAI67" s="149"/>
      <c r="AAJ67" s="149"/>
      <c r="AAK67" s="149"/>
      <c r="AAL67" s="149"/>
      <c r="AAM67" s="149"/>
      <c r="AAN67" s="149"/>
      <c r="AAO67" s="149"/>
      <c r="AAP67" s="149"/>
      <c r="AAQ67" s="149"/>
      <c r="AAR67" s="149"/>
      <c r="AAS67" s="149"/>
      <c r="AAT67" s="149"/>
      <c r="AAU67" s="149"/>
      <c r="AAV67" s="149"/>
      <c r="AAW67" s="149"/>
      <c r="AAX67" s="149"/>
      <c r="AAY67" s="149"/>
      <c r="AAZ67" s="149"/>
      <c r="ABA67" s="149"/>
      <c r="ABB67" s="149"/>
      <c r="ABC67" s="149"/>
      <c r="ABD67" s="149"/>
      <c r="ABE67" s="149"/>
      <c r="ABF67" s="149"/>
      <c r="ABG67" s="149"/>
      <c r="ABH67" s="149"/>
      <c r="ABI67" s="149"/>
      <c r="ABJ67" s="149"/>
      <c r="ABK67" s="149"/>
      <c r="ABL67" s="149"/>
      <c r="ABM67" s="149"/>
      <c r="ABN67" s="149"/>
      <c r="ABO67" s="149"/>
      <c r="ABP67" s="149"/>
      <c r="ABQ67" s="149"/>
      <c r="ABR67" s="149"/>
      <c r="ABS67" s="149"/>
      <c r="ABT67" s="149"/>
      <c r="ABU67" s="149"/>
      <c r="ABV67" s="149"/>
      <c r="ABW67" s="149"/>
      <c r="ABX67" s="149"/>
      <c r="ABY67" s="149"/>
      <c r="ABZ67" s="149"/>
      <c r="ACA67" s="149"/>
      <c r="ACB67" s="149"/>
      <c r="ACC67" s="149"/>
      <c r="ACD67" s="149"/>
      <c r="ACE67" s="149"/>
      <c r="ACF67" s="149"/>
      <c r="ACG67" s="149"/>
      <c r="ACH67" s="149"/>
      <c r="ACI67" s="149"/>
      <c r="ACJ67" s="149"/>
      <c r="ACK67" s="149"/>
      <c r="ACL67" s="149"/>
      <c r="ACM67" s="149"/>
      <c r="ACN67" s="149"/>
      <c r="ACO67" s="149"/>
      <c r="ACP67" s="149"/>
      <c r="ACQ67" s="149"/>
      <c r="ACR67" s="149"/>
      <c r="ACS67" s="149"/>
      <c r="ACT67" s="149"/>
      <c r="ACU67" s="149"/>
      <c r="ACV67" s="149"/>
      <c r="ACW67" s="149"/>
      <c r="ACX67" s="149"/>
      <c r="ACY67" s="149"/>
      <c r="ACZ67" s="149"/>
      <c r="ADA67" s="149"/>
      <c r="ADB67" s="149"/>
      <c r="ADC67" s="149"/>
    </row>
    <row r="68" spans="1:783" s="152" customFormat="1" x14ac:dyDescent="0.3">
      <c r="A68" s="149"/>
      <c r="B68" s="150"/>
      <c r="C68" s="151"/>
      <c r="D68" s="151"/>
      <c r="F68" s="153"/>
      <c r="G68" s="153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9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9"/>
      <c r="ES68" s="149"/>
      <c r="ET68" s="149"/>
      <c r="EU68" s="149"/>
      <c r="EV68" s="149"/>
      <c r="EW68" s="149"/>
      <c r="EX68" s="149"/>
      <c r="EY68" s="149"/>
      <c r="EZ68" s="149"/>
      <c r="FA68" s="149"/>
      <c r="FB68" s="149"/>
      <c r="FC68" s="149"/>
      <c r="FD68" s="149"/>
      <c r="FE68" s="149"/>
      <c r="FF68" s="149"/>
      <c r="FG68" s="149"/>
      <c r="FH68" s="149"/>
      <c r="FI68" s="149"/>
      <c r="FJ68" s="149"/>
      <c r="FK68" s="149"/>
      <c r="FL68" s="149"/>
      <c r="FM68" s="149"/>
      <c r="FN68" s="149"/>
      <c r="FO68" s="149"/>
      <c r="FP68" s="149"/>
      <c r="FQ68" s="149"/>
      <c r="FR68" s="149"/>
      <c r="FS68" s="149"/>
      <c r="FT68" s="149"/>
      <c r="FU68" s="149"/>
      <c r="FV68" s="149"/>
      <c r="FW68" s="149"/>
      <c r="FX68" s="149"/>
      <c r="FY68" s="149"/>
      <c r="FZ68" s="149"/>
      <c r="GA68" s="149"/>
      <c r="GB68" s="149"/>
      <c r="GC68" s="149"/>
      <c r="GD68" s="149"/>
      <c r="GE68" s="149"/>
      <c r="GF68" s="149"/>
      <c r="GG68" s="149"/>
      <c r="GH68" s="149"/>
      <c r="GI68" s="149"/>
      <c r="GJ68" s="149"/>
      <c r="GK68" s="149"/>
      <c r="GL68" s="149"/>
      <c r="GM68" s="149"/>
      <c r="GN68" s="149"/>
      <c r="GO68" s="149"/>
      <c r="GP68" s="149"/>
      <c r="GQ68" s="149"/>
      <c r="GR68" s="149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9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9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9"/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9"/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9"/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9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9"/>
      <c r="KF68" s="149"/>
      <c r="KG68" s="149"/>
      <c r="KH68" s="149"/>
      <c r="KI68" s="149"/>
      <c r="KJ68" s="149"/>
      <c r="KK68" s="149"/>
      <c r="KL68" s="149"/>
      <c r="KM68" s="149"/>
      <c r="KN68" s="149"/>
      <c r="KO68" s="149"/>
      <c r="KP68" s="149"/>
      <c r="KQ68" s="149"/>
      <c r="KR68" s="149"/>
      <c r="KS68" s="149"/>
      <c r="KT68" s="149"/>
      <c r="KU68" s="149"/>
      <c r="KV68" s="149"/>
      <c r="KW68" s="149"/>
      <c r="KX68" s="149"/>
      <c r="KY68" s="149"/>
      <c r="KZ68" s="149"/>
      <c r="LA68" s="149"/>
      <c r="LB68" s="149"/>
      <c r="LC68" s="149"/>
      <c r="LD68" s="149"/>
      <c r="LE68" s="149"/>
      <c r="LF68" s="149"/>
      <c r="LG68" s="149"/>
      <c r="LH68" s="149"/>
      <c r="LI68" s="149"/>
      <c r="LJ68" s="149"/>
      <c r="LK68" s="149"/>
      <c r="LL68" s="149"/>
      <c r="LM68" s="149"/>
      <c r="LN68" s="149"/>
      <c r="LO68" s="149"/>
      <c r="LP68" s="149"/>
      <c r="LQ68" s="149"/>
      <c r="LR68" s="149"/>
      <c r="LS68" s="149"/>
      <c r="LT68" s="149"/>
      <c r="LU68" s="149"/>
      <c r="LV68" s="149"/>
      <c r="LW68" s="149"/>
      <c r="LX68" s="149"/>
      <c r="LY68" s="149"/>
      <c r="LZ68" s="149"/>
      <c r="MA68" s="149"/>
      <c r="MB68" s="149"/>
      <c r="MC68" s="149"/>
      <c r="MD68" s="149"/>
      <c r="ME68" s="149"/>
      <c r="MF68" s="149"/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  <c r="ZL68" s="149"/>
      <c r="ZM68" s="149"/>
      <c r="ZN68" s="149"/>
      <c r="ZO68" s="149"/>
      <c r="ZP68" s="149"/>
      <c r="ZQ68" s="149"/>
      <c r="ZR68" s="149"/>
      <c r="ZS68" s="149"/>
      <c r="ZT68" s="149"/>
      <c r="ZU68" s="149"/>
      <c r="ZV68" s="149"/>
      <c r="ZW68" s="149"/>
      <c r="ZX68" s="149"/>
      <c r="ZY68" s="149"/>
      <c r="ZZ68" s="149"/>
      <c r="AAA68" s="149"/>
      <c r="AAB68" s="149"/>
      <c r="AAC68" s="149"/>
      <c r="AAD68" s="149"/>
      <c r="AAE68" s="149"/>
      <c r="AAF68" s="149"/>
      <c r="AAG68" s="149"/>
      <c r="AAH68" s="149"/>
      <c r="AAI68" s="149"/>
      <c r="AAJ68" s="149"/>
      <c r="AAK68" s="149"/>
      <c r="AAL68" s="149"/>
      <c r="AAM68" s="149"/>
      <c r="AAN68" s="149"/>
      <c r="AAO68" s="149"/>
      <c r="AAP68" s="149"/>
      <c r="AAQ68" s="149"/>
      <c r="AAR68" s="149"/>
      <c r="AAS68" s="149"/>
      <c r="AAT68" s="149"/>
      <c r="AAU68" s="149"/>
      <c r="AAV68" s="149"/>
      <c r="AAW68" s="149"/>
      <c r="AAX68" s="149"/>
      <c r="AAY68" s="149"/>
      <c r="AAZ68" s="149"/>
      <c r="ABA68" s="149"/>
      <c r="ABB68" s="149"/>
      <c r="ABC68" s="149"/>
      <c r="ABD68" s="149"/>
      <c r="ABE68" s="149"/>
      <c r="ABF68" s="149"/>
      <c r="ABG68" s="149"/>
      <c r="ABH68" s="149"/>
      <c r="ABI68" s="149"/>
      <c r="ABJ68" s="149"/>
      <c r="ABK68" s="149"/>
      <c r="ABL68" s="149"/>
      <c r="ABM68" s="149"/>
      <c r="ABN68" s="149"/>
      <c r="ABO68" s="149"/>
      <c r="ABP68" s="149"/>
      <c r="ABQ68" s="149"/>
      <c r="ABR68" s="149"/>
      <c r="ABS68" s="149"/>
      <c r="ABT68" s="149"/>
      <c r="ABU68" s="149"/>
      <c r="ABV68" s="149"/>
      <c r="ABW68" s="149"/>
      <c r="ABX68" s="149"/>
      <c r="ABY68" s="149"/>
      <c r="ABZ68" s="149"/>
      <c r="ACA68" s="149"/>
      <c r="ACB68" s="149"/>
      <c r="ACC68" s="149"/>
      <c r="ACD68" s="149"/>
      <c r="ACE68" s="149"/>
      <c r="ACF68" s="149"/>
      <c r="ACG68" s="149"/>
      <c r="ACH68" s="149"/>
      <c r="ACI68" s="149"/>
      <c r="ACJ68" s="149"/>
      <c r="ACK68" s="149"/>
      <c r="ACL68" s="149"/>
      <c r="ACM68" s="149"/>
      <c r="ACN68" s="149"/>
      <c r="ACO68" s="149"/>
      <c r="ACP68" s="149"/>
      <c r="ACQ68" s="149"/>
      <c r="ACR68" s="149"/>
      <c r="ACS68" s="149"/>
      <c r="ACT68" s="149"/>
      <c r="ACU68" s="149"/>
      <c r="ACV68" s="149"/>
      <c r="ACW68" s="149"/>
      <c r="ACX68" s="149"/>
      <c r="ACY68" s="149"/>
      <c r="ACZ68" s="149"/>
      <c r="ADA68" s="149"/>
      <c r="ADB68" s="149"/>
      <c r="ADC68" s="149"/>
    </row>
  </sheetData>
  <mergeCells count="1">
    <mergeCell ref="A1:D1"/>
  </mergeCells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E3F8C-035C-488C-9482-FA5E7093E13E}">
  <dimension ref="A1:ADC68"/>
  <sheetViews>
    <sheetView workbookViewId="0">
      <selection activeCell="G36" sqref="G36"/>
    </sheetView>
  </sheetViews>
  <sheetFormatPr baseColWidth="10" defaultColWidth="10.15234375" defaultRowHeight="15.5" x14ac:dyDescent="0.3"/>
  <cols>
    <col min="1" max="1" width="4.15234375" style="154" customWidth="1"/>
    <col min="2" max="2" width="47.23046875" style="155" customWidth="1"/>
    <col min="3" max="4" width="10.84375" style="151" customWidth="1"/>
    <col min="5" max="5" width="14.765625" style="152" customWidth="1"/>
    <col min="6" max="6" width="14.765625" style="153" customWidth="1"/>
    <col min="7" max="7" width="11.3828125" style="153" customWidth="1"/>
    <col min="8" max="8" width="11.3828125" style="149" customWidth="1"/>
    <col min="9" max="9" width="16.84375" style="149" customWidth="1"/>
    <col min="10" max="16384" width="10.15234375" style="149"/>
  </cols>
  <sheetData>
    <row r="1" spans="1:9" ht="41.5" customHeight="1" thickBot="1" x14ac:dyDescent="0.35">
      <c r="A1" s="604" t="str">
        <f>"Die Grünen - Generation plus
Angaben für den Rechenschaftsbericht für das Jahr "&amp;Jahrakt</f>
        <v>Die Grünen - Generation plus
Angaben für den Rechenschaftsbericht für das Jahr 2024</v>
      </c>
      <c r="B1" s="605"/>
      <c r="C1" s="605"/>
      <c r="D1" s="606"/>
      <c r="E1" s="149"/>
      <c r="F1" s="149"/>
      <c r="G1" s="149"/>
    </row>
    <row r="2" spans="1:9" s="115" customFormat="1" ht="28.15" customHeight="1" thickBot="1" x14ac:dyDescent="0.35">
      <c r="A2" s="447" t="s">
        <v>35</v>
      </c>
      <c r="B2" s="448" t="s">
        <v>36</v>
      </c>
      <c r="C2" s="467" t="str">
        <f>"ERTRAG
"&amp;Jahrakt</f>
        <v>ERTRAG
2024</v>
      </c>
      <c r="D2" s="467" t="s">
        <v>37</v>
      </c>
      <c r="E2" s="111"/>
      <c r="F2" s="112"/>
      <c r="G2" s="113"/>
      <c r="H2" s="114"/>
      <c r="I2" s="114"/>
    </row>
    <row r="3" spans="1:9" s="115" customFormat="1" ht="14" x14ac:dyDescent="0.3">
      <c r="A3" s="116" t="s">
        <v>38</v>
      </c>
      <c r="B3" s="117" t="s">
        <v>39</v>
      </c>
      <c r="C3" s="275">
        <v>92089.67</v>
      </c>
      <c r="D3" s="210">
        <v>88516.11</v>
      </c>
      <c r="E3" s="111"/>
      <c r="F3" s="112"/>
      <c r="G3" s="113"/>
      <c r="H3" s="121"/>
      <c r="I3" s="121"/>
    </row>
    <row r="4" spans="1:9" s="115" customFormat="1" ht="14" x14ac:dyDescent="0.3">
      <c r="A4" s="450" t="s">
        <v>40</v>
      </c>
      <c r="B4" s="451" t="s">
        <v>41</v>
      </c>
      <c r="C4" s="275">
        <v>5581</v>
      </c>
      <c r="D4" s="210">
        <v>5716.25</v>
      </c>
      <c r="E4" s="111"/>
      <c r="F4" s="112"/>
      <c r="G4" s="113"/>
      <c r="H4" s="121"/>
      <c r="I4" s="121"/>
    </row>
    <row r="5" spans="1:9" s="115" customFormat="1" ht="14" x14ac:dyDescent="0.3">
      <c r="A5" s="450" t="s">
        <v>42</v>
      </c>
      <c r="B5" s="451" t="s">
        <v>43</v>
      </c>
      <c r="C5" s="275">
        <v>73267</v>
      </c>
      <c r="D5" s="210">
        <v>64733.17</v>
      </c>
      <c r="E5" s="111"/>
      <c r="F5" s="112"/>
      <c r="G5" s="113"/>
      <c r="H5" s="121"/>
      <c r="I5" s="121"/>
    </row>
    <row r="6" spans="1:9" s="115" customFormat="1" ht="28" x14ac:dyDescent="0.3">
      <c r="A6" s="450" t="s">
        <v>44</v>
      </c>
      <c r="B6" s="451" t="s">
        <v>45</v>
      </c>
      <c r="C6" s="275">
        <v>0</v>
      </c>
      <c r="D6" s="210">
        <v>0</v>
      </c>
      <c r="E6" s="111"/>
      <c r="F6" s="112"/>
      <c r="G6" s="124"/>
      <c r="H6" s="121"/>
      <c r="I6" s="121"/>
    </row>
    <row r="7" spans="1:9" s="115" customFormat="1" ht="28" x14ac:dyDescent="0.3">
      <c r="A7" s="450" t="s">
        <v>46</v>
      </c>
      <c r="B7" s="451" t="s">
        <v>47</v>
      </c>
      <c r="C7" s="275">
        <v>0</v>
      </c>
      <c r="D7" s="210">
        <v>0</v>
      </c>
      <c r="E7" s="111"/>
      <c r="F7" s="112"/>
      <c r="G7" s="113"/>
      <c r="H7" s="121"/>
      <c r="I7" s="121"/>
    </row>
    <row r="8" spans="1:9" s="115" customFormat="1" ht="14" x14ac:dyDescent="0.3">
      <c r="A8" s="450" t="s">
        <v>48</v>
      </c>
      <c r="B8" s="451" t="s">
        <v>49</v>
      </c>
      <c r="C8" s="275">
        <v>0</v>
      </c>
      <c r="D8" s="210">
        <v>0</v>
      </c>
      <c r="E8" s="111"/>
      <c r="F8" s="112"/>
      <c r="G8" s="113"/>
      <c r="H8" s="121"/>
      <c r="I8" s="121"/>
    </row>
    <row r="9" spans="1:9" s="115" customFormat="1" ht="14" x14ac:dyDescent="0.3">
      <c r="A9" s="450" t="s">
        <v>50</v>
      </c>
      <c r="B9" s="451" t="s">
        <v>51</v>
      </c>
      <c r="C9" s="275">
        <v>0</v>
      </c>
      <c r="D9" s="210">
        <v>0</v>
      </c>
      <c r="E9" s="111"/>
      <c r="F9" s="112"/>
      <c r="G9" s="113"/>
      <c r="H9" s="121"/>
      <c r="I9" s="121"/>
    </row>
    <row r="10" spans="1:9" s="115" customFormat="1" ht="14" x14ac:dyDescent="0.3">
      <c r="A10" s="450" t="s">
        <v>52</v>
      </c>
      <c r="B10" s="451" t="s">
        <v>53</v>
      </c>
      <c r="C10" s="275">
        <v>19.039999999999996</v>
      </c>
      <c r="D10" s="210">
        <v>9.2099999999999991</v>
      </c>
      <c r="E10" s="111"/>
      <c r="F10" s="112"/>
      <c r="G10" s="113"/>
      <c r="H10" s="121"/>
      <c r="I10" s="121"/>
    </row>
    <row r="11" spans="1:9" s="115" customFormat="1" ht="42" x14ac:dyDescent="0.3">
      <c r="A11" s="450" t="s">
        <v>54</v>
      </c>
      <c r="B11" s="451" t="s">
        <v>55</v>
      </c>
      <c r="C11" s="275">
        <v>3590.1000000000004</v>
      </c>
      <c r="D11" s="210">
        <v>2446.1</v>
      </c>
      <c r="E11" s="111"/>
      <c r="F11" s="112"/>
      <c r="G11" s="113"/>
      <c r="H11" s="121"/>
      <c r="I11" s="121"/>
    </row>
    <row r="12" spans="1:9" s="115" customFormat="1" ht="14" x14ac:dyDescent="0.3">
      <c r="A12" s="450" t="s">
        <v>56</v>
      </c>
      <c r="B12" s="451" t="s">
        <v>57</v>
      </c>
      <c r="C12" s="275">
        <v>200</v>
      </c>
      <c r="D12" s="210">
        <v>520</v>
      </c>
      <c r="E12" s="111"/>
      <c r="F12" s="112"/>
      <c r="G12" s="113"/>
      <c r="H12" s="121"/>
      <c r="I12" s="121"/>
    </row>
    <row r="13" spans="1:9" s="115" customFormat="1" ht="14" x14ac:dyDescent="0.3">
      <c r="A13" s="450" t="s">
        <v>58</v>
      </c>
      <c r="B13" s="451" t="s">
        <v>59</v>
      </c>
      <c r="C13" s="275">
        <v>0</v>
      </c>
      <c r="D13" s="210">
        <v>0</v>
      </c>
      <c r="E13" s="111"/>
      <c r="F13" s="112"/>
      <c r="G13" s="113"/>
      <c r="H13" s="121"/>
      <c r="I13" s="121"/>
    </row>
    <row r="14" spans="1:9" s="115" customFormat="1" ht="14" x14ac:dyDescent="0.3">
      <c r="A14" s="450" t="s">
        <v>60</v>
      </c>
      <c r="B14" s="451" t="s">
        <v>61</v>
      </c>
      <c r="C14" s="275">
        <v>0</v>
      </c>
      <c r="D14" s="210">
        <v>0</v>
      </c>
      <c r="E14" s="111"/>
      <c r="F14" s="112"/>
      <c r="G14" s="113"/>
      <c r="H14" s="121"/>
      <c r="I14" s="121"/>
    </row>
    <row r="15" spans="1:9" s="115" customFormat="1" ht="14" x14ac:dyDescent="0.3">
      <c r="A15" s="450" t="s">
        <v>62</v>
      </c>
      <c r="B15" s="451" t="s">
        <v>63</v>
      </c>
      <c r="C15" s="275">
        <v>0</v>
      </c>
      <c r="D15" s="210">
        <v>0</v>
      </c>
      <c r="E15" s="111"/>
      <c r="F15" s="112"/>
      <c r="G15" s="113"/>
      <c r="H15" s="121"/>
      <c r="I15" s="121"/>
    </row>
    <row r="16" spans="1:9" s="115" customFormat="1" ht="14" x14ac:dyDescent="0.3">
      <c r="A16" s="450" t="s">
        <v>64</v>
      </c>
      <c r="B16" s="451" t="s">
        <v>65</v>
      </c>
      <c r="C16" s="275">
        <v>0</v>
      </c>
      <c r="D16" s="210">
        <v>0</v>
      </c>
      <c r="E16" s="111"/>
      <c r="F16" s="112"/>
    </row>
    <row r="17" spans="1:6" s="115" customFormat="1" ht="14" x14ac:dyDescent="0.3">
      <c r="A17" s="450" t="s">
        <v>66</v>
      </c>
      <c r="B17" s="451" t="s">
        <v>67</v>
      </c>
      <c r="C17" s="275">
        <v>1184.0999999999999</v>
      </c>
      <c r="D17" s="210">
        <v>241.33999999999997</v>
      </c>
      <c r="E17" s="111"/>
      <c r="F17" s="112"/>
    </row>
    <row r="18" spans="1:6" s="115" customFormat="1" ht="14" x14ac:dyDescent="0.3">
      <c r="A18" s="450" t="s">
        <v>68</v>
      </c>
      <c r="B18" s="451" t="s">
        <v>69</v>
      </c>
      <c r="C18" s="275">
        <v>159.94999999999999</v>
      </c>
      <c r="D18" s="210">
        <v>18.440000000000001</v>
      </c>
      <c r="E18" s="111"/>
      <c r="F18" s="112"/>
    </row>
    <row r="19" spans="1:6" s="115" customFormat="1" ht="14" x14ac:dyDescent="0.3">
      <c r="A19" s="450" t="s">
        <v>70</v>
      </c>
      <c r="B19" s="451" t="s">
        <v>71</v>
      </c>
      <c r="C19" s="275">
        <v>0</v>
      </c>
      <c r="D19" s="210">
        <v>0</v>
      </c>
      <c r="E19" s="111"/>
      <c r="F19" s="112"/>
    </row>
    <row r="20" spans="1:6" s="115" customFormat="1" ht="14" x14ac:dyDescent="0.3">
      <c r="A20" s="450" t="s">
        <v>72</v>
      </c>
      <c r="B20" s="451" t="s">
        <v>73</v>
      </c>
      <c r="C20" s="275">
        <v>0</v>
      </c>
      <c r="D20" s="210">
        <v>0</v>
      </c>
      <c r="E20" s="111"/>
      <c r="F20" s="112"/>
    </row>
    <row r="21" spans="1:6" s="115" customFormat="1" ht="14" x14ac:dyDescent="0.3">
      <c r="A21" s="450" t="s">
        <v>74</v>
      </c>
      <c r="B21" s="451" t="s">
        <v>75</v>
      </c>
      <c r="C21" s="275">
        <v>0</v>
      </c>
      <c r="D21" s="210">
        <v>5089</v>
      </c>
      <c r="E21" s="111"/>
      <c r="F21" s="112"/>
    </row>
    <row r="22" spans="1:6" s="115" customFormat="1" ht="14.5" thickBot="1" x14ac:dyDescent="0.35">
      <c r="A22" s="450" t="s">
        <v>76</v>
      </c>
      <c r="B22" s="451" t="s">
        <v>77</v>
      </c>
      <c r="C22" s="275">
        <v>13541.6</v>
      </c>
      <c r="D22" s="210">
        <v>0</v>
      </c>
      <c r="E22" s="111"/>
      <c r="F22" s="112"/>
    </row>
    <row r="23" spans="1:6" s="131" customFormat="1" ht="28.15" customHeight="1" thickBot="1" x14ac:dyDescent="0.35">
      <c r="A23" s="452"/>
      <c r="B23" s="453" t="s">
        <v>78</v>
      </c>
      <c r="C23" s="454">
        <f>SUM(C3:C22)</f>
        <v>189632.46000000002</v>
      </c>
      <c r="D23" s="454">
        <f>SUM(D3:D22)</f>
        <v>167289.62</v>
      </c>
      <c r="E23" s="293"/>
      <c r="F23" s="294"/>
    </row>
    <row r="24" spans="1:6" s="115" customFormat="1" ht="14.5" thickBot="1" x14ac:dyDescent="0.35">
      <c r="A24" s="132"/>
      <c r="B24" s="111"/>
      <c r="C24" s="124"/>
      <c r="D24" s="124"/>
    </row>
    <row r="25" spans="1:6" s="115" customFormat="1" ht="28.15" customHeight="1" thickBot="1" x14ac:dyDescent="0.35">
      <c r="A25" s="447" t="s">
        <v>35</v>
      </c>
      <c r="B25" s="448" t="s">
        <v>79</v>
      </c>
      <c r="C25" s="467" t="str">
        <f>"AUFWAND
"&amp;Jahrakt</f>
        <v>AUFWAND
2024</v>
      </c>
      <c r="D25" s="467" t="s">
        <v>80</v>
      </c>
    </row>
    <row r="26" spans="1:6" s="115" customFormat="1" ht="14" x14ac:dyDescent="0.3">
      <c r="A26" s="116" t="s">
        <v>38</v>
      </c>
      <c r="B26" s="133" t="s">
        <v>81</v>
      </c>
      <c r="C26" s="275">
        <v>62538.560000000027</v>
      </c>
      <c r="D26" s="210">
        <v>53171.860000000008</v>
      </c>
    </row>
    <row r="27" spans="1:6" s="115" customFormat="1" ht="28" x14ac:dyDescent="0.3">
      <c r="A27" s="450" t="s">
        <v>40</v>
      </c>
      <c r="B27" s="455" t="s">
        <v>82</v>
      </c>
      <c r="C27" s="275">
        <v>8255.19</v>
      </c>
      <c r="D27" s="210">
        <v>13291.299999999997</v>
      </c>
    </row>
    <row r="28" spans="1:6" s="115" customFormat="1" ht="14" x14ac:dyDescent="0.3">
      <c r="A28" s="450" t="s">
        <v>42</v>
      </c>
      <c r="B28" s="455" t="s">
        <v>83</v>
      </c>
      <c r="C28" s="275">
        <v>167.6</v>
      </c>
      <c r="D28" s="210">
        <v>1687.8400000000001</v>
      </c>
    </row>
    <row r="29" spans="1:6" s="115" customFormat="1" ht="14" x14ac:dyDescent="0.3">
      <c r="A29" s="450" t="s">
        <v>44</v>
      </c>
      <c r="B29" s="455" t="s">
        <v>84</v>
      </c>
      <c r="C29" s="275">
        <v>14839.43</v>
      </c>
      <c r="D29" s="210">
        <v>14836.48</v>
      </c>
    </row>
    <row r="30" spans="1:6" s="115" customFormat="1" ht="14" x14ac:dyDescent="0.3">
      <c r="A30" s="450" t="s">
        <v>46</v>
      </c>
      <c r="B30" s="455" t="s">
        <v>85</v>
      </c>
      <c r="C30" s="275">
        <v>415.79999999999995</v>
      </c>
      <c r="D30" s="210">
        <v>419.72</v>
      </c>
    </row>
    <row r="31" spans="1:6" s="115" customFormat="1" ht="14" x14ac:dyDescent="0.3">
      <c r="A31" s="450" t="s">
        <v>48</v>
      </c>
      <c r="B31" s="455" t="s">
        <v>86</v>
      </c>
      <c r="C31" s="275">
        <v>2742.8</v>
      </c>
      <c r="D31" s="210">
        <v>3743.76</v>
      </c>
    </row>
    <row r="32" spans="1:6" s="115" customFormat="1" ht="14" x14ac:dyDescent="0.3">
      <c r="A32" s="450" t="s">
        <v>50</v>
      </c>
      <c r="B32" s="455" t="s">
        <v>87</v>
      </c>
      <c r="C32" s="275">
        <v>67224.75</v>
      </c>
      <c r="D32" s="210">
        <v>60441.2</v>
      </c>
    </row>
    <row r="33" spans="1:4" s="115" customFormat="1" ht="14" x14ac:dyDescent="0.3">
      <c r="A33" s="450" t="s">
        <v>52</v>
      </c>
      <c r="B33" s="455" t="s">
        <v>88</v>
      </c>
      <c r="C33" s="275">
        <v>0</v>
      </c>
      <c r="D33" s="210">
        <v>0</v>
      </c>
    </row>
    <row r="34" spans="1:4" s="115" customFormat="1" ht="28" x14ac:dyDescent="0.3">
      <c r="A34" s="450" t="s">
        <v>54</v>
      </c>
      <c r="B34" s="455" t="s">
        <v>89</v>
      </c>
      <c r="C34" s="275">
        <v>818.16000000000008</v>
      </c>
      <c r="D34" s="210">
        <v>2603.3200000000002</v>
      </c>
    </row>
    <row r="35" spans="1:4" s="115" customFormat="1" ht="14" x14ac:dyDescent="0.3">
      <c r="A35" s="450" t="s">
        <v>56</v>
      </c>
      <c r="B35" s="455" t="s">
        <v>90</v>
      </c>
      <c r="C35" s="275">
        <v>0</v>
      </c>
      <c r="D35" s="210">
        <v>311.43</v>
      </c>
    </row>
    <row r="36" spans="1:4" s="115" customFormat="1" ht="14" x14ac:dyDescent="0.3">
      <c r="A36" s="450" t="s">
        <v>58</v>
      </c>
      <c r="B36" s="455" t="s">
        <v>91</v>
      </c>
      <c r="C36" s="275">
        <v>88.6</v>
      </c>
      <c r="D36" s="210">
        <v>20.98</v>
      </c>
    </row>
    <row r="37" spans="1:4" s="115" customFormat="1" ht="14" x14ac:dyDescent="0.3">
      <c r="A37" s="450" t="s">
        <v>60</v>
      </c>
      <c r="B37" s="455" t="s">
        <v>92</v>
      </c>
      <c r="C37" s="275">
        <v>1561.42</v>
      </c>
      <c r="D37" s="210">
        <v>1412.0099999999998</v>
      </c>
    </row>
    <row r="38" spans="1:4" s="115" customFormat="1" ht="14" x14ac:dyDescent="0.3">
      <c r="A38" s="450" t="s">
        <v>62</v>
      </c>
      <c r="B38" s="455" t="s">
        <v>93</v>
      </c>
      <c r="C38" s="275">
        <v>99.2</v>
      </c>
      <c r="D38" s="210">
        <v>1133</v>
      </c>
    </row>
    <row r="39" spans="1:4" s="115" customFormat="1" ht="28" x14ac:dyDescent="0.3">
      <c r="A39" s="450" t="s">
        <v>64</v>
      </c>
      <c r="B39" s="455" t="s">
        <v>94</v>
      </c>
      <c r="C39" s="275">
        <v>0</v>
      </c>
      <c r="D39" s="210">
        <v>0</v>
      </c>
    </row>
    <row r="40" spans="1:4" s="115" customFormat="1" ht="14" x14ac:dyDescent="0.3">
      <c r="A40" s="450" t="s">
        <v>66</v>
      </c>
      <c r="B40" s="455" t="s">
        <v>95</v>
      </c>
      <c r="C40" s="275">
        <v>0</v>
      </c>
      <c r="D40" s="210">
        <v>0</v>
      </c>
    </row>
    <row r="41" spans="1:4" s="115" customFormat="1" ht="14" x14ac:dyDescent="0.3">
      <c r="A41" s="450" t="s">
        <v>96</v>
      </c>
      <c r="B41" s="455" t="s">
        <v>97</v>
      </c>
      <c r="C41" s="275">
        <v>17629.36</v>
      </c>
      <c r="D41" s="210">
        <v>14059.55</v>
      </c>
    </row>
    <row r="42" spans="1:4" s="115" customFormat="1" ht="28" x14ac:dyDescent="0.3">
      <c r="A42" s="450" t="s">
        <v>98</v>
      </c>
      <c r="B42" s="455" t="s">
        <v>99</v>
      </c>
      <c r="C42" s="275">
        <v>0</v>
      </c>
      <c r="D42" s="210">
        <v>0</v>
      </c>
    </row>
    <row r="43" spans="1:4" s="115" customFormat="1" ht="28" x14ac:dyDescent="0.3">
      <c r="A43" s="450" t="s">
        <v>100</v>
      </c>
      <c r="B43" s="455" t="s">
        <v>101</v>
      </c>
      <c r="C43" s="275">
        <v>56.2</v>
      </c>
      <c r="D43" s="210">
        <v>50</v>
      </c>
    </row>
    <row r="44" spans="1:4" s="115" customFormat="1" ht="28" x14ac:dyDescent="0.3">
      <c r="A44" s="450" t="s">
        <v>102</v>
      </c>
      <c r="B44" s="455" t="s">
        <v>103</v>
      </c>
      <c r="C44" s="275">
        <v>0</v>
      </c>
      <c r="D44" s="210">
        <v>0</v>
      </c>
    </row>
    <row r="45" spans="1:4" s="115" customFormat="1" ht="28" x14ac:dyDescent="0.3">
      <c r="A45" s="450" t="s">
        <v>104</v>
      </c>
      <c r="B45" s="455" t="s">
        <v>105</v>
      </c>
      <c r="C45" s="275">
        <v>0</v>
      </c>
      <c r="D45" s="210">
        <v>0</v>
      </c>
    </row>
    <row r="46" spans="1:4" s="115" customFormat="1" ht="28" x14ac:dyDescent="0.3">
      <c r="A46" s="450" t="s">
        <v>106</v>
      </c>
      <c r="B46" s="455" t="s">
        <v>107</v>
      </c>
      <c r="C46" s="275">
        <v>0</v>
      </c>
      <c r="D46" s="210">
        <v>5079.5</v>
      </c>
    </row>
    <row r="47" spans="1:4" s="115" customFormat="1" ht="28.5" thickBot="1" x14ac:dyDescent="0.35">
      <c r="A47" s="450" t="s">
        <v>108</v>
      </c>
      <c r="B47" s="455" t="s">
        <v>109</v>
      </c>
      <c r="C47" s="275">
        <v>13541.6</v>
      </c>
      <c r="D47" s="210">
        <v>25</v>
      </c>
    </row>
    <row r="48" spans="1:4" s="131" customFormat="1" ht="27.65" customHeight="1" thickBot="1" x14ac:dyDescent="0.35">
      <c r="A48" s="452"/>
      <c r="B48" s="456" t="s">
        <v>110</v>
      </c>
      <c r="C48" s="457">
        <f>SUM(C26:C47)</f>
        <v>189978.67000000007</v>
      </c>
      <c r="D48" s="457">
        <f>SUM(D26:D47)</f>
        <v>172286.94999999998</v>
      </c>
    </row>
    <row r="49" spans="1:783" s="115" customFormat="1" ht="14.5" thickBot="1" x14ac:dyDescent="0.35">
      <c r="A49" s="137"/>
      <c r="B49" s="120"/>
      <c r="C49" s="138"/>
      <c r="D49" s="138"/>
      <c r="E49" s="113"/>
      <c r="F49" s="114"/>
      <c r="G49" s="114"/>
    </row>
    <row r="50" spans="1:783" s="115" customFormat="1" ht="28.15" customHeight="1" thickBot="1" x14ac:dyDescent="0.35">
      <c r="A50" s="447" t="s">
        <v>35</v>
      </c>
      <c r="B50" s="458" t="s">
        <v>111</v>
      </c>
      <c r="C50" s="459">
        <f>Jahrakt</f>
        <v>2024</v>
      </c>
      <c r="D50" s="460" t="s">
        <v>2</v>
      </c>
    </row>
    <row r="51" spans="1:783" s="115" customFormat="1" ht="14" x14ac:dyDescent="0.3">
      <c r="A51" s="116" t="s">
        <v>38</v>
      </c>
      <c r="B51" s="141" t="s">
        <v>112</v>
      </c>
      <c r="C51" s="298">
        <v>0</v>
      </c>
      <c r="D51" s="461">
        <v>0</v>
      </c>
    </row>
    <row r="52" spans="1:783" s="145" customFormat="1" ht="14" x14ac:dyDescent="0.3">
      <c r="A52" s="450" t="s">
        <v>40</v>
      </c>
      <c r="B52" s="462" t="s">
        <v>113</v>
      </c>
      <c r="C52" s="468">
        <v>0</v>
      </c>
      <c r="D52" s="463">
        <v>0</v>
      </c>
      <c r="F52" s="121"/>
      <c r="G52" s="121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  <c r="AAA52" s="113"/>
      <c r="AAB52" s="113"/>
      <c r="AAC52" s="113"/>
      <c r="AAD52" s="113"/>
      <c r="AAE52" s="113"/>
      <c r="AAF52" s="113"/>
      <c r="AAG52" s="113"/>
      <c r="AAH52" s="113"/>
      <c r="AAI52" s="113"/>
      <c r="AAJ52" s="113"/>
      <c r="AAK52" s="113"/>
      <c r="AAL52" s="113"/>
      <c r="AAM52" s="113"/>
      <c r="AAN52" s="113"/>
      <c r="AAO52" s="113"/>
      <c r="AAP52" s="113"/>
      <c r="AAQ52" s="113"/>
      <c r="AAR52" s="113"/>
      <c r="AAS52" s="113"/>
      <c r="AAT52" s="113"/>
      <c r="AAU52" s="113"/>
      <c r="AAV52" s="113"/>
      <c r="AAW52" s="113"/>
      <c r="AAX52" s="113"/>
      <c r="AAY52" s="113"/>
      <c r="AAZ52" s="113"/>
      <c r="ABA52" s="113"/>
      <c r="ABB52" s="113"/>
      <c r="ABC52" s="113"/>
      <c r="ABD52" s="113"/>
      <c r="ABE52" s="113"/>
      <c r="ABF52" s="113"/>
      <c r="ABG52" s="113"/>
      <c r="ABH52" s="113"/>
      <c r="ABI52" s="113"/>
      <c r="ABJ52" s="113"/>
      <c r="ABK52" s="113"/>
      <c r="ABL52" s="113"/>
      <c r="ABM52" s="113"/>
      <c r="ABN52" s="113"/>
      <c r="ABO52" s="113"/>
      <c r="ABP52" s="113"/>
      <c r="ABQ52" s="113"/>
      <c r="ABR52" s="113"/>
      <c r="ABS52" s="113"/>
      <c r="ABT52" s="113"/>
      <c r="ABU52" s="113"/>
      <c r="ABV52" s="113"/>
      <c r="ABW52" s="113"/>
      <c r="ABX52" s="113"/>
      <c r="ABY52" s="113"/>
      <c r="ABZ52" s="113"/>
      <c r="ACA52" s="113"/>
      <c r="ACB52" s="113"/>
      <c r="ACC52" s="113"/>
      <c r="ACD52" s="113"/>
      <c r="ACE52" s="113"/>
      <c r="ACF52" s="113"/>
      <c r="ACG52" s="113"/>
      <c r="ACH52" s="113"/>
      <c r="ACI52" s="113"/>
      <c r="ACJ52" s="113"/>
      <c r="ACK52" s="113"/>
      <c r="ACL52" s="113"/>
      <c r="ACM52" s="113"/>
      <c r="ACN52" s="113"/>
      <c r="ACO52" s="113"/>
      <c r="ACP52" s="113"/>
      <c r="ACQ52" s="113"/>
      <c r="ACR52" s="113"/>
      <c r="ACS52" s="113"/>
      <c r="ACT52" s="113"/>
      <c r="ACU52" s="113"/>
      <c r="ACV52" s="113"/>
      <c r="ACW52" s="113"/>
      <c r="ACX52" s="113"/>
      <c r="ACY52" s="113"/>
      <c r="ACZ52" s="113"/>
      <c r="ADA52" s="113"/>
      <c r="ADB52" s="113"/>
      <c r="ADC52" s="113"/>
    </row>
    <row r="53" spans="1:783" s="145" customFormat="1" ht="14.5" thickBot="1" x14ac:dyDescent="0.35">
      <c r="A53" s="464" t="s">
        <v>42</v>
      </c>
      <c r="B53" s="465"/>
      <c r="C53" s="469"/>
      <c r="D53" s="466"/>
      <c r="F53" s="121"/>
      <c r="G53" s="121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  <c r="AAA53" s="113"/>
      <c r="AAB53" s="113"/>
      <c r="AAC53" s="113"/>
      <c r="AAD53" s="113"/>
      <c r="AAE53" s="113"/>
      <c r="AAF53" s="113"/>
      <c r="AAG53" s="113"/>
      <c r="AAH53" s="113"/>
      <c r="AAI53" s="113"/>
      <c r="AAJ53" s="113"/>
      <c r="AAK53" s="113"/>
      <c r="AAL53" s="113"/>
      <c r="AAM53" s="113"/>
      <c r="AAN53" s="113"/>
      <c r="AAO53" s="113"/>
      <c r="AAP53" s="113"/>
      <c r="AAQ53" s="113"/>
      <c r="AAR53" s="113"/>
      <c r="AAS53" s="113"/>
      <c r="AAT53" s="113"/>
      <c r="AAU53" s="113"/>
      <c r="AAV53" s="113"/>
      <c r="AAW53" s="113"/>
      <c r="AAX53" s="113"/>
      <c r="AAY53" s="113"/>
      <c r="AAZ53" s="113"/>
      <c r="ABA53" s="113"/>
      <c r="ABB53" s="113"/>
      <c r="ABC53" s="113"/>
      <c r="ABD53" s="113"/>
      <c r="ABE53" s="113"/>
      <c r="ABF53" s="113"/>
      <c r="ABG53" s="113"/>
      <c r="ABH53" s="113"/>
      <c r="ABI53" s="113"/>
      <c r="ABJ53" s="113"/>
      <c r="ABK53" s="113"/>
      <c r="ABL53" s="113"/>
      <c r="ABM53" s="113"/>
      <c r="ABN53" s="113"/>
      <c r="ABO53" s="113"/>
      <c r="ABP53" s="113"/>
      <c r="ABQ53" s="113"/>
      <c r="ABR53" s="113"/>
      <c r="ABS53" s="113"/>
      <c r="ABT53" s="113"/>
      <c r="ABU53" s="113"/>
      <c r="ABV53" s="113"/>
      <c r="ABW53" s="113"/>
      <c r="ABX53" s="113"/>
      <c r="ABY53" s="113"/>
      <c r="ABZ53" s="113"/>
      <c r="ACA53" s="113"/>
      <c r="ACB53" s="113"/>
      <c r="ACC53" s="113"/>
      <c r="ACD53" s="113"/>
      <c r="ACE53" s="113"/>
      <c r="ACF53" s="113"/>
      <c r="ACG53" s="113"/>
      <c r="ACH53" s="113"/>
      <c r="ACI53" s="113"/>
      <c r="ACJ53" s="113"/>
      <c r="ACK53" s="113"/>
      <c r="ACL53" s="113"/>
      <c r="ACM53" s="113"/>
      <c r="ACN53" s="113"/>
      <c r="ACO53" s="113"/>
      <c r="ACP53" s="113"/>
      <c r="ACQ53" s="113"/>
      <c r="ACR53" s="113"/>
      <c r="ACS53" s="113"/>
      <c r="ACT53" s="113"/>
      <c r="ACU53" s="113"/>
      <c r="ACV53" s="113"/>
      <c r="ACW53" s="113"/>
      <c r="ACX53" s="113"/>
      <c r="ACY53" s="113"/>
      <c r="ACZ53" s="113"/>
      <c r="ADA53" s="113"/>
      <c r="ADB53" s="113"/>
      <c r="ADC53" s="113"/>
    </row>
    <row r="54" spans="1:783" s="145" customFormat="1" ht="14" x14ac:dyDescent="0.3">
      <c r="A54" s="113"/>
      <c r="B54" s="127"/>
      <c r="C54" s="124"/>
      <c r="D54" s="124"/>
      <c r="F54" s="121"/>
      <c r="G54" s="121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  <c r="AAA54" s="113"/>
      <c r="AAB54" s="113"/>
      <c r="AAC54" s="113"/>
      <c r="AAD54" s="113"/>
      <c r="AAE54" s="113"/>
      <c r="AAF54" s="113"/>
      <c r="AAG54" s="113"/>
      <c r="AAH54" s="113"/>
      <c r="AAI54" s="113"/>
      <c r="AAJ54" s="113"/>
      <c r="AAK54" s="113"/>
      <c r="AAL54" s="113"/>
      <c r="AAM54" s="113"/>
      <c r="AAN54" s="113"/>
      <c r="AAO54" s="113"/>
      <c r="AAP54" s="113"/>
      <c r="AAQ54" s="113"/>
      <c r="AAR54" s="113"/>
      <c r="AAS54" s="113"/>
      <c r="AAT54" s="113"/>
      <c r="AAU54" s="113"/>
      <c r="AAV54" s="113"/>
      <c r="AAW54" s="113"/>
      <c r="AAX54" s="113"/>
      <c r="AAY54" s="113"/>
      <c r="AAZ54" s="113"/>
      <c r="ABA54" s="113"/>
      <c r="ABB54" s="113"/>
      <c r="ABC54" s="113"/>
      <c r="ABD54" s="113"/>
      <c r="ABE54" s="113"/>
      <c r="ABF54" s="113"/>
      <c r="ABG54" s="113"/>
      <c r="ABH54" s="113"/>
      <c r="ABI54" s="113"/>
      <c r="ABJ54" s="113"/>
      <c r="ABK54" s="113"/>
      <c r="ABL54" s="113"/>
      <c r="ABM54" s="113"/>
      <c r="ABN54" s="113"/>
      <c r="ABO54" s="113"/>
      <c r="ABP54" s="113"/>
      <c r="ABQ54" s="113"/>
      <c r="ABR54" s="113"/>
      <c r="ABS54" s="113"/>
      <c r="ABT54" s="113"/>
      <c r="ABU54" s="113"/>
      <c r="ABV54" s="113"/>
      <c r="ABW54" s="113"/>
      <c r="ABX54" s="113"/>
      <c r="ABY54" s="113"/>
      <c r="ABZ54" s="113"/>
      <c r="ACA54" s="113"/>
      <c r="ACB54" s="113"/>
      <c r="ACC54" s="113"/>
      <c r="ACD54" s="113"/>
      <c r="ACE54" s="113"/>
      <c r="ACF54" s="113"/>
      <c r="ACG54" s="113"/>
      <c r="ACH54" s="113"/>
      <c r="ACI54" s="113"/>
      <c r="ACJ54" s="113"/>
      <c r="ACK54" s="113"/>
      <c r="ACL54" s="113"/>
      <c r="ACM54" s="113"/>
      <c r="ACN54" s="113"/>
      <c r="ACO54" s="113"/>
      <c r="ACP54" s="113"/>
      <c r="ACQ54" s="113"/>
      <c r="ACR54" s="113"/>
      <c r="ACS54" s="113"/>
      <c r="ACT54" s="113"/>
      <c r="ACU54" s="113"/>
      <c r="ACV54" s="113"/>
      <c r="ACW54" s="113"/>
      <c r="ACX54" s="113"/>
      <c r="ACY54" s="113"/>
      <c r="ACZ54" s="113"/>
      <c r="ADA54" s="113"/>
      <c r="ADB54" s="113"/>
      <c r="ADC54" s="113"/>
    </row>
    <row r="55" spans="1:783" s="152" customFormat="1" x14ac:dyDescent="0.3">
      <c r="A55" s="149"/>
      <c r="B55" s="150"/>
      <c r="C55" s="151"/>
      <c r="D55" s="151"/>
      <c r="F55" s="153"/>
      <c r="G55" s="153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  <c r="BS55" s="149"/>
      <c r="BT55" s="149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/>
      <c r="CE55" s="149"/>
      <c r="CF55" s="149"/>
      <c r="CG55" s="149"/>
      <c r="CH55" s="149"/>
      <c r="CI55" s="149"/>
      <c r="CJ55" s="149"/>
      <c r="CK55" s="149"/>
      <c r="CL55" s="149"/>
      <c r="CM55" s="149"/>
      <c r="CN55" s="149"/>
      <c r="CO55" s="149"/>
      <c r="CP55" s="149"/>
      <c r="CQ55" s="149"/>
      <c r="CR55" s="149"/>
      <c r="CS55" s="149"/>
      <c r="CT55" s="149"/>
      <c r="CU55" s="149"/>
      <c r="CV55" s="149"/>
      <c r="CW55" s="149"/>
      <c r="CX55" s="149"/>
      <c r="CY55" s="149"/>
      <c r="CZ55" s="149"/>
      <c r="DA55" s="149"/>
      <c r="DB55" s="149"/>
      <c r="DC55" s="149"/>
      <c r="DD55" s="149"/>
      <c r="DE55" s="149"/>
      <c r="DF55" s="149"/>
      <c r="DG55" s="149"/>
      <c r="DH55" s="149"/>
      <c r="DI55" s="149"/>
      <c r="DJ55" s="149"/>
      <c r="DK55" s="149"/>
      <c r="DL55" s="149"/>
      <c r="DM55" s="149"/>
      <c r="DN55" s="149"/>
      <c r="DO55" s="149"/>
      <c r="DP55" s="149"/>
      <c r="DQ55" s="149"/>
      <c r="DR55" s="149"/>
      <c r="DS55" s="149"/>
      <c r="DT55" s="149"/>
      <c r="DU55" s="149"/>
      <c r="DV55" s="149"/>
      <c r="DW55" s="149"/>
      <c r="DX55" s="149"/>
      <c r="DY55" s="149"/>
      <c r="DZ55" s="149"/>
      <c r="EA55" s="149"/>
      <c r="EB55" s="149"/>
      <c r="EC55" s="149"/>
      <c r="ED55" s="149"/>
      <c r="EE55" s="149"/>
      <c r="EF55" s="149"/>
      <c r="EG55" s="149"/>
      <c r="EH55" s="149"/>
      <c r="EI55" s="149"/>
      <c r="EJ55" s="149"/>
      <c r="EK55" s="149"/>
      <c r="EL55" s="149"/>
      <c r="EM55" s="149"/>
      <c r="EN55" s="149"/>
      <c r="EO55" s="149"/>
      <c r="EP55" s="149"/>
      <c r="EQ55" s="149"/>
      <c r="ER55" s="149"/>
      <c r="ES55" s="149"/>
      <c r="ET55" s="149"/>
      <c r="EU55" s="149"/>
      <c r="EV55" s="149"/>
      <c r="EW55" s="149"/>
      <c r="EX55" s="149"/>
      <c r="EY55" s="149"/>
      <c r="EZ55" s="149"/>
      <c r="FA55" s="149"/>
      <c r="FB55" s="149"/>
      <c r="FC55" s="149"/>
      <c r="FD55" s="149"/>
      <c r="FE55" s="149"/>
      <c r="FF55" s="149"/>
      <c r="FG55" s="149"/>
      <c r="FH55" s="149"/>
      <c r="FI55" s="149"/>
      <c r="FJ55" s="149"/>
      <c r="FK55" s="149"/>
      <c r="FL55" s="149"/>
      <c r="FM55" s="149"/>
      <c r="FN55" s="149"/>
      <c r="FO55" s="149"/>
      <c r="FP55" s="149"/>
      <c r="FQ55" s="149"/>
      <c r="FR55" s="149"/>
      <c r="FS55" s="149"/>
      <c r="FT55" s="149"/>
      <c r="FU55" s="149"/>
      <c r="FV55" s="149"/>
      <c r="FW55" s="149"/>
      <c r="FX55" s="149"/>
      <c r="FY55" s="149"/>
      <c r="FZ55" s="149"/>
      <c r="GA55" s="149"/>
      <c r="GB55" s="149"/>
      <c r="GC55" s="149"/>
      <c r="GD55" s="149"/>
      <c r="GE55" s="149"/>
      <c r="GF55" s="149"/>
      <c r="GG55" s="149"/>
      <c r="GH55" s="149"/>
      <c r="GI55" s="149"/>
      <c r="GJ55" s="149"/>
      <c r="GK55" s="149"/>
      <c r="GL55" s="149"/>
      <c r="GM55" s="149"/>
      <c r="GN55" s="149"/>
      <c r="GO55" s="149"/>
      <c r="GP55" s="149"/>
      <c r="GQ55" s="149"/>
      <c r="GR55" s="149"/>
      <c r="GS55" s="149"/>
      <c r="GT55" s="149"/>
      <c r="GU55" s="149"/>
      <c r="GV55" s="149"/>
      <c r="GW55" s="149"/>
      <c r="GX55" s="149"/>
      <c r="GY55" s="149"/>
      <c r="GZ55" s="149"/>
      <c r="HA55" s="149"/>
      <c r="HB55" s="149"/>
      <c r="HC55" s="149"/>
      <c r="HD55" s="149"/>
      <c r="HE55" s="149"/>
      <c r="HF55" s="149"/>
      <c r="HG55" s="149"/>
      <c r="HH55" s="149"/>
      <c r="HI55" s="149"/>
      <c r="HJ55" s="149"/>
      <c r="HK55" s="149"/>
      <c r="HL55" s="149"/>
      <c r="HM55" s="149"/>
      <c r="HN55" s="149"/>
      <c r="HO55" s="149"/>
      <c r="HP55" s="149"/>
      <c r="HQ55" s="149"/>
      <c r="HR55" s="149"/>
      <c r="HS55" s="149"/>
      <c r="HT55" s="149"/>
      <c r="HU55" s="149"/>
      <c r="HV55" s="149"/>
      <c r="HW55" s="149"/>
      <c r="HX55" s="149"/>
      <c r="HY55" s="149"/>
      <c r="HZ55" s="149"/>
      <c r="IA55" s="149"/>
      <c r="IB55" s="149"/>
      <c r="IC55" s="149"/>
      <c r="ID55" s="149"/>
      <c r="IE55" s="149"/>
      <c r="IF55" s="149"/>
      <c r="IG55" s="149"/>
      <c r="IH55" s="149"/>
      <c r="II55" s="149"/>
      <c r="IJ55" s="149"/>
      <c r="IK55" s="149"/>
      <c r="IL55" s="149"/>
      <c r="IM55" s="149"/>
      <c r="IN55" s="149"/>
      <c r="IO55" s="149"/>
      <c r="IP55" s="149"/>
      <c r="IQ55" s="149"/>
      <c r="IR55" s="149"/>
      <c r="IS55" s="149"/>
      <c r="IT55" s="149"/>
      <c r="IU55" s="149"/>
      <c r="IV55" s="149"/>
      <c r="IW55" s="149"/>
      <c r="IX55" s="149"/>
      <c r="IY55" s="149"/>
      <c r="IZ55" s="149"/>
      <c r="JA55" s="149"/>
      <c r="JB55" s="149"/>
      <c r="JC55" s="149"/>
      <c r="JD55" s="149"/>
      <c r="JE55" s="149"/>
      <c r="JF55" s="149"/>
      <c r="JG55" s="149"/>
      <c r="JH55" s="149"/>
      <c r="JI55" s="149"/>
      <c r="JJ55" s="149"/>
      <c r="JK55" s="149"/>
      <c r="JL55" s="149"/>
      <c r="JM55" s="149"/>
      <c r="JN55" s="149"/>
      <c r="JO55" s="149"/>
      <c r="JP55" s="149"/>
      <c r="JQ55" s="149"/>
      <c r="JR55" s="149"/>
      <c r="JS55" s="149"/>
      <c r="JT55" s="149"/>
      <c r="JU55" s="149"/>
      <c r="JV55" s="149"/>
      <c r="JW55" s="149"/>
      <c r="JX55" s="149"/>
      <c r="JY55" s="149"/>
      <c r="JZ55" s="149"/>
      <c r="KA55" s="149"/>
      <c r="KB55" s="149"/>
      <c r="KC55" s="149"/>
      <c r="KD55" s="149"/>
      <c r="KE55" s="149"/>
      <c r="KF55" s="149"/>
      <c r="KG55" s="149"/>
      <c r="KH55" s="149"/>
      <c r="KI55" s="149"/>
      <c r="KJ55" s="149"/>
      <c r="KK55" s="149"/>
      <c r="KL55" s="149"/>
      <c r="KM55" s="149"/>
      <c r="KN55" s="149"/>
      <c r="KO55" s="149"/>
      <c r="KP55" s="149"/>
      <c r="KQ55" s="149"/>
      <c r="KR55" s="149"/>
      <c r="KS55" s="149"/>
      <c r="KT55" s="149"/>
      <c r="KU55" s="149"/>
      <c r="KV55" s="149"/>
      <c r="KW55" s="149"/>
      <c r="KX55" s="149"/>
      <c r="KY55" s="149"/>
      <c r="KZ55" s="149"/>
      <c r="LA55" s="149"/>
      <c r="LB55" s="149"/>
      <c r="LC55" s="149"/>
      <c r="LD55" s="149"/>
      <c r="LE55" s="149"/>
      <c r="LF55" s="149"/>
      <c r="LG55" s="149"/>
      <c r="LH55" s="149"/>
      <c r="LI55" s="149"/>
      <c r="LJ55" s="149"/>
      <c r="LK55" s="149"/>
      <c r="LL55" s="149"/>
      <c r="LM55" s="149"/>
      <c r="LN55" s="149"/>
      <c r="LO55" s="149"/>
      <c r="LP55" s="149"/>
      <c r="LQ55" s="149"/>
      <c r="LR55" s="149"/>
      <c r="LS55" s="149"/>
      <c r="LT55" s="149"/>
      <c r="LU55" s="149"/>
      <c r="LV55" s="149"/>
      <c r="LW55" s="149"/>
      <c r="LX55" s="149"/>
      <c r="LY55" s="149"/>
      <c r="LZ55" s="149"/>
      <c r="MA55" s="149"/>
      <c r="MB55" s="149"/>
      <c r="MC55" s="149"/>
      <c r="MD55" s="149"/>
      <c r="ME55" s="149"/>
      <c r="MF55" s="149"/>
      <c r="MG55" s="149"/>
      <c r="MH55" s="149"/>
      <c r="MI55" s="149"/>
      <c r="MJ55" s="149"/>
      <c r="MK55" s="149"/>
      <c r="ML55" s="149"/>
      <c r="MM55" s="149"/>
      <c r="MN55" s="149"/>
      <c r="MO55" s="149"/>
      <c r="MP55" s="149"/>
      <c r="MQ55" s="149"/>
      <c r="MR55" s="149"/>
      <c r="MS55" s="149"/>
      <c r="MT55" s="149"/>
      <c r="MU55" s="149"/>
      <c r="MV55" s="149"/>
      <c r="MW55" s="149"/>
      <c r="MX55" s="149"/>
      <c r="MY55" s="149"/>
      <c r="MZ55" s="149"/>
      <c r="NA55" s="149"/>
      <c r="NB55" s="149"/>
      <c r="NC55" s="149"/>
      <c r="ND55" s="149"/>
      <c r="NE55" s="149"/>
      <c r="NF55" s="149"/>
      <c r="NG55" s="149"/>
      <c r="NH55" s="149"/>
      <c r="NI55" s="149"/>
      <c r="NJ55" s="149"/>
      <c r="NK55" s="149"/>
      <c r="NL55" s="149"/>
      <c r="NM55" s="149"/>
      <c r="NN55" s="149"/>
      <c r="NO55" s="149"/>
      <c r="NP55" s="149"/>
      <c r="NQ55" s="149"/>
      <c r="NR55" s="149"/>
      <c r="NS55" s="149"/>
      <c r="NT55" s="149"/>
      <c r="NU55" s="149"/>
      <c r="NV55" s="149"/>
      <c r="NW55" s="149"/>
      <c r="NX55" s="149"/>
      <c r="NY55" s="149"/>
      <c r="NZ55" s="149"/>
      <c r="OA55" s="149"/>
      <c r="OB55" s="149"/>
      <c r="OC55" s="149"/>
      <c r="OD55" s="149"/>
      <c r="OE55" s="149"/>
      <c r="OF55" s="149"/>
      <c r="OG55" s="149"/>
      <c r="OH55" s="149"/>
      <c r="OI55" s="149"/>
      <c r="OJ55" s="149"/>
      <c r="OK55" s="149"/>
      <c r="OL55" s="149"/>
      <c r="OM55" s="149"/>
      <c r="ON55" s="149"/>
      <c r="OO55" s="149"/>
      <c r="OP55" s="149"/>
      <c r="OQ55" s="149"/>
      <c r="OR55" s="149"/>
      <c r="OS55" s="149"/>
      <c r="OT55" s="149"/>
      <c r="OU55" s="149"/>
      <c r="OV55" s="149"/>
      <c r="OW55" s="149"/>
      <c r="OX55" s="149"/>
      <c r="OY55" s="149"/>
      <c r="OZ55" s="149"/>
      <c r="PA55" s="149"/>
      <c r="PB55" s="149"/>
      <c r="PC55" s="149"/>
      <c r="PD55" s="149"/>
      <c r="PE55" s="149"/>
      <c r="PF55" s="149"/>
      <c r="PG55" s="149"/>
      <c r="PH55" s="149"/>
      <c r="PI55" s="149"/>
      <c r="PJ55" s="149"/>
      <c r="PK55" s="149"/>
      <c r="PL55" s="149"/>
      <c r="PM55" s="149"/>
      <c r="PN55" s="149"/>
      <c r="PO55" s="149"/>
      <c r="PP55" s="149"/>
      <c r="PQ55" s="149"/>
      <c r="PR55" s="149"/>
      <c r="PS55" s="149"/>
      <c r="PT55" s="149"/>
      <c r="PU55" s="149"/>
      <c r="PV55" s="149"/>
      <c r="PW55" s="149"/>
      <c r="PX55" s="149"/>
      <c r="PY55" s="149"/>
      <c r="PZ55" s="149"/>
      <c r="QA55" s="149"/>
      <c r="QB55" s="149"/>
      <c r="QC55" s="149"/>
      <c r="QD55" s="149"/>
      <c r="QE55" s="149"/>
      <c r="QF55" s="149"/>
      <c r="QG55" s="149"/>
      <c r="QH55" s="149"/>
      <c r="QI55" s="149"/>
      <c r="QJ55" s="149"/>
      <c r="QK55" s="149"/>
      <c r="QL55" s="149"/>
      <c r="QM55" s="149"/>
      <c r="QN55" s="149"/>
      <c r="QO55" s="149"/>
      <c r="QP55" s="149"/>
      <c r="QQ55" s="149"/>
      <c r="QR55" s="149"/>
      <c r="QS55" s="149"/>
      <c r="QT55" s="149"/>
      <c r="QU55" s="149"/>
      <c r="QV55" s="149"/>
      <c r="QW55" s="149"/>
      <c r="QX55" s="149"/>
      <c r="QY55" s="149"/>
      <c r="QZ55" s="149"/>
      <c r="RA55" s="149"/>
      <c r="RB55" s="149"/>
      <c r="RC55" s="149"/>
      <c r="RD55" s="149"/>
      <c r="RE55" s="149"/>
      <c r="RF55" s="149"/>
      <c r="RG55" s="149"/>
      <c r="RH55" s="149"/>
      <c r="RI55" s="149"/>
      <c r="RJ55" s="149"/>
      <c r="RK55" s="149"/>
      <c r="RL55" s="149"/>
      <c r="RM55" s="149"/>
      <c r="RN55" s="149"/>
      <c r="RO55" s="149"/>
      <c r="RP55" s="149"/>
      <c r="RQ55" s="149"/>
      <c r="RR55" s="149"/>
      <c r="RS55" s="149"/>
      <c r="RT55" s="149"/>
      <c r="RU55" s="149"/>
      <c r="RV55" s="149"/>
      <c r="RW55" s="149"/>
      <c r="RX55" s="149"/>
      <c r="RY55" s="149"/>
      <c r="RZ55" s="149"/>
      <c r="SA55" s="149"/>
      <c r="SB55" s="149"/>
      <c r="SC55" s="149"/>
      <c r="SD55" s="149"/>
      <c r="SE55" s="149"/>
      <c r="SF55" s="149"/>
      <c r="SG55" s="149"/>
      <c r="SH55" s="149"/>
      <c r="SI55" s="149"/>
      <c r="SJ55" s="149"/>
      <c r="SK55" s="149"/>
      <c r="SL55" s="149"/>
      <c r="SM55" s="149"/>
      <c r="SN55" s="149"/>
      <c r="SO55" s="149"/>
      <c r="SP55" s="149"/>
      <c r="SQ55" s="149"/>
      <c r="SR55" s="149"/>
      <c r="SS55" s="149"/>
      <c r="ST55" s="149"/>
      <c r="SU55" s="149"/>
      <c r="SV55" s="149"/>
      <c r="SW55" s="149"/>
      <c r="SX55" s="149"/>
      <c r="SY55" s="149"/>
      <c r="SZ55" s="149"/>
      <c r="TA55" s="149"/>
      <c r="TB55" s="149"/>
      <c r="TC55" s="149"/>
      <c r="TD55" s="149"/>
      <c r="TE55" s="149"/>
      <c r="TF55" s="149"/>
      <c r="TG55" s="149"/>
      <c r="TH55" s="149"/>
      <c r="TI55" s="149"/>
      <c r="TJ55" s="149"/>
      <c r="TK55" s="149"/>
      <c r="TL55" s="149"/>
      <c r="TM55" s="149"/>
      <c r="TN55" s="149"/>
      <c r="TO55" s="149"/>
      <c r="TP55" s="149"/>
      <c r="TQ55" s="149"/>
      <c r="TR55" s="149"/>
      <c r="TS55" s="149"/>
      <c r="TT55" s="149"/>
      <c r="TU55" s="149"/>
      <c r="TV55" s="149"/>
      <c r="TW55" s="149"/>
      <c r="TX55" s="149"/>
      <c r="TY55" s="149"/>
      <c r="TZ55" s="149"/>
      <c r="UA55" s="149"/>
      <c r="UB55" s="149"/>
      <c r="UC55" s="149"/>
      <c r="UD55" s="149"/>
      <c r="UE55" s="149"/>
      <c r="UF55" s="149"/>
      <c r="UG55" s="149"/>
      <c r="UH55" s="149"/>
      <c r="UI55" s="149"/>
      <c r="UJ55" s="149"/>
      <c r="UK55" s="149"/>
      <c r="UL55" s="149"/>
      <c r="UM55" s="149"/>
      <c r="UN55" s="149"/>
      <c r="UO55" s="149"/>
      <c r="UP55" s="149"/>
      <c r="UQ55" s="149"/>
      <c r="UR55" s="149"/>
      <c r="US55" s="149"/>
      <c r="UT55" s="149"/>
      <c r="UU55" s="149"/>
      <c r="UV55" s="149"/>
      <c r="UW55" s="149"/>
      <c r="UX55" s="149"/>
      <c r="UY55" s="149"/>
      <c r="UZ55" s="149"/>
      <c r="VA55" s="149"/>
      <c r="VB55" s="149"/>
      <c r="VC55" s="149"/>
      <c r="VD55" s="149"/>
      <c r="VE55" s="149"/>
      <c r="VF55" s="149"/>
      <c r="VG55" s="149"/>
      <c r="VH55" s="149"/>
      <c r="VI55" s="149"/>
      <c r="VJ55" s="149"/>
      <c r="VK55" s="149"/>
      <c r="VL55" s="149"/>
      <c r="VM55" s="149"/>
      <c r="VN55" s="149"/>
      <c r="VO55" s="149"/>
      <c r="VP55" s="149"/>
      <c r="VQ55" s="149"/>
      <c r="VR55" s="149"/>
      <c r="VS55" s="149"/>
      <c r="VT55" s="149"/>
      <c r="VU55" s="149"/>
      <c r="VV55" s="149"/>
      <c r="VW55" s="149"/>
      <c r="VX55" s="149"/>
      <c r="VY55" s="149"/>
      <c r="VZ55" s="149"/>
      <c r="WA55" s="149"/>
      <c r="WB55" s="149"/>
      <c r="WC55" s="149"/>
      <c r="WD55" s="149"/>
      <c r="WE55" s="149"/>
      <c r="WF55" s="149"/>
      <c r="WG55" s="149"/>
      <c r="WH55" s="149"/>
      <c r="WI55" s="149"/>
      <c r="WJ55" s="149"/>
      <c r="WK55" s="149"/>
      <c r="WL55" s="149"/>
      <c r="WM55" s="149"/>
      <c r="WN55" s="149"/>
      <c r="WO55" s="149"/>
      <c r="WP55" s="149"/>
      <c r="WQ55" s="149"/>
      <c r="WR55" s="149"/>
      <c r="WS55" s="149"/>
      <c r="WT55" s="149"/>
      <c r="WU55" s="149"/>
      <c r="WV55" s="149"/>
      <c r="WW55" s="149"/>
      <c r="WX55" s="149"/>
      <c r="WY55" s="149"/>
      <c r="WZ55" s="149"/>
      <c r="XA55" s="149"/>
      <c r="XB55" s="149"/>
      <c r="XC55" s="149"/>
      <c r="XD55" s="149"/>
      <c r="XE55" s="149"/>
      <c r="XF55" s="149"/>
      <c r="XG55" s="149"/>
      <c r="XH55" s="149"/>
      <c r="XI55" s="149"/>
      <c r="XJ55" s="149"/>
      <c r="XK55" s="149"/>
      <c r="XL55" s="149"/>
      <c r="XM55" s="149"/>
      <c r="XN55" s="149"/>
      <c r="XO55" s="149"/>
      <c r="XP55" s="149"/>
      <c r="XQ55" s="149"/>
      <c r="XR55" s="149"/>
      <c r="XS55" s="149"/>
      <c r="XT55" s="149"/>
      <c r="XU55" s="149"/>
      <c r="XV55" s="149"/>
      <c r="XW55" s="149"/>
      <c r="XX55" s="149"/>
      <c r="XY55" s="149"/>
      <c r="XZ55" s="149"/>
      <c r="YA55" s="149"/>
      <c r="YB55" s="149"/>
      <c r="YC55" s="149"/>
      <c r="YD55" s="149"/>
      <c r="YE55" s="149"/>
      <c r="YF55" s="149"/>
      <c r="YG55" s="149"/>
      <c r="YH55" s="149"/>
      <c r="YI55" s="149"/>
      <c r="YJ55" s="149"/>
      <c r="YK55" s="149"/>
      <c r="YL55" s="149"/>
      <c r="YM55" s="149"/>
      <c r="YN55" s="149"/>
      <c r="YO55" s="149"/>
      <c r="YP55" s="149"/>
      <c r="YQ55" s="149"/>
      <c r="YR55" s="149"/>
      <c r="YS55" s="149"/>
      <c r="YT55" s="149"/>
      <c r="YU55" s="149"/>
      <c r="YV55" s="149"/>
      <c r="YW55" s="149"/>
      <c r="YX55" s="149"/>
      <c r="YY55" s="149"/>
      <c r="YZ55" s="149"/>
      <c r="ZA55" s="149"/>
      <c r="ZB55" s="149"/>
      <c r="ZC55" s="149"/>
      <c r="ZD55" s="149"/>
      <c r="ZE55" s="149"/>
      <c r="ZF55" s="149"/>
      <c r="ZG55" s="149"/>
      <c r="ZH55" s="149"/>
      <c r="ZI55" s="149"/>
      <c r="ZJ55" s="149"/>
      <c r="ZK55" s="149"/>
      <c r="ZL55" s="149"/>
      <c r="ZM55" s="149"/>
      <c r="ZN55" s="149"/>
      <c r="ZO55" s="149"/>
      <c r="ZP55" s="149"/>
      <c r="ZQ55" s="149"/>
      <c r="ZR55" s="149"/>
      <c r="ZS55" s="149"/>
      <c r="ZT55" s="149"/>
      <c r="ZU55" s="149"/>
      <c r="ZV55" s="149"/>
      <c r="ZW55" s="149"/>
      <c r="ZX55" s="149"/>
      <c r="ZY55" s="149"/>
      <c r="ZZ55" s="149"/>
      <c r="AAA55" s="149"/>
      <c r="AAB55" s="149"/>
      <c r="AAC55" s="149"/>
      <c r="AAD55" s="149"/>
      <c r="AAE55" s="149"/>
      <c r="AAF55" s="149"/>
      <c r="AAG55" s="149"/>
      <c r="AAH55" s="149"/>
      <c r="AAI55" s="149"/>
      <c r="AAJ55" s="149"/>
      <c r="AAK55" s="149"/>
      <c r="AAL55" s="149"/>
      <c r="AAM55" s="149"/>
      <c r="AAN55" s="149"/>
      <c r="AAO55" s="149"/>
      <c r="AAP55" s="149"/>
      <c r="AAQ55" s="149"/>
      <c r="AAR55" s="149"/>
      <c r="AAS55" s="149"/>
      <c r="AAT55" s="149"/>
      <c r="AAU55" s="149"/>
      <c r="AAV55" s="149"/>
      <c r="AAW55" s="149"/>
      <c r="AAX55" s="149"/>
      <c r="AAY55" s="149"/>
      <c r="AAZ55" s="149"/>
      <c r="ABA55" s="149"/>
      <c r="ABB55" s="149"/>
      <c r="ABC55" s="149"/>
      <c r="ABD55" s="149"/>
      <c r="ABE55" s="149"/>
      <c r="ABF55" s="149"/>
      <c r="ABG55" s="149"/>
      <c r="ABH55" s="149"/>
      <c r="ABI55" s="149"/>
      <c r="ABJ55" s="149"/>
      <c r="ABK55" s="149"/>
      <c r="ABL55" s="149"/>
      <c r="ABM55" s="149"/>
      <c r="ABN55" s="149"/>
      <c r="ABO55" s="149"/>
      <c r="ABP55" s="149"/>
      <c r="ABQ55" s="149"/>
      <c r="ABR55" s="149"/>
      <c r="ABS55" s="149"/>
      <c r="ABT55" s="149"/>
      <c r="ABU55" s="149"/>
      <c r="ABV55" s="149"/>
      <c r="ABW55" s="149"/>
      <c r="ABX55" s="149"/>
      <c r="ABY55" s="149"/>
      <c r="ABZ55" s="149"/>
      <c r="ACA55" s="149"/>
      <c r="ACB55" s="149"/>
      <c r="ACC55" s="149"/>
      <c r="ACD55" s="149"/>
      <c r="ACE55" s="149"/>
      <c r="ACF55" s="149"/>
      <c r="ACG55" s="149"/>
      <c r="ACH55" s="149"/>
      <c r="ACI55" s="149"/>
      <c r="ACJ55" s="149"/>
      <c r="ACK55" s="149"/>
      <c r="ACL55" s="149"/>
      <c r="ACM55" s="149"/>
      <c r="ACN55" s="149"/>
      <c r="ACO55" s="149"/>
      <c r="ACP55" s="149"/>
      <c r="ACQ55" s="149"/>
      <c r="ACR55" s="149"/>
      <c r="ACS55" s="149"/>
      <c r="ACT55" s="149"/>
      <c r="ACU55" s="149"/>
      <c r="ACV55" s="149"/>
      <c r="ACW55" s="149"/>
      <c r="ACX55" s="149"/>
      <c r="ACY55" s="149"/>
      <c r="ACZ55" s="149"/>
      <c r="ADA55" s="149"/>
      <c r="ADB55" s="149"/>
      <c r="ADC55" s="149"/>
    </row>
    <row r="56" spans="1:783" s="152" customFormat="1" x14ac:dyDescent="0.3">
      <c r="A56" s="149"/>
      <c r="B56" s="150"/>
      <c r="C56" s="151"/>
      <c r="D56" s="151"/>
      <c r="F56" s="153"/>
      <c r="G56" s="153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9"/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9"/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49"/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9"/>
      <c r="DF56" s="149"/>
      <c r="DG56" s="149"/>
      <c r="DH56" s="149"/>
      <c r="DI56" s="149"/>
      <c r="DJ56" s="149"/>
      <c r="DK56" s="149"/>
      <c r="DL56" s="149"/>
      <c r="DM56" s="149"/>
      <c r="DN56" s="149"/>
      <c r="DO56" s="149"/>
      <c r="DP56" s="149"/>
      <c r="DQ56" s="149"/>
      <c r="DR56" s="149"/>
      <c r="DS56" s="149"/>
      <c r="DT56" s="149"/>
      <c r="DU56" s="149"/>
      <c r="DV56" s="149"/>
      <c r="DW56" s="149"/>
      <c r="DX56" s="149"/>
      <c r="DY56" s="149"/>
      <c r="DZ56" s="149"/>
      <c r="EA56" s="149"/>
      <c r="EB56" s="149"/>
      <c r="EC56" s="149"/>
      <c r="ED56" s="149"/>
      <c r="EE56" s="149"/>
      <c r="EF56" s="149"/>
      <c r="EG56" s="149"/>
      <c r="EH56" s="149"/>
      <c r="EI56" s="149"/>
      <c r="EJ56" s="149"/>
      <c r="EK56" s="149"/>
      <c r="EL56" s="149"/>
      <c r="EM56" s="149"/>
      <c r="EN56" s="149"/>
      <c r="EO56" s="149"/>
      <c r="EP56" s="149"/>
      <c r="EQ56" s="149"/>
      <c r="ER56" s="149"/>
      <c r="ES56" s="149"/>
      <c r="ET56" s="149"/>
      <c r="EU56" s="149"/>
      <c r="EV56" s="149"/>
      <c r="EW56" s="149"/>
      <c r="EX56" s="149"/>
      <c r="EY56" s="149"/>
      <c r="EZ56" s="149"/>
      <c r="FA56" s="149"/>
      <c r="FB56" s="149"/>
      <c r="FC56" s="149"/>
      <c r="FD56" s="149"/>
      <c r="FE56" s="149"/>
      <c r="FF56" s="149"/>
      <c r="FG56" s="149"/>
      <c r="FH56" s="149"/>
      <c r="FI56" s="149"/>
      <c r="FJ56" s="149"/>
      <c r="FK56" s="149"/>
      <c r="FL56" s="149"/>
      <c r="FM56" s="149"/>
      <c r="FN56" s="149"/>
      <c r="FO56" s="149"/>
      <c r="FP56" s="149"/>
      <c r="FQ56" s="149"/>
      <c r="FR56" s="149"/>
      <c r="FS56" s="149"/>
      <c r="FT56" s="149"/>
      <c r="FU56" s="149"/>
      <c r="FV56" s="149"/>
      <c r="FW56" s="149"/>
      <c r="FX56" s="149"/>
      <c r="FY56" s="149"/>
      <c r="FZ56" s="149"/>
      <c r="GA56" s="149"/>
      <c r="GB56" s="149"/>
      <c r="GC56" s="149"/>
      <c r="GD56" s="149"/>
      <c r="GE56" s="149"/>
      <c r="GF56" s="149"/>
      <c r="GG56" s="149"/>
      <c r="GH56" s="149"/>
      <c r="GI56" s="149"/>
      <c r="GJ56" s="149"/>
      <c r="GK56" s="149"/>
      <c r="GL56" s="149"/>
      <c r="GM56" s="149"/>
      <c r="GN56" s="149"/>
      <c r="GO56" s="149"/>
      <c r="GP56" s="149"/>
      <c r="GQ56" s="149"/>
      <c r="GR56" s="149"/>
      <c r="GS56" s="149"/>
      <c r="GT56" s="149"/>
      <c r="GU56" s="149"/>
      <c r="GV56" s="149"/>
      <c r="GW56" s="149"/>
      <c r="GX56" s="149"/>
      <c r="GY56" s="149"/>
      <c r="GZ56" s="149"/>
      <c r="HA56" s="149"/>
      <c r="HB56" s="149"/>
      <c r="HC56" s="149"/>
      <c r="HD56" s="149"/>
      <c r="HE56" s="149"/>
      <c r="HF56" s="149"/>
      <c r="HG56" s="149"/>
      <c r="HH56" s="149"/>
      <c r="HI56" s="149"/>
      <c r="HJ56" s="149"/>
      <c r="HK56" s="149"/>
      <c r="HL56" s="149"/>
      <c r="HM56" s="149"/>
      <c r="HN56" s="149"/>
      <c r="HO56" s="149"/>
      <c r="HP56" s="149"/>
      <c r="HQ56" s="149"/>
      <c r="HR56" s="149"/>
      <c r="HS56" s="149"/>
      <c r="HT56" s="149"/>
      <c r="HU56" s="149"/>
      <c r="HV56" s="149"/>
      <c r="HW56" s="149"/>
      <c r="HX56" s="149"/>
      <c r="HY56" s="149"/>
      <c r="HZ56" s="149"/>
      <c r="IA56" s="149"/>
      <c r="IB56" s="149"/>
      <c r="IC56" s="149"/>
      <c r="ID56" s="149"/>
      <c r="IE56" s="149"/>
      <c r="IF56" s="149"/>
      <c r="IG56" s="149"/>
      <c r="IH56" s="149"/>
      <c r="II56" s="149"/>
      <c r="IJ56" s="149"/>
      <c r="IK56" s="149"/>
      <c r="IL56" s="149"/>
      <c r="IM56" s="149"/>
      <c r="IN56" s="149"/>
      <c r="IO56" s="149"/>
      <c r="IP56" s="149"/>
      <c r="IQ56" s="149"/>
      <c r="IR56" s="149"/>
      <c r="IS56" s="149"/>
      <c r="IT56" s="149"/>
      <c r="IU56" s="149"/>
      <c r="IV56" s="149"/>
      <c r="IW56" s="149"/>
      <c r="IX56" s="149"/>
      <c r="IY56" s="149"/>
      <c r="IZ56" s="149"/>
      <c r="JA56" s="149"/>
      <c r="JB56" s="149"/>
      <c r="JC56" s="149"/>
      <c r="JD56" s="149"/>
      <c r="JE56" s="149"/>
      <c r="JF56" s="149"/>
      <c r="JG56" s="149"/>
      <c r="JH56" s="149"/>
      <c r="JI56" s="149"/>
      <c r="JJ56" s="149"/>
      <c r="JK56" s="149"/>
      <c r="JL56" s="149"/>
      <c r="JM56" s="149"/>
      <c r="JN56" s="149"/>
      <c r="JO56" s="149"/>
      <c r="JP56" s="149"/>
      <c r="JQ56" s="149"/>
      <c r="JR56" s="149"/>
      <c r="JS56" s="149"/>
      <c r="JT56" s="149"/>
      <c r="JU56" s="149"/>
      <c r="JV56" s="149"/>
      <c r="JW56" s="149"/>
      <c r="JX56" s="149"/>
      <c r="JY56" s="149"/>
      <c r="JZ56" s="149"/>
      <c r="KA56" s="149"/>
      <c r="KB56" s="149"/>
      <c r="KC56" s="149"/>
      <c r="KD56" s="149"/>
      <c r="KE56" s="149"/>
      <c r="KF56" s="149"/>
      <c r="KG56" s="149"/>
      <c r="KH56" s="149"/>
      <c r="KI56" s="149"/>
      <c r="KJ56" s="149"/>
      <c r="KK56" s="149"/>
      <c r="KL56" s="149"/>
      <c r="KM56" s="149"/>
      <c r="KN56" s="149"/>
      <c r="KO56" s="149"/>
      <c r="KP56" s="149"/>
      <c r="KQ56" s="149"/>
      <c r="KR56" s="149"/>
      <c r="KS56" s="149"/>
      <c r="KT56" s="149"/>
      <c r="KU56" s="149"/>
      <c r="KV56" s="149"/>
      <c r="KW56" s="149"/>
      <c r="KX56" s="149"/>
      <c r="KY56" s="149"/>
      <c r="KZ56" s="149"/>
      <c r="LA56" s="149"/>
      <c r="LB56" s="149"/>
      <c r="LC56" s="149"/>
      <c r="LD56" s="149"/>
      <c r="LE56" s="149"/>
      <c r="LF56" s="149"/>
      <c r="LG56" s="149"/>
      <c r="LH56" s="149"/>
      <c r="LI56" s="149"/>
      <c r="LJ56" s="149"/>
      <c r="LK56" s="149"/>
      <c r="LL56" s="149"/>
      <c r="LM56" s="149"/>
      <c r="LN56" s="149"/>
      <c r="LO56" s="149"/>
      <c r="LP56" s="149"/>
      <c r="LQ56" s="149"/>
      <c r="LR56" s="149"/>
      <c r="LS56" s="149"/>
      <c r="LT56" s="149"/>
      <c r="LU56" s="149"/>
      <c r="LV56" s="149"/>
      <c r="LW56" s="149"/>
      <c r="LX56" s="149"/>
      <c r="LY56" s="149"/>
      <c r="LZ56" s="149"/>
      <c r="MA56" s="149"/>
      <c r="MB56" s="149"/>
      <c r="MC56" s="149"/>
      <c r="MD56" s="149"/>
      <c r="ME56" s="149"/>
      <c r="MF56" s="149"/>
      <c r="MG56" s="149"/>
      <c r="MH56" s="149"/>
      <c r="MI56" s="149"/>
      <c r="MJ56" s="149"/>
      <c r="MK56" s="149"/>
      <c r="ML56" s="149"/>
      <c r="MM56" s="149"/>
      <c r="MN56" s="149"/>
      <c r="MO56" s="149"/>
      <c r="MP56" s="149"/>
      <c r="MQ56" s="149"/>
      <c r="MR56" s="149"/>
      <c r="MS56" s="149"/>
      <c r="MT56" s="149"/>
      <c r="MU56" s="149"/>
      <c r="MV56" s="149"/>
      <c r="MW56" s="149"/>
      <c r="MX56" s="149"/>
      <c r="MY56" s="149"/>
      <c r="MZ56" s="149"/>
      <c r="NA56" s="149"/>
      <c r="NB56" s="149"/>
      <c r="NC56" s="149"/>
      <c r="ND56" s="149"/>
      <c r="NE56" s="149"/>
      <c r="NF56" s="149"/>
      <c r="NG56" s="149"/>
      <c r="NH56" s="149"/>
      <c r="NI56" s="149"/>
      <c r="NJ56" s="149"/>
      <c r="NK56" s="149"/>
      <c r="NL56" s="149"/>
      <c r="NM56" s="149"/>
      <c r="NN56" s="149"/>
      <c r="NO56" s="149"/>
      <c r="NP56" s="149"/>
      <c r="NQ56" s="149"/>
      <c r="NR56" s="149"/>
      <c r="NS56" s="149"/>
      <c r="NT56" s="149"/>
      <c r="NU56" s="149"/>
      <c r="NV56" s="149"/>
      <c r="NW56" s="149"/>
      <c r="NX56" s="149"/>
      <c r="NY56" s="149"/>
      <c r="NZ56" s="149"/>
      <c r="OA56" s="149"/>
      <c r="OB56" s="149"/>
      <c r="OC56" s="149"/>
      <c r="OD56" s="149"/>
      <c r="OE56" s="149"/>
      <c r="OF56" s="149"/>
      <c r="OG56" s="149"/>
      <c r="OH56" s="149"/>
      <c r="OI56" s="149"/>
      <c r="OJ56" s="149"/>
      <c r="OK56" s="149"/>
      <c r="OL56" s="149"/>
      <c r="OM56" s="149"/>
      <c r="ON56" s="149"/>
      <c r="OO56" s="149"/>
      <c r="OP56" s="149"/>
      <c r="OQ56" s="149"/>
      <c r="OR56" s="149"/>
      <c r="OS56" s="149"/>
      <c r="OT56" s="149"/>
      <c r="OU56" s="149"/>
      <c r="OV56" s="149"/>
      <c r="OW56" s="149"/>
      <c r="OX56" s="149"/>
      <c r="OY56" s="149"/>
      <c r="OZ56" s="149"/>
      <c r="PA56" s="149"/>
      <c r="PB56" s="149"/>
      <c r="PC56" s="149"/>
      <c r="PD56" s="149"/>
      <c r="PE56" s="149"/>
      <c r="PF56" s="149"/>
      <c r="PG56" s="149"/>
      <c r="PH56" s="149"/>
      <c r="PI56" s="149"/>
      <c r="PJ56" s="149"/>
      <c r="PK56" s="149"/>
      <c r="PL56" s="149"/>
      <c r="PM56" s="149"/>
      <c r="PN56" s="149"/>
      <c r="PO56" s="149"/>
      <c r="PP56" s="149"/>
      <c r="PQ56" s="149"/>
      <c r="PR56" s="149"/>
      <c r="PS56" s="149"/>
      <c r="PT56" s="149"/>
      <c r="PU56" s="149"/>
      <c r="PV56" s="149"/>
      <c r="PW56" s="149"/>
      <c r="PX56" s="149"/>
      <c r="PY56" s="149"/>
      <c r="PZ56" s="149"/>
      <c r="QA56" s="149"/>
      <c r="QB56" s="149"/>
      <c r="QC56" s="149"/>
      <c r="QD56" s="149"/>
      <c r="QE56" s="149"/>
      <c r="QF56" s="149"/>
      <c r="QG56" s="149"/>
      <c r="QH56" s="149"/>
      <c r="QI56" s="149"/>
      <c r="QJ56" s="149"/>
      <c r="QK56" s="149"/>
      <c r="QL56" s="149"/>
      <c r="QM56" s="149"/>
      <c r="QN56" s="149"/>
      <c r="QO56" s="149"/>
      <c r="QP56" s="149"/>
      <c r="QQ56" s="149"/>
      <c r="QR56" s="149"/>
      <c r="QS56" s="149"/>
      <c r="QT56" s="149"/>
      <c r="QU56" s="149"/>
      <c r="QV56" s="149"/>
      <c r="QW56" s="149"/>
      <c r="QX56" s="149"/>
      <c r="QY56" s="149"/>
      <c r="QZ56" s="149"/>
      <c r="RA56" s="149"/>
      <c r="RB56" s="149"/>
      <c r="RC56" s="149"/>
      <c r="RD56" s="149"/>
      <c r="RE56" s="149"/>
      <c r="RF56" s="149"/>
      <c r="RG56" s="149"/>
      <c r="RH56" s="149"/>
      <c r="RI56" s="149"/>
      <c r="RJ56" s="149"/>
      <c r="RK56" s="149"/>
      <c r="RL56" s="149"/>
      <c r="RM56" s="149"/>
      <c r="RN56" s="149"/>
      <c r="RO56" s="149"/>
      <c r="RP56" s="149"/>
      <c r="RQ56" s="149"/>
      <c r="RR56" s="149"/>
      <c r="RS56" s="149"/>
      <c r="RT56" s="149"/>
      <c r="RU56" s="149"/>
      <c r="RV56" s="149"/>
      <c r="RW56" s="149"/>
      <c r="RX56" s="149"/>
      <c r="RY56" s="149"/>
      <c r="RZ56" s="149"/>
      <c r="SA56" s="149"/>
      <c r="SB56" s="149"/>
      <c r="SC56" s="149"/>
      <c r="SD56" s="149"/>
      <c r="SE56" s="149"/>
      <c r="SF56" s="149"/>
      <c r="SG56" s="149"/>
      <c r="SH56" s="149"/>
      <c r="SI56" s="149"/>
      <c r="SJ56" s="149"/>
      <c r="SK56" s="149"/>
      <c r="SL56" s="149"/>
      <c r="SM56" s="149"/>
      <c r="SN56" s="149"/>
      <c r="SO56" s="149"/>
      <c r="SP56" s="149"/>
      <c r="SQ56" s="149"/>
      <c r="SR56" s="149"/>
      <c r="SS56" s="149"/>
      <c r="ST56" s="149"/>
      <c r="SU56" s="149"/>
      <c r="SV56" s="149"/>
      <c r="SW56" s="149"/>
      <c r="SX56" s="149"/>
      <c r="SY56" s="149"/>
      <c r="SZ56" s="149"/>
      <c r="TA56" s="149"/>
      <c r="TB56" s="149"/>
      <c r="TC56" s="149"/>
      <c r="TD56" s="149"/>
      <c r="TE56" s="149"/>
      <c r="TF56" s="149"/>
      <c r="TG56" s="149"/>
      <c r="TH56" s="149"/>
      <c r="TI56" s="149"/>
      <c r="TJ56" s="149"/>
      <c r="TK56" s="149"/>
      <c r="TL56" s="149"/>
      <c r="TM56" s="149"/>
      <c r="TN56" s="149"/>
      <c r="TO56" s="149"/>
      <c r="TP56" s="149"/>
      <c r="TQ56" s="149"/>
      <c r="TR56" s="149"/>
      <c r="TS56" s="149"/>
      <c r="TT56" s="149"/>
      <c r="TU56" s="149"/>
      <c r="TV56" s="149"/>
      <c r="TW56" s="149"/>
      <c r="TX56" s="149"/>
      <c r="TY56" s="149"/>
      <c r="TZ56" s="149"/>
      <c r="UA56" s="149"/>
      <c r="UB56" s="149"/>
      <c r="UC56" s="149"/>
      <c r="UD56" s="149"/>
      <c r="UE56" s="149"/>
      <c r="UF56" s="149"/>
      <c r="UG56" s="149"/>
      <c r="UH56" s="149"/>
      <c r="UI56" s="149"/>
      <c r="UJ56" s="149"/>
      <c r="UK56" s="149"/>
      <c r="UL56" s="149"/>
      <c r="UM56" s="149"/>
      <c r="UN56" s="149"/>
      <c r="UO56" s="149"/>
      <c r="UP56" s="149"/>
      <c r="UQ56" s="149"/>
      <c r="UR56" s="149"/>
      <c r="US56" s="149"/>
      <c r="UT56" s="149"/>
      <c r="UU56" s="149"/>
      <c r="UV56" s="149"/>
      <c r="UW56" s="149"/>
      <c r="UX56" s="149"/>
      <c r="UY56" s="149"/>
      <c r="UZ56" s="149"/>
      <c r="VA56" s="149"/>
      <c r="VB56" s="149"/>
      <c r="VC56" s="149"/>
      <c r="VD56" s="149"/>
      <c r="VE56" s="149"/>
      <c r="VF56" s="149"/>
      <c r="VG56" s="149"/>
      <c r="VH56" s="149"/>
      <c r="VI56" s="149"/>
      <c r="VJ56" s="149"/>
      <c r="VK56" s="149"/>
      <c r="VL56" s="149"/>
      <c r="VM56" s="149"/>
      <c r="VN56" s="149"/>
      <c r="VO56" s="149"/>
      <c r="VP56" s="149"/>
      <c r="VQ56" s="149"/>
      <c r="VR56" s="149"/>
      <c r="VS56" s="149"/>
      <c r="VT56" s="149"/>
      <c r="VU56" s="149"/>
      <c r="VV56" s="149"/>
      <c r="VW56" s="149"/>
      <c r="VX56" s="149"/>
      <c r="VY56" s="149"/>
      <c r="VZ56" s="149"/>
      <c r="WA56" s="149"/>
      <c r="WB56" s="149"/>
      <c r="WC56" s="149"/>
      <c r="WD56" s="149"/>
      <c r="WE56" s="149"/>
      <c r="WF56" s="149"/>
      <c r="WG56" s="149"/>
      <c r="WH56" s="149"/>
      <c r="WI56" s="149"/>
      <c r="WJ56" s="149"/>
      <c r="WK56" s="149"/>
      <c r="WL56" s="149"/>
      <c r="WM56" s="149"/>
      <c r="WN56" s="149"/>
      <c r="WO56" s="149"/>
      <c r="WP56" s="149"/>
      <c r="WQ56" s="149"/>
      <c r="WR56" s="149"/>
      <c r="WS56" s="149"/>
      <c r="WT56" s="149"/>
      <c r="WU56" s="149"/>
      <c r="WV56" s="149"/>
      <c r="WW56" s="149"/>
      <c r="WX56" s="149"/>
      <c r="WY56" s="149"/>
      <c r="WZ56" s="149"/>
      <c r="XA56" s="149"/>
      <c r="XB56" s="149"/>
      <c r="XC56" s="149"/>
      <c r="XD56" s="149"/>
      <c r="XE56" s="149"/>
      <c r="XF56" s="149"/>
      <c r="XG56" s="149"/>
      <c r="XH56" s="149"/>
      <c r="XI56" s="149"/>
      <c r="XJ56" s="149"/>
      <c r="XK56" s="149"/>
      <c r="XL56" s="149"/>
      <c r="XM56" s="149"/>
      <c r="XN56" s="149"/>
      <c r="XO56" s="149"/>
      <c r="XP56" s="149"/>
      <c r="XQ56" s="149"/>
      <c r="XR56" s="149"/>
      <c r="XS56" s="149"/>
      <c r="XT56" s="149"/>
      <c r="XU56" s="149"/>
      <c r="XV56" s="149"/>
      <c r="XW56" s="149"/>
      <c r="XX56" s="149"/>
      <c r="XY56" s="149"/>
      <c r="XZ56" s="149"/>
      <c r="YA56" s="149"/>
      <c r="YB56" s="149"/>
      <c r="YC56" s="149"/>
      <c r="YD56" s="149"/>
      <c r="YE56" s="149"/>
      <c r="YF56" s="149"/>
      <c r="YG56" s="149"/>
      <c r="YH56" s="149"/>
      <c r="YI56" s="149"/>
      <c r="YJ56" s="149"/>
      <c r="YK56" s="149"/>
      <c r="YL56" s="149"/>
      <c r="YM56" s="149"/>
      <c r="YN56" s="149"/>
      <c r="YO56" s="149"/>
      <c r="YP56" s="149"/>
      <c r="YQ56" s="149"/>
      <c r="YR56" s="149"/>
      <c r="YS56" s="149"/>
      <c r="YT56" s="149"/>
      <c r="YU56" s="149"/>
      <c r="YV56" s="149"/>
      <c r="YW56" s="149"/>
      <c r="YX56" s="149"/>
      <c r="YY56" s="149"/>
      <c r="YZ56" s="149"/>
      <c r="ZA56" s="149"/>
      <c r="ZB56" s="149"/>
      <c r="ZC56" s="149"/>
      <c r="ZD56" s="149"/>
      <c r="ZE56" s="149"/>
      <c r="ZF56" s="149"/>
      <c r="ZG56" s="149"/>
      <c r="ZH56" s="149"/>
      <c r="ZI56" s="149"/>
      <c r="ZJ56" s="149"/>
      <c r="ZK56" s="149"/>
      <c r="ZL56" s="149"/>
      <c r="ZM56" s="149"/>
      <c r="ZN56" s="149"/>
      <c r="ZO56" s="149"/>
      <c r="ZP56" s="149"/>
      <c r="ZQ56" s="149"/>
      <c r="ZR56" s="149"/>
      <c r="ZS56" s="149"/>
      <c r="ZT56" s="149"/>
      <c r="ZU56" s="149"/>
      <c r="ZV56" s="149"/>
      <c r="ZW56" s="149"/>
      <c r="ZX56" s="149"/>
      <c r="ZY56" s="149"/>
      <c r="ZZ56" s="149"/>
      <c r="AAA56" s="149"/>
      <c r="AAB56" s="149"/>
      <c r="AAC56" s="149"/>
      <c r="AAD56" s="149"/>
      <c r="AAE56" s="149"/>
      <c r="AAF56" s="149"/>
      <c r="AAG56" s="149"/>
      <c r="AAH56" s="149"/>
      <c r="AAI56" s="149"/>
      <c r="AAJ56" s="149"/>
      <c r="AAK56" s="149"/>
      <c r="AAL56" s="149"/>
      <c r="AAM56" s="149"/>
      <c r="AAN56" s="149"/>
      <c r="AAO56" s="149"/>
      <c r="AAP56" s="149"/>
      <c r="AAQ56" s="149"/>
      <c r="AAR56" s="149"/>
      <c r="AAS56" s="149"/>
      <c r="AAT56" s="149"/>
      <c r="AAU56" s="149"/>
      <c r="AAV56" s="149"/>
      <c r="AAW56" s="149"/>
      <c r="AAX56" s="149"/>
      <c r="AAY56" s="149"/>
      <c r="AAZ56" s="149"/>
      <c r="ABA56" s="149"/>
      <c r="ABB56" s="149"/>
      <c r="ABC56" s="149"/>
      <c r="ABD56" s="149"/>
      <c r="ABE56" s="149"/>
      <c r="ABF56" s="149"/>
      <c r="ABG56" s="149"/>
      <c r="ABH56" s="149"/>
      <c r="ABI56" s="149"/>
      <c r="ABJ56" s="149"/>
      <c r="ABK56" s="149"/>
      <c r="ABL56" s="149"/>
      <c r="ABM56" s="149"/>
      <c r="ABN56" s="149"/>
      <c r="ABO56" s="149"/>
      <c r="ABP56" s="149"/>
      <c r="ABQ56" s="149"/>
      <c r="ABR56" s="149"/>
      <c r="ABS56" s="149"/>
      <c r="ABT56" s="149"/>
      <c r="ABU56" s="149"/>
      <c r="ABV56" s="149"/>
      <c r="ABW56" s="149"/>
      <c r="ABX56" s="149"/>
      <c r="ABY56" s="149"/>
      <c r="ABZ56" s="149"/>
      <c r="ACA56" s="149"/>
      <c r="ACB56" s="149"/>
      <c r="ACC56" s="149"/>
      <c r="ACD56" s="149"/>
      <c r="ACE56" s="149"/>
      <c r="ACF56" s="149"/>
      <c r="ACG56" s="149"/>
      <c r="ACH56" s="149"/>
      <c r="ACI56" s="149"/>
      <c r="ACJ56" s="149"/>
      <c r="ACK56" s="149"/>
      <c r="ACL56" s="149"/>
      <c r="ACM56" s="149"/>
      <c r="ACN56" s="149"/>
      <c r="ACO56" s="149"/>
      <c r="ACP56" s="149"/>
      <c r="ACQ56" s="149"/>
      <c r="ACR56" s="149"/>
      <c r="ACS56" s="149"/>
      <c r="ACT56" s="149"/>
      <c r="ACU56" s="149"/>
      <c r="ACV56" s="149"/>
      <c r="ACW56" s="149"/>
      <c r="ACX56" s="149"/>
      <c r="ACY56" s="149"/>
      <c r="ACZ56" s="149"/>
      <c r="ADA56" s="149"/>
      <c r="ADB56" s="149"/>
      <c r="ADC56" s="149"/>
    </row>
    <row r="57" spans="1:783" s="152" customFormat="1" x14ac:dyDescent="0.3">
      <c r="A57" s="149"/>
      <c r="B57" s="150"/>
      <c r="C57" s="151"/>
      <c r="D57" s="151"/>
      <c r="F57" s="153"/>
      <c r="G57" s="153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9"/>
      <c r="CF57" s="149"/>
      <c r="CG57" s="149"/>
      <c r="CH57" s="149"/>
      <c r="CI57" s="149"/>
      <c r="CJ57" s="149"/>
      <c r="CK57" s="149"/>
      <c r="CL57" s="149"/>
      <c r="CM57" s="149"/>
      <c r="CN57" s="149"/>
      <c r="CO57" s="149"/>
      <c r="CP57" s="149"/>
      <c r="CQ57" s="149"/>
      <c r="CR57" s="149"/>
      <c r="CS57" s="149"/>
      <c r="CT57" s="149"/>
      <c r="CU57" s="149"/>
      <c r="CV57" s="149"/>
      <c r="CW57" s="149"/>
      <c r="CX57" s="149"/>
      <c r="CY57" s="149"/>
      <c r="CZ57" s="149"/>
      <c r="DA57" s="149"/>
      <c r="DB57" s="149"/>
      <c r="DC57" s="149"/>
      <c r="DD57" s="149"/>
      <c r="DE57" s="149"/>
      <c r="DF57" s="149"/>
      <c r="DG57" s="149"/>
      <c r="DH57" s="149"/>
      <c r="DI57" s="149"/>
      <c r="DJ57" s="149"/>
      <c r="DK57" s="149"/>
      <c r="DL57" s="149"/>
      <c r="DM57" s="149"/>
      <c r="DN57" s="149"/>
      <c r="DO57" s="149"/>
      <c r="DP57" s="149"/>
      <c r="DQ57" s="149"/>
      <c r="DR57" s="149"/>
      <c r="DS57" s="149"/>
      <c r="DT57" s="149"/>
      <c r="DU57" s="149"/>
      <c r="DV57" s="149"/>
      <c r="DW57" s="149"/>
      <c r="DX57" s="149"/>
      <c r="DY57" s="149"/>
      <c r="DZ57" s="149"/>
      <c r="EA57" s="149"/>
      <c r="EB57" s="149"/>
      <c r="EC57" s="149"/>
      <c r="ED57" s="149"/>
      <c r="EE57" s="149"/>
      <c r="EF57" s="149"/>
      <c r="EG57" s="149"/>
      <c r="EH57" s="149"/>
      <c r="EI57" s="149"/>
      <c r="EJ57" s="149"/>
      <c r="EK57" s="149"/>
      <c r="EL57" s="149"/>
      <c r="EM57" s="149"/>
      <c r="EN57" s="149"/>
      <c r="EO57" s="149"/>
      <c r="EP57" s="149"/>
      <c r="EQ57" s="149"/>
      <c r="ER57" s="149"/>
      <c r="ES57" s="149"/>
      <c r="ET57" s="149"/>
      <c r="EU57" s="149"/>
      <c r="EV57" s="149"/>
      <c r="EW57" s="149"/>
      <c r="EX57" s="149"/>
      <c r="EY57" s="149"/>
      <c r="EZ57" s="149"/>
      <c r="FA57" s="149"/>
      <c r="FB57" s="149"/>
      <c r="FC57" s="149"/>
      <c r="FD57" s="149"/>
      <c r="FE57" s="149"/>
      <c r="FF57" s="149"/>
      <c r="FG57" s="149"/>
      <c r="FH57" s="149"/>
      <c r="FI57" s="149"/>
      <c r="FJ57" s="149"/>
      <c r="FK57" s="149"/>
      <c r="FL57" s="149"/>
      <c r="FM57" s="149"/>
      <c r="FN57" s="149"/>
      <c r="FO57" s="149"/>
      <c r="FP57" s="149"/>
      <c r="FQ57" s="149"/>
      <c r="FR57" s="149"/>
      <c r="FS57" s="149"/>
      <c r="FT57" s="149"/>
      <c r="FU57" s="149"/>
      <c r="FV57" s="149"/>
      <c r="FW57" s="149"/>
      <c r="FX57" s="149"/>
      <c r="FY57" s="149"/>
      <c r="FZ57" s="149"/>
      <c r="GA57" s="149"/>
      <c r="GB57" s="149"/>
      <c r="GC57" s="149"/>
      <c r="GD57" s="149"/>
      <c r="GE57" s="149"/>
      <c r="GF57" s="149"/>
      <c r="GG57" s="149"/>
      <c r="GH57" s="149"/>
      <c r="GI57" s="149"/>
      <c r="GJ57" s="149"/>
      <c r="GK57" s="149"/>
      <c r="GL57" s="149"/>
      <c r="GM57" s="149"/>
      <c r="GN57" s="149"/>
      <c r="GO57" s="149"/>
      <c r="GP57" s="149"/>
      <c r="GQ57" s="149"/>
      <c r="GR57" s="149"/>
      <c r="GS57" s="149"/>
      <c r="GT57" s="149"/>
      <c r="GU57" s="149"/>
      <c r="GV57" s="149"/>
      <c r="GW57" s="149"/>
      <c r="GX57" s="149"/>
      <c r="GY57" s="149"/>
      <c r="GZ57" s="149"/>
      <c r="HA57" s="149"/>
      <c r="HB57" s="149"/>
      <c r="HC57" s="149"/>
      <c r="HD57" s="149"/>
      <c r="HE57" s="149"/>
      <c r="HF57" s="149"/>
      <c r="HG57" s="149"/>
      <c r="HH57" s="149"/>
      <c r="HI57" s="149"/>
      <c r="HJ57" s="149"/>
      <c r="HK57" s="149"/>
      <c r="HL57" s="149"/>
      <c r="HM57" s="149"/>
      <c r="HN57" s="149"/>
      <c r="HO57" s="149"/>
      <c r="HP57" s="149"/>
      <c r="HQ57" s="149"/>
      <c r="HR57" s="149"/>
      <c r="HS57" s="149"/>
      <c r="HT57" s="149"/>
      <c r="HU57" s="149"/>
      <c r="HV57" s="149"/>
      <c r="HW57" s="149"/>
      <c r="HX57" s="149"/>
      <c r="HY57" s="149"/>
      <c r="HZ57" s="149"/>
      <c r="IA57" s="149"/>
      <c r="IB57" s="149"/>
      <c r="IC57" s="149"/>
      <c r="ID57" s="149"/>
      <c r="IE57" s="149"/>
      <c r="IF57" s="149"/>
      <c r="IG57" s="149"/>
      <c r="IH57" s="149"/>
      <c r="II57" s="149"/>
      <c r="IJ57" s="149"/>
      <c r="IK57" s="149"/>
      <c r="IL57" s="149"/>
      <c r="IM57" s="149"/>
      <c r="IN57" s="149"/>
      <c r="IO57" s="149"/>
      <c r="IP57" s="149"/>
      <c r="IQ57" s="149"/>
      <c r="IR57" s="149"/>
      <c r="IS57" s="149"/>
      <c r="IT57" s="149"/>
      <c r="IU57" s="149"/>
      <c r="IV57" s="149"/>
      <c r="IW57" s="149"/>
      <c r="IX57" s="149"/>
      <c r="IY57" s="149"/>
      <c r="IZ57" s="149"/>
      <c r="JA57" s="149"/>
      <c r="JB57" s="149"/>
      <c r="JC57" s="149"/>
      <c r="JD57" s="149"/>
      <c r="JE57" s="149"/>
      <c r="JF57" s="149"/>
      <c r="JG57" s="149"/>
      <c r="JH57" s="149"/>
      <c r="JI57" s="149"/>
      <c r="JJ57" s="149"/>
      <c r="JK57" s="149"/>
      <c r="JL57" s="149"/>
      <c r="JM57" s="149"/>
      <c r="JN57" s="149"/>
      <c r="JO57" s="149"/>
      <c r="JP57" s="149"/>
      <c r="JQ57" s="149"/>
      <c r="JR57" s="149"/>
      <c r="JS57" s="149"/>
      <c r="JT57" s="149"/>
      <c r="JU57" s="149"/>
      <c r="JV57" s="149"/>
      <c r="JW57" s="149"/>
      <c r="JX57" s="149"/>
      <c r="JY57" s="149"/>
      <c r="JZ57" s="149"/>
      <c r="KA57" s="149"/>
      <c r="KB57" s="149"/>
      <c r="KC57" s="149"/>
      <c r="KD57" s="149"/>
      <c r="KE57" s="149"/>
      <c r="KF57" s="149"/>
      <c r="KG57" s="149"/>
      <c r="KH57" s="149"/>
      <c r="KI57" s="149"/>
      <c r="KJ57" s="149"/>
      <c r="KK57" s="149"/>
      <c r="KL57" s="149"/>
      <c r="KM57" s="149"/>
      <c r="KN57" s="149"/>
      <c r="KO57" s="149"/>
      <c r="KP57" s="149"/>
      <c r="KQ57" s="149"/>
      <c r="KR57" s="149"/>
      <c r="KS57" s="149"/>
      <c r="KT57" s="149"/>
      <c r="KU57" s="149"/>
      <c r="KV57" s="149"/>
      <c r="KW57" s="149"/>
      <c r="KX57" s="149"/>
      <c r="KY57" s="149"/>
      <c r="KZ57" s="149"/>
      <c r="LA57" s="149"/>
      <c r="LB57" s="149"/>
      <c r="LC57" s="149"/>
      <c r="LD57" s="149"/>
      <c r="LE57" s="149"/>
      <c r="LF57" s="149"/>
      <c r="LG57" s="149"/>
      <c r="LH57" s="149"/>
      <c r="LI57" s="149"/>
      <c r="LJ57" s="149"/>
      <c r="LK57" s="149"/>
      <c r="LL57" s="149"/>
      <c r="LM57" s="149"/>
      <c r="LN57" s="149"/>
      <c r="LO57" s="149"/>
      <c r="LP57" s="149"/>
      <c r="LQ57" s="149"/>
      <c r="LR57" s="149"/>
      <c r="LS57" s="149"/>
      <c r="LT57" s="149"/>
      <c r="LU57" s="149"/>
      <c r="LV57" s="149"/>
      <c r="LW57" s="149"/>
      <c r="LX57" s="149"/>
      <c r="LY57" s="149"/>
      <c r="LZ57" s="149"/>
      <c r="MA57" s="149"/>
      <c r="MB57" s="149"/>
      <c r="MC57" s="149"/>
      <c r="MD57" s="149"/>
      <c r="ME57" s="149"/>
      <c r="MF57" s="149"/>
      <c r="MG57" s="149"/>
      <c r="MH57" s="149"/>
      <c r="MI57" s="149"/>
      <c r="MJ57" s="149"/>
      <c r="MK57" s="149"/>
      <c r="ML57" s="149"/>
      <c r="MM57" s="149"/>
      <c r="MN57" s="149"/>
      <c r="MO57" s="149"/>
      <c r="MP57" s="149"/>
      <c r="MQ57" s="149"/>
      <c r="MR57" s="149"/>
      <c r="MS57" s="149"/>
      <c r="MT57" s="149"/>
      <c r="MU57" s="149"/>
      <c r="MV57" s="149"/>
      <c r="MW57" s="149"/>
      <c r="MX57" s="149"/>
      <c r="MY57" s="149"/>
      <c r="MZ57" s="149"/>
      <c r="NA57" s="149"/>
      <c r="NB57" s="149"/>
      <c r="NC57" s="149"/>
      <c r="ND57" s="149"/>
      <c r="NE57" s="149"/>
      <c r="NF57" s="149"/>
      <c r="NG57" s="149"/>
      <c r="NH57" s="149"/>
      <c r="NI57" s="149"/>
      <c r="NJ57" s="149"/>
      <c r="NK57" s="149"/>
      <c r="NL57" s="149"/>
      <c r="NM57" s="149"/>
      <c r="NN57" s="149"/>
      <c r="NO57" s="149"/>
      <c r="NP57" s="149"/>
      <c r="NQ57" s="149"/>
      <c r="NR57" s="149"/>
      <c r="NS57" s="149"/>
      <c r="NT57" s="149"/>
      <c r="NU57" s="149"/>
      <c r="NV57" s="149"/>
      <c r="NW57" s="149"/>
      <c r="NX57" s="149"/>
      <c r="NY57" s="149"/>
      <c r="NZ57" s="149"/>
      <c r="OA57" s="149"/>
      <c r="OB57" s="149"/>
      <c r="OC57" s="149"/>
      <c r="OD57" s="149"/>
      <c r="OE57" s="149"/>
      <c r="OF57" s="149"/>
      <c r="OG57" s="149"/>
      <c r="OH57" s="149"/>
      <c r="OI57" s="149"/>
      <c r="OJ57" s="149"/>
      <c r="OK57" s="149"/>
      <c r="OL57" s="149"/>
      <c r="OM57" s="149"/>
      <c r="ON57" s="149"/>
      <c r="OO57" s="149"/>
      <c r="OP57" s="149"/>
      <c r="OQ57" s="149"/>
      <c r="OR57" s="149"/>
      <c r="OS57" s="149"/>
      <c r="OT57" s="149"/>
      <c r="OU57" s="149"/>
      <c r="OV57" s="149"/>
      <c r="OW57" s="149"/>
      <c r="OX57" s="149"/>
      <c r="OY57" s="149"/>
      <c r="OZ57" s="149"/>
      <c r="PA57" s="149"/>
      <c r="PB57" s="149"/>
      <c r="PC57" s="149"/>
      <c r="PD57" s="149"/>
      <c r="PE57" s="149"/>
      <c r="PF57" s="149"/>
      <c r="PG57" s="149"/>
      <c r="PH57" s="149"/>
      <c r="PI57" s="149"/>
      <c r="PJ57" s="149"/>
      <c r="PK57" s="149"/>
      <c r="PL57" s="149"/>
      <c r="PM57" s="149"/>
      <c r="PN57" s="149"/>
      <c r="PO57" s="149"/>
      <c r="PP57" s="149"/>
      <c r="PQ57" s="149"/>
      <c r="PR57" s="149"/>
      <c r="PS57" s="149"/>
      <c r="PT57" s="149"/>
      <c r="PU57" s="149"/>
      <c r="PV57" s="149"/>
      <c r="PW57" s="149"/>
      <c r="PX57" s="149"/>
      <c r="PY57" s="149"/>
      <c r="PZ57" s="149"/>
      <c r="QA57" s="149"/>
      <c r="QB57" s="149"/>
      <c r="QC57" s="149"/>
      <c r="QD57" s="149"/>
      <c r="QE57" s="149"/>
      <c r="QF57" s="149"/>
      <c r="QG57" s="149"/>
      <c r="QH57" s="149"/>
      <c r="QI57" s="149"/>
      <c r="QJ57" s="149"/>
      <c r="QK57" s="149"/>
      <c r="QL57" s="149"/>
      <c r="QM57" s="149"/>
      <c r="QN57" s="149"/>
      <c r="QO57" s="149"/>
      <c r="QP57" s="149"/>
      <c r="QQ57" s="149"/>
      <c r="QR57" s="149"/>
      <c r="QS57" s="149"/>
      <c r="QT57" s="149"/>
      <c r="QU57" s="149"/>
      <c r="QV57" s="149"/>
      <c r="QW57" s="149"/>
      <c r="QX57" s="149"/>
      <c r="QY57" s="149"/>
      <c r="QZ57" s="149"/>
      <c r="RA57" s="149"/>
      <c r="RB57" s="149"/>
      <c r="RC57" s="149"/>
      <c r="RD57" s="149"/>
      <c r="RE57" s="149"/>
      <c r="RF57" s="149"/>
      <c r="RG57" s="149"/>
      <c r="RH57" s="149"/>
      <c r="RI57" s="149"/>
      <c r="RJ57" s="149"/>
      <c r="RK57" s="149"/>
      <c r="RL57" s="149"/>
      <c r="RM57" s="149"/>
      <c r="RN57" s="149"/>
      <c r="RO57" s="149"/>
      <c r="RP57" s="149"/>
      <c r="RQ57" s="149"/>
      <c r="RR57" s="149"/>
      <c r="RS57" s="149"/>
      <c r="RT57" s="149"/>
      <c r="RU57" s="149"/>
      <c r="RV57" s="149"/>
      <c r="RW57" s="149"/>
      <c r="RX57" s="149"/>
      <c r="RY57" s="149"/>
      <c r="RZ57" s="149"/>
      <c r="SA57" s="149"/>
      <c r="SB57" s="149"/>
      <c r="SC57" s="149"/>
      <c r="SD57" s="149"/>
      <c r="SE57" s="149"/>
      <c r="SF57" s="149"/>
      <c r="SG57" s="149"/>
      <c r="SH57" s="149"/>
      <c r="SI57" s="149"/>
      <c r="SJ57" s="149"/>
      <c r="SK57" s="149"/>
      <c r="SL57" s="149"/>
      <c r="SM57" s="149"/>
      <c r="SN57" s="149"/>
      <c r="SO57" s="149"/>
      <c r="SP57" s="149"/>
      <c r="SQ57" s="149"/>
      <c r="SR57" s="149"/>
      <c r="SS57" s="149"/>
      <c r="ST57" s="149"/>
      <c r="SU57" s="149"/>
      <c r="SV57" s="149"/>
      <c r="SW57" s="149"/>
      <c r="SX57" s="149"/>
      <c r="SY57" s="149"/>
      <c r="SZ57" s="149"/>
      <c r="TA57" s="149"/>
      <c r="TB57" s="149"/>
      <c r="TC57" s="149"/>
      <c r="TD57" s="149"/>
      <c r="TE57" s="149"/>
      <c r="TF57" s="149"/>
      <c r="TG57" s="149"/>
      <c r="TH57" s="149"/>
      <c r="TI57" s="149"/>
      <c r="TJ57" s="149"/>
      <c r="TK57" s="149"/>
      <c r="TL57" s="149"/>
      <c r="TM57" s="149"/>
      <c r="TN57" s="149"/>
      <c r="TO57" s="149"/>
      <c r="TP57" s="149"/>
      <c r="TQ57" s="149"/>
      <c r="TR57" s="149"/>
      <c r="TS57" s="149"/>
      <c r="TT57" s="149"/>
      <c r="TU57" s="149"/>
      <c r="TV57" s="149"/>
      <c r="TW57" s="149"/>
      <c r="TX57" s="149"/>
      <c r="TY57" s="149"/>
      <c r="TZ57" s="149"/>
      <c r="UA57" s="149"/>
      <c r="UB57" s="149"/>
      <c r="UC57" s="149"/>
      <c r="UD57" s="149"/>
      <c r="UE57" s="149"/>
      <c r="UF57" s="149"/>
      <c r="UG57" s="149"/>
      <c r="UH57" s="149"/>
      <c r="UI57" s="149"/>
      <c r="UJ57" s="149"/>
      <c r="UK57" s="149"/>
      <c r="UL57" s="149"/>
      <c r="UM57" s="149"/>
      <c r="UN57" s="149"/>
      <c r="UO57" s="149"/>
      <c r="UP57" s="149"/>
      <c r="UQ57" s="149"/>
      <c r="UR57" s="149"/>
      <c r="US57" s="149"/>
      <c r="UT57" s="149"/>
      <c r="UU57" s="149"/>
      <c r="UV57" s="149"/>
      <c r="UW57" s="149"/>
      <c r="UX57" s="149"/>
      <c r="UY57" s="149"/>
      <c r="UZ57" s="149"/>
      <c r="VA57" s="149"/>
      <c r="VB57" s="149"/>
      <c r="VC57" s="149"/>
      <c r="VD57" s="149"/>
      <c r="VE57" s="149"/>
      <c r="VF57" s="149"/>
      <c r="VG57" s="149"/>
      <c r="VH57" s="149"/>
      <c r="VI57" s="149"/>
      <c r="VJ57" s="149"/>
      <c r="VK57" s="149"/>
      <c r="VL57" s="149"/>
      <c r="VM57" s="149"/>
      <c r="VN57" s="149"/>
      <c r="VO57" s="149"/>
      <c r="VP57" s="149"/>
      <c r="VQ57" s="149"/>
      <c r="VR57" s="149"/>
      <c r="VS57" s="149"/>
      <c r="VT57" s="149"/>
      <c r="VU57" s="149"/>
      <c r="VV57" s="149"/>
      <c r="VW57" s="149"/>
      <c r="VX57" s="149"/>
      <c r="VY57" s="149"/>
      <c r="VZ57" s="149"/>
      <c r="WA57" s="149"/>
      <c r="WB57" s="149"/>
      <c r="WC57" s="149"/>
      <c r="WD57" s="149"/>
      <c r="WE57" s="149"/>
      <c r="WF57" s="149"/>
      <c r="WG57" s="149"/>
      <c r="WH57" s="149"/>
      <c r="WI57" s="149"/>
      <c r="WJ57" s="149"/>
      <c r="WK57" s="149"/>
      <c r="WL57" s="149"/>
      <c r="WM57" s="149"/>
      <c r="WN57" s="149"/>
      <c r="WO57" s="149"/>
      <c r="WP57" s="149"/>
      <c r="WQ57" s="149"/>
      <c r="WR57" s="149"/>
      <c r="WS57" s="149"/>
      <c r="WT57" s="149"/>
      <c r="WU57" s="149"/>
      <c r="WV57" s="149"/>
      <c r="WW57" s="149"/>
      <c r="WX57" s="149"/>
      <c r="WY57" s="149"/>
      <c r="WZ57" s="149"/>
      <c r="XA57" s="149"/>
      <c r="XB57" s="149"/>
      <c r="XC57" s="149"/>
      <c r="XD57" s="149"/>
      <c r="XE57" s="149"/>
      <c r="XF57" s="149"/>
      <c r="XG57" s="149"/>
      <c r="XH57" s="149"/>
      <c r="XI57" s="149"/>
      <c r="XJ57" s="149"/>
      <c r="XK57" s="149"/>
      <c r="XL57" s="149"/>
      <c r="XM57" s="149"/>
      <c r="XN57" s="149"/>
      <c r="XO57" s="149"/>
      <c r="XP57" s="149"/>
      <c r="XQ57" s="149"/>
      <c r="XR57" s="149"/>
      <c r="XS57" s="149"/>
      <c r="XT57" s="149"/>
      <c r="XU57" s="149"/>
      <c r="XV57" s="149"/>
      <c r="XW57" s="149"/>
      <c r="XX57" s="149"/>
      <c r="XY57" s="149"/>
      <c r="XZ57" s="149"/>
      <c r="YA57" s="149"/>
      <c r="YB57" s="149"/>
      <c r="YC57" s="149"/>
      <c r="YD57" s="149"/>
      <c r="YE57" s="149"/>
      <c r="YF57" s="149"/>
      <c r="YG57" s="149"/>
      <c r="YH57" s="149"/>
      <c r="YI57" s="149"/>
      <c r="YJ57" s="149"/>
      <c r="YK57" s="149"/>
      <c r="YL57" s="149"/>
      <c r="YM57" s="149"/>
      <c r="YN57" s="149"/>
      <c r="YO57" s="149"/>
      <c r="YP57" s="149"/>
      <c r="YQ57" s="149"/>
      <c r="YR57" s="149"/>
      <c r="YS57" s="149"/>
      <c r="YT57" s="149"/>
      <c r="YU57" s="149"/>
      <c r="YV57" s="149"/>
      <c r="YW57" s="149"/>
      <c r="YX57" s="149"/>
      <c r="YY57" s="149"/>
      <c r="YZ57" s="149"/>
      <c r="ZA57" s="149"/>
      <c r="ZB57" s="149"/>
      <c r="ZC57" s="149"/>
      <c r="ZD57" s="149"/>
      <c r="ZE57" s="149"/>
      <c r="ZF57" s="149"/>
      <c r="ZG57" s="149"/>
      <c r="ZH57" s="149"/>
      <c r="ZI57" s="149"/>
      <c r="ZJ57" s="149"/>
      <c r="ZK57" s="149"/>
      <c r="ZL57" s="149"/>
      <c r="ZM57" s="149"/>
      <c r="ZN57" s="149"/>
      <c r="ZO57" s="149"/>
      <c r="ZP57" s="149"/>
      <c r="ZQ57" s="149"/>
      <c r="ZR57" s="149"/>
      <c r="ZS57" s="149"/>
      <c r="ZT57" s="149"/>
      <c r="ZU57" s="149"/>
      <c r="ZV57" s="149"/>
      <c r="ZW57" s="149"/>
      <c r="ZX57" s="149"/>
      <c r="ZY57" s="149"/>
      <c r="ZZ57" s="149"/>
      <c r="AAA57" s="149"/>
      <c r="AAB57" s="149"/>
      <c r="AAC57" s="149"/>
      <c r="AAD57" s="149"/>
      <c r="AAE57" s="149"/>
      <c r="AAF57" s="149"/>
      <c r="AAG57" s="149"/>
      <c r="AAH57" s="149"/>
      <c r="AAI57" s="149"/>
      <c r="AAJ57" s="149"/>
      <c r="AAK57" s="149"/>
      <c r="AAL57" s="149"/>
      <c r="AAM57" s="149"/>
      <c r="AAN57" s="149"/>
      <c r="AAO57" s="149"/>
      <c r="AAP57" s="149"/>
      <c r="AAQ57" s="149"/>
      <c r="AAR57" s="149"/>
      <c r="AAS57" s="149"/>
      <c r="AAT57" s="149"/>
      <c r="AAU57" s="149"/>
      <c r="AAV57" s="149"/>
      <c r="AAW57" s="149"/>
      <c r="AAX57" s="149"/>
      <c r="AAY57" s="149"/>
      <c r="AAZ57" s="149"/>
      <c r="ABA57" s="149"/>
      <c r="ABB57" s="149"/>
      <c r="ABC57" s="149"/>
      <c r="ABD57" s="149"/>
      <c r="ABE57" s="149"/>
      <c r="ABF57" s="149"/>
      <c r="ABG57" s="149"/>
      <c r="ABH57" s="149"/>
      <c r="ABI57" s="149"/>
      <c r="ABJ57" s="149"/>
      <c r="ABK57" s="149"/>
      <c r="ABL57" s="149"/>
      <c r="ABM57" s="149"/>
      <c r="ABN57" s="149"/>
      <c r="ABO57" s="149"/>
      <c r="ABP57" s="149"/>
      <c r="ABQ57" s="149"/>
      <c r="ABR57" s="149"/>
      <c r="ABS57" s="149"/>
      <c r="ABT57" s="149"/>
      <c r="ABU57" s="149"/>
      <c r="ABV57" s="149"/>
      <c r="ABW57" s="149"/>
      <c r="ABX57" s="149"/>
      <c r="ABY57" s="149"/>
      <c r="ABZ57" s="149"/>
      <c r="ACA57" s="149"/>
      <c r="ACB57" s="149"/>
      <c r="ACC57" s="149"/>
      <c r="ACD57" s="149"/>
      <c r="ACE57" s="149"/>
      <c r="ACF57" s="149"/>
      <c r="ACG57" s="149"/>
      <c r="ACH57" s="149"/>
      <c r="ACI57" s="149"/>
      <c r="ACJ57" s="149"/>
      <c r="ACK57" s="149"/>
      <c r="ACL57" s="149"/>
      <c r="ACM57" s="149"/>
      <c r="ACN57" s="149"/>
      <c r="ACO57" s="149"/>
      <c r="ACP57" s="149"/>
      <c r="ACQ57" s="149"/>
      <c r="ACR57" s="149"/>
      <c r="ACS57" s="149"/>
      <c r="ACT57" s="149"/>
      <c r="ACU57" s="149"/>
      <c r="ACV57" s="149"/>
      <c r="ACW57" s="149"/>
      <c r="ACX57" s="149"/>
      <c r="ACY57" s="149"/>
      <c r="ACZ57" s="149"/>
      <c r="ADA57" s="149"/>
      <c r="ADB57" s="149"/>
      <c r="ADC57" s="149"/>
    </row>
    <row r="58" spans="1:783" s="152" customFormat="1" x14ac:dyDescent="0.3">
      <c r="A58" s="149"/>
      <c r="B58" s="150"/>
      <c r="C58" s="151"/>
      <c r="D58" s="151"/>
      <c r="F58" s="153"/>
      <c r="G58" s="153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9"/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9"/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9"/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9"/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  <c r="EC58" s="149"/>
      <c r="ED58" s="149"/>
      <c r="EE58" s="149"/>
      <c r="EF58" s="149"/>
      <c r="EG58" s="149"/>
      <c r="EH58" s="149"/>
      <c r="EI58" s="149"/>
      <c r="EJ58" s="149"/>
      <c r="EK58" s="149"/>
      <c r="EL58" s="149"/>
      <c r="EM58" s="149"/>
      <c r="EN58" s="149"/>
      <c r="EO58" s="149"/>
      <c r="EP58" s="149"/>
      <c r="EQ58" s="149"/>
      <c r="ER58" s="149"/>
      <c r="ES58" s="149"/>
      <c r="ET58" s="149"/>
      <c r="EU58" s="149"/>
      <c r="EV58" s="149"/>
      <c r="EW58" s="149"/>
      <c r="EX58" s="149"/>
      <c r="EY58" s="149"/>
      <c r="EZ58" s="149"/>
      <c r="FA58" s="149"/>
      <c r="FB58" s="149"/>
      <c r="FC58" s="149"/>
      <c r="FD58" s="149"/>
      <c r="FE58" s="149"/>
      <c r="FF58" s="149"/>
      <c r="FG58" s="149"/>
      <c r="FH58" s="149"/>
      <c r="FI58" s="149"/>
      <c r="FJ58" s="149"/>
      <c r="FK58" s="149"/>
      <c r="FL58" s="149"/>
      <c r="FM58" s="149"/>
      <c r="FN58" s="149"/>
      <c r="FO58" s="149"/>
      <c r="FP58" s="149"/>
      <c r="FQ58" s="149"/>
      <c r="FR58" s="149"/>
      <c r="FS58" s="149"/>
      <c r="FT58" s="149"/>
      <c r="FU58" s="149"/>
      <c r="FV58" s="149"/>
      <c r="FW58" s="149"/>
      <c r="FX58" s="149"/>
      <c r="FY58" s="149"/>
      <c r="FZ58" s="149"/>
      <c r="GA58" s="149"/>
      <c r="GB58" s="149"/>
      <c r="GC58" s="149"/>
      <c r="GD58" s="149"/>
      <c r="GE58" s="149"/>
      <c r="GF58" s="149"/>
      <c r="GG58" s="149"/>
      <c r="GH58" s="149"/>
      <c r="GI58" s="149"/>
      <c r="GJ58" s="149"/>
      <c r="GK58" s="149"/>
      <c r="GL58" s="149"/>
      <c r="GM58" s="149"/>
      <c r="GN58" s="149"/>
      <c r="GO58" s="149"/>
      <c r="GP58" s="149"/>
      <c r="GQ58" s="149"/>
      <c r="GR58" s="149"/>
      <c r="GS58" s="149"/>
      <c r="GT58" s="149"/>
      <c r="GU58" s="149"/>
      <c r="GV58" s="149"/>
      <c r="GW58" s="149"/>
      <c r="GX58" s="149"/>
      <c r="GY58" s="149"/>
      <c r="GZ58" s="149"/>
      <c r="HA58" s="149"/>
      <c r="HB58" s="149"/>
      <c r="HC58" s="149"/>
      <c r="HD58" s="149"/>
      <c r="HE58" s="149"/>
      <c r="HF58" s="149"/>
      <c r="HG58" s="149"/>
      <c r="HH58" s="149"/>
      <c r="HI58" s="149"/>
      <c r="HJ58" s="149"/>
      <c r="HK58" s="149"/>
      <c r="HL58" s="149"/>
      <c r="HM58" s="149"/>
      <c r="HN58" s="149"/>
      <c r="HO58" s="149"/>
      <c r="HP58" s="149"/>
      <c r="HQ58" s="149"/>
      <c r="HR58" s="149"/>
      <c r="HS58" s="149"/>
      <c r="HT58" s="149"/>
      <c r="HU58" s="149"/>
      <c r="HV58" s="149"/>
      <c r="HW58" s="149"/>
      <c r="HX58" s="149"/>
      <c r="HY58" s="149"/>
      <c r="HZ58" s="149"/>
      <c r="IA58" s="149"/>
      <c r="IB58" s="149"/>
      <c r="IC58" s="149"/>
      <c r="ID58" s="149"/>
      <c r="IE58" s="149"/>
      <c r="IF58" s="149"/>
      <c r="IG58" s="149"/>
      <c r="IH58" s="149"/>
      <c r="II58" s="149"/>
      <c r="IJ58" s="149"/>
      <c r="IK58" s="149"/>
      <c r="IL58" s="149"/>
      <c r="IM58" s="149"/>
      <c r="IN58" s="149"/>
      <c r="IO58" s="149"/>
      <c r="IP58" s="149"/>
      <c r="IQ58" s="149"/>
      <c r="IR58" s="149"/>
      <c r="IS58" s="149"/>
      <c r="IT58" s="149"/>
      <c r="IU58" s="149"/>
      <c r="IV58" s="149"/>
      <c r="IW58" s="149"/>
      <c r="IX58" s="149"/>
      <c r="IY58" s="149"/>
      <c r="IZ58" s="149"/>
      <c r="JA58" s="149"/>
      <c r="JB58" s="149"/>
      <c r="JC58" s="149"/>
      <c r="JD58" s="149"/>
      <c r="JE58" s="149"/>
      <c r="JF58" s="149"/>
      <c r="JG58" s="149"/>
      <c r="JH58" s="149"/>
      <c r="JI58" s="149"/>
      <c r="JJ58" s="149"/>
      <c r="JK58" s="149"/>
      <c r="JL58" s="149"/>
      <c r="JM58" s="149"/>
      <c r="JN58" s="149"/>
      <c r="JO58" s="149"/>
      <c r="JP58" s="149"/>
      <c r="JQ58" s="149"/>
      <c r="JR58" s="149"/>
      <c r="JS58" s="149"/>
      <c r="JT58" s="149"/>
      <c r="JU58" s="149"/>
      <c r="JV58" s="149"/>
      <c r="JW58" s="149"/>
      <c r="JX58" s="149"/>
      <c r="JY58" s="149"/>
      <c r="JZ58" s="149"/>
      <c r="KA58" s="149"/>
      <c r="KB58" s="149"/>
      <c r="KC58" s="149"/>
      <c r="KD58" s="149"/>
      <c r="KE58" s="149"/>
      <c r="KF58" s="149"/>
      <c r="KG58" s="149"/>
      <c r="KH58" s="149"/>
      <c r="KI58" s="149"/>
      <c r="KJ58" s="149"/>
      <c r="KK58" s="149"/>
      <c r="KL58" s="149"/>
      <c r="KM58" s="149"/>
      <c r="KN58" s="149"/>
      <c r="KO58" s="149"/>
      <c r="KP58" s="149"/>
      <c r="KQ58" s="149"/>
      <c r="KR58" s="149"/>
      <c r="KS58" s="149"/>
      <c r="KT58" s="149"/>
      <c r="KU58" s="149"/>
      <c r="KV58" s="149"/>
      <c r="KW58" s="149"/>
      <c r="KX58" s="149"/>
      <c r="KY58" s="149"/>
      <c r="KZ58" s="149"/>
      <c r="LA58" s="149"/>
      <c r="LB58" s="149"/>
      <c r="LC58" s="149"/>
      <c r="LD58" s="149"/>
      <c r="LE58" s="149"/>
      <c r="LF58" s="149"/>
      <c r="LG58" s="149"/>
      <c r="LH58" s="149"/>
      <c r="LI58" s="149"/>
      <c r="LJ58" s="149"/>
      <c r="LK58" s="149"/>
      <c r="LL58" s="149"/>
      <c r="LM58" s="149"/>
      <c r="LN58" s="149"/>
      <c r="LO58" s="149"/>
      <c r="LP58" s="149"/>
      <c r="LQ58" s="149"/>
      <c r="LR58" s="149"/>
      <c r="LS58" s="149"/>
      <c r="LT58" s="149"/>
      <c r="LU58" s="149"/>
      <c r="LV58" s="149"/>
      <c r="LW58" s="149"/>
      <c r="LX58" s="149"/>
      <c r="LY58" s="149"/>
      <c r="LZ58" s="149"/>
      <c r="MA58" s="149"/>
      <c r="MB58" s="149"/>
      <c r="MC58" s="149"/>
      <c r="MD58" s="149"/>
      <c r="ME58" s="149"/>
      <c r="MF58" s="149"/>
      <c r="MG58" s="149"/>
      <c r="MH58" s="149"/>
      <c r="MI58" s="149"/>
      <c r="MJ58" s="149"/>
      <c r="MK58" s="149"/>
      <c r="ML58" s="149"/>
      <c r="MM58" s="149"/>
      <c r="MN58" s="149"/>
      <c r="MO58" s="149"/>
      <c r="MP58" s="149"/>
      <c r="MQ58" s="149"/>
      <c r="MR58" s="149"/>
      <c r="MS58" s="149"/>
      <c r="MT58" s="149"/>
      <c r="MU58" s="149"/>
      <c r="MV58" s="149"/>
      <c r="MW58" s="149"/>
      <c r="MX58" s="149"/>
      <c r="MY58" s="149"/>
      <c r="MZ58" s="149"/>
      <c r="NA58" s="149"/>
      <c r="NB58" s="149"/>
      <c r="NC58" s="149"/>
      <c r="ND58" s="149"/>
      <c r="NE58" s="149"/>
      <c r="NF58" s="149"/>
      <c r="NG58" s="149"/>
      <c r="NH58" s="149"/>
      <c r="NI58" s="149"/>
      <c r="NJ58" s="149"/>
      <c r="NK58" s="149"/>
      <c r="NL58" s="149"/>
      <c r="NM58" s="149"/>
      <c r="NN58" s="149"/>
      <c r="NO58" s="149"/>
      <c r="NP58" s="149"/>
      <c r="NQ58" s="149"/>
      <c r="NR58" s="149"/>
      <c r="NS58" s="149"/>
      <c r="NT58" s="149"/>
      <c r="NU58" s="149"/>
      <c r="NV58" s="149"/>
      <c r="NW58" s="149"/>
      <c r="NX58" s="149"/>
      <c r="NY58" s="149"/>
      <c r="NZ58" s="149"/>
      <c r="OA58" s="149"/>
      <c r="OB58" s="149"/>
      <c r="OC58" s="149"/>
      <c r="OD58" s="149"/>
      <c r="OE58" s="149"/>
      <c r="OF58" s="149"/>
      <c r="OG58" s="149"/>
      <c r="OH58" s="149"/>
      <c r="OI58" s="149"/>
      <c r="OJ58" s="149"/>
      <c r="OK58" s="149"/>
      <c r="OL58" s="149"/>
      <c r="OM58" s="149"/>
      <c r="ON58" s="149"/>
      <c r="OO58" s="149"/>
      <c r="OP58" s="149"/>
      <c r="OQ58" s="149"/>
      <c r="OR58" s="149"/>
      <c r="OS58" s="149"/>
      <c r="OT58" s="149"/>
      <c r="OU58" s="149"/>
      <c r="OV58" s="149"/>
      <c r="OW58" s="149"/>
      <c r="OX58" s="149"/>
      <c r="OY58" s="149"/>
      <c r="OZ58" s="149"/>
      <c r="PA58" s="149"/>
      <c r="PB58" s="149"/>
      <c r="PC58" s="149"/>
      <c r="PD58" s="149"/>
      <c r="PE58" s="149"/>
      <c r="PF58" s="149"/>
      <c r="PG58" s="149"/>
      <c r="PH58" s="149"/>
      <c r="PI58" s="149"/>
      <c r="PJ58" s="149"/>
      <c r="PK58" s="149"/>
      <c r="PL58" s="149"/>
      <c r="PM58" s="149"/>
      <c r="PN58" s="149"/>
      <c r="PO58" s="149"/>
      <c r="PP58" s="149"/>
      <c r="PQ58" s="149"/>
      <c r="PR58" s="149"/>
      <c r="PS58" s="149"/>
      <c r="PT58" s="149"/>
      <c r="PU58" s="149"/>
      <c r="PV58" s="149"/>
      <c r="PW58" s="149"/>
      <c r="PX58" s="149"/>
      <c r="PY58" s="149"/>
      <c r="PZ58" s="149"/>
      <c r="QA58" s="149"/>
      <c r="QB58" s="149"/>
      <c r="QC58" s="149"/>
      <c r="QD58" s="149"/>
      <c r="QE58" s="149"/>
      <c r="QF58" s="149"/>
      <c r="QG58" s="149"/>
      <c r="QH58" s="149"/>
      <c r="QI58" s="149"/>
      <c r="QJ58" s="149"/>
      <c r="QK58" s="149"/>
      <c r="QL58" s="149"/>
      <c r="QM58" s="149"/>
      <c r="QN58" s="149"/>
      <c r="QO58" s="149"/>
      <c r="QP58" s="149"/>
      <c r="QQ58" s="149"/>
      <c r="QR58" s="149"/>
      <c r="QS58" s="149"/>
      <c r="QT58" s="149"/>
      <c r="QU58" s="149"/>
      <c r="QV58" s="149"/>
      <c r="QW58" s="149"/>
      <c r="QX58" s="149"/>
      <c r="QY58" s="149"/>
      <c r="QZ58" s="149"/>
      <c r="RA58" s="149"/>
      <c r="RB58" s="149"/>
      <c r="RC58" s="149"/>
      <c r="RD58" s="149"/>
      <c r="RE58" s="149"/>
      <c r="RF58" s="149"/>
      <c r="RG58" s="149"/>
      <c r="RH58" s="149"/>
      <c r="RI58" s="149"/>
      <c r="RJ58" s="149"/>
      <c r="RK58" s="149"/>
      <c r="RL58" s="149"/>
      <c r="RM58" s="149"/>
      <c r="RN58" s="149"/>
      <c r="RO58" s="149"/>
      <c r="RP58" s="149"/>
      <c r="RQ58" s="149"/>
      <c r="RR58" s="149"/>
      <c r="RS58" s="149"/>
      <c r="RT58" s="149"/>
      <c r="RU58" s="149"/>
      <c r="RV58" s="149"/>
      <c r="RW58" s="149"/>
      <c r="RX58" s="149"/>
      <c r="RY58" s="149"/>
      <c r="RZ58" s="149"/>
      <c r="SA58" s="149"/>
      <c r="SB58" s="149"/>
      <c r="SC58" s="149"/>
      <c r="SD58" s="149"/>
      <c r="SE58" s="149"/>
      <c r="SF58" s="149"/>
      <c r="SG58" s="149"/>
      <c r="SH58" s="149"/>
      <c r="SI58" s="149"/>
      <c r="SJ58" s="149"/>
      <c r="SK58" s="149"/>
      <c r="SL58" s="149"/>
      <c r="SM58" s="149"/>
      <c r="SN58" s="149"/>
      <c r="SO58" s="149"/>
      <c r="SP58" s="149"/>
      <c r="SQ58" s="149"/>
      <c r="SR58" s="149"/>
      <c r="SS58" s="149"/>
      <c r="ST58" s="149"/>
      <c r="SU58" s="149"/>
      <c r="SV58" s="149"/>
      <c r="SW58" s="149"/>
      <c r="SX58" s="149"/>
      <c r="SY58" s="149"/>
      <c r="SZ58" s="149"/>
      <c r="TA58" s="149"/>
      <c r="TB58" s="149"/>
      <c r="TC58" s="149"/>
      <c r="TD58" s="149"/>
      <c r="TE58" s="149"/>
      <c r="TF58" s="149"/>
      <c r="TG58" s="149"/>
      <c r="TH58" s="149"/>
      <c r="TI58" s="149"/>
      <c r="TJ58" s="149"/>
      <c r="TK58" s="149"/>
      <c r="TL58" s="149"/>
      <c r="TM58" s="149"/>
      <c r="TN58" s="149"/>
      <c r="TO58" s="149"/>
      <c r="TP58" s="149"/>
      <c r="TQ58" s="149"/>
      <c r="TR58" s="149"/>
      <c r="TS58" s="149"/>
      <c r="TT58" s="149"/>
      <c r="TU58" s="149"/>
      <c r="TV58" s="149"/>
      <c r="TW58" s="149"/>
      <c r="TX58" s="149"/>
      <c r="TY58" s="149"/>
      <c r="TZ58" s="149"/>
      <c r="UA58" s="149"/>
      <c r="UB58" s="149"/>
      <c r="UC58" s="149"/>
      <c r="UD58" s="149"/>
      <c r="UE58" s="149"/>
      <c r="UF58" s="149"/>
      <c r="UG58" s="149"/>
      <c r="UH58" s="149"/>
      <c r="UI58" s="149"/>
      <c r="UJ58" s="149"/>
      <c r="UK58" s="149"/>
      <c r="UL58" s="149"/>
      <c r="UM58" s="149"/>
      <c r="UN58" s="149"/>
      <c r="UO58" s="149"/>
      <c r="UP58" s="149"/>
      <c r="UQ58" s="149"/>
      <c r="UR58" s="149"/>
      <c r="US58" s="149"/>
      <c r="UT58" s="149"/>
      <c r="UU58" s="149"/>
      <c r="UV58" s="149"/>
      <c r="UW58" s="149"/>
      <c r="UX58" s="149"/>
      <c r="UY58" s="149"/>
      <c r="UZ58" s="149"/>
      <c r="VA58" s="149"/>
      <c r="VB58" s="149"/>
      <c r="VC58" s="149"/>
      <c r="VD58" s="149"/>
      <c r="VE58" s="149"/>
      <c r="VF58" s="149"/>
      <c r="VG58" s="149"/>
      <c r="VH58" s="149"/>
      <c r="VI58" s="149"/>
      <c r="VJ58" s="149"/>
      <c r="VK58" s="149"/>
      <c r="VL58" s="149"/>
      <c r="VM58" s="149"/>
      <c r="VN58" s="149"/>
      <c r="VO58" s="149"/>
      <c r="VP58" s="149"/>
      <c r="VQ58" s="149"/>
      <c r="VR58" s="149"/>
      <c r="VS58" s="149"/>
      <c r="VT58" s="149"/>
      <c r="VU58" s="149"/>
      <c r="VV58" s="149"/>
      <c r="VW58" s="149"/>
      <c r="VX58" s="149"/>
      <c r="VY58" s="149"/>
      <c r="VZ58" s="149"/>
      <c r="WA58" s="149"/>
      <c r="WB58" s="149"/>
      <c r="WC58" s="149"/>
      <c r="WD58" s="149"/>
      <c r="WE58" s="149"/>
      <c r="WF58" s="149"/>
      <c r="WG58" s="149"/>
      <c r="WH58" s="149"/>
      <c r="WI58" s="149"/>
      <c r="WJ58" s="149"/>
      <c r="WK58" s="149"/>
      <c r="WL58" s="149"/>
      <c r="WM58" s="149"/>
      <c r="WN58" s="149"/>
      <c r="WO58" s="149"/>
      <c r="WP58" s="149"/>
      <c r="WQ58" s="149"/>
      <c r="WR58" s="149"/>
      <c r="WS58" s="149"/>
      <c r="WT58" s="149"/>
      <c r="WU58" s="149"/>
      <c r="WV58" s="149"/>
      <c r="WW58" s="149"/>
      <c r="WX58" s="149"/>
      <c r="WY58" s="149"/>
      <c r="WZ58" s="149"/>
      <c r="XA58" s="149"/>
      <c r="XB58" s="149"/>
      <c r="XC58" s="149"/>
      <c r="XD58" s="149"/>
      <c r="XE58" s="149"/>
      <c r="XF58" s="149"/>
      <c r="XG58" s="149"/>
      <c r="XH58" s="149"/>
      <c r="XI58" s="149"/>
      <c r="XJ58" s="149"/>
      <c r="XK58" s="149"/>
      <c r="XL58" s="149"/>
      <c r="XM58" s="149"/>
      <c r="XN58" s="149"/>
      <c r="XO58" s="149"/>
      <c r="XP58" s="149"/>
      <c r="XQ58" s="149"/>
      <c r="XR58" s="149"/>
      <c r="XS58" s="149"/>
      <c r="XT58" s="149"/>
      <c r="XU58" s="149"/>
      <c r="XV58" s="149"/>
      <c r="XW58" s="149"/>
      <c r="XX58" s="149"/>
      <c r="XY58" s="149"/>
      <c r="XZ58" s="149"/>
      <c r="YA58" s="149"/>
      <c r="YB58" s="149"/>
      <c r="YC58" s="149"/>
      <c r="YD58" s="149"/>
      <c r="YE58" s="149"/>
      <c r="YF58" s="149"/>
      <c r="YG58" s="149"/>
      <c r="YH58" s="149"/>
      <c r="YI58" s="149"/>
      <c r="YJ58" s="149"/>
      <c r="YK58" s="149"/>
      <c r="YL58" s="149"/>
      <c r="YM58" s="149"/>
      <c r="YN58" s="149"/>
      <c r="YO58" s="149"/>
      <c r="YP58" s="149"/>
      <c r="YQ58" s="149"/>
      <c r="YR58" s="149"/>
      <c r="YS58" s="149"/>
      <c r="YT58" s="149"/>
      <c r="YU58" s="149"/>
      <c r="YV58" s="149"/>
      <c r="YW58" s="149"/>
      <c r="YX58" s="149"/>
      <c r="YY58" s="149"/>
      <c r="YZ58" s="149"/>
      <c r="ZA58" s="149"/>
      <c r="ZB58" s="149"/>
      <c r="ZC58" s="149"/>
      <c r="ZD58" s="149"/>
      <c r="ZE58" s="149"/>
      <c r="ZF58" s="149"/>
      <c r="ZG58" s="149"/>
      <c r="ZH58" s="149"/>
      <c r="ZI58" s="149"/>
      <c r="ZJ58" s="149"/>
      <c r="ZK58" s="149"/>
      <c r="ZL58" s="149"/>
      <c r="ZM58" s="149"/>
      <c r="ZN58" s="149"/>
      <c r="ZO58" s="149"/>
      <c r="ZP58" s="149"/>
      <c r="ZQ58" s="149"/>
      <c r="ZR58" s="149"/>
      <c r="ZS58" s="149"/>
      <c r="ZT58" s="149"/>
      <c r="ZU58" s="149"/>
      <c r="ZV58" s="149"/>
      <c r="ZW58" s="149"/>
      <c r="ZX58" s="149"/>
      <c r="ZY58" s="149"/>
      <c r="ZZ58" s="149"/>
      <c r="AAA58" s="149"/>
      <c r="AAB58" s="149"/>
      <c r="AAC58" s="149"/>
      <c r="AAD58" s="149"/>
      <c r="AAE58" s="149"/>
      <c r="AAF58" s="149"/>
      <c r="AAG58" s="149"/>
      <c r="AAH58" s="149"/>
      <c r="AAI58" s="149"/>
      <c r="AAJ58" s="149"/>
      <c r="AAK58" s="149"/>
      <c r="AAL58" s="149"/>
      <c r="AAM58" s="149"/>
      <c r="AAN58" s="149"/>
      <c r="AAO58" s="149"/>
      <c r="AAP58" s="149"/>
      <c r="AAQ58" s="149"/>
      <c r="AAR58" s="149"/>
      <c r="AAS58" s="149"/>
      <c r="AAT58" s="149"/>
      <c r="AAU58" s="149"/>
      <c r="AAV58" s="149"/>
      <c r="AAW58" s="149"/>
      <c r="AAX58" s="149"/>
      <c r="AAY58" s="149"/>
      <c r="AAZ58" s="149"/>
      <c r="ABA58" s="149"/>
      <c r="ABB58" s="149"/>
      <c r="ABC58" s="149"/>
      <c r="ABD58" s="149"/>
      <c r="ABE58" s="149"/>
      <c r="ABF58" s="149"/>
      <c r="ABG58" s="149"/>
      <c r="ABH58" s="149"/>
      <c r="ABI58" s="149"/>
      <c r="ABJ58" s="149"/>
      <c r="ABK58" s="149"/>
      <c r="ABL58" s="149"/>
      <c r="ABM58" s="149"/>
      <c r="ABN58" s="149"/>
      <c r="ABO58" s="149"/>
      <c r="ABP58" s="149"/>
      <c r="ABQ58" s="149"/>
      <c r="ABR58" s="149"/>
      <c r="ABS58" s="149"/>
      <c r="ABT58" s="149"/>
      <c r="ABU58" s="149"/>
      <c r="ABV58" s="149"/>
      <c r="ABW58" s="149"/>
      <c r="ABX58" s="149"/>
      <c r="ABY58" s="149"/>
      <c r="ABZ58" s="149"/>
      <c r="ACA58" s="149"/>
      <c r="ACB58" s="149"/>
      <c r="ACC58" s="149"/>
      <c r="ACD58" s="149"/>
      <c r="ACE58" s="149"/>
      <c r="ACF58" s="149"/>
      <c r="ACG58" s="149"/>
      <c r="ACH58" s="149"/>
      <c r="ACI58" s="149"/>
      <c r="ACJ58" s="149"/>
      <c r="ACK58" s="149"/>
      <c r="ACL58" s="149"/>
      <c r="ACM58" s="149"/>
      <c r="ACN58" s="149"/>
      <c r="ACO58" s="149"/>
      <c r="ACP58" s="149"/>
      <c r="ACQ58" s="149"/>
      <c r="ACR58" s="149"/>
      <c r="ACS58" s="149"/>
      <c r="ACT58" s="149"/>
      <c r="ACU58" s="149"/>
      <c r="ACV58" s="149"/>
      <c r="ACW58" s="149"/>
      <c r="ACX58" s="149"/>
      <c r="ACY58" s="149"/>
      <c r="ACZ58" s="149"/>
      <c r="ADA58" s="149"/>
      <c r="ADB58" s="149"/>
      <c r="ADC58" s="149"/>
    </row>
    <row r="59" spans="1:783" s="152" customFormat="1" x14ac:dyDescent="0.3">
      <c r="A59" s="149"/>
      <c r="B59" s="150"/>
      <c r="C59" s="151"/>
      <c r="D59" s="151"/>
      <c r="F59" s="153"/>
      <c r="G59" s="153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9"/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9"/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9"/>
      <c r="DF59" s="149"/>
      <c r="DG59" s="149"/>
      <c r="DH59" s="149"/>
      <c r="DI59" s="149"/>
      <c r="DJ59" s="149"/>
      <c r="DK59" s="149"/>
      <c r="DL59" s="149"/>
      <c r="DM59" s="149"/>
      <c r="DN59" s="149"/>
      <c r="DO59" s="149"/>
      <c r="DP59" s="149"/>
      <c r="DQ59" s="149"/>
      <c r="DR59" s="149"/>
      <c r="DS59" s="149"/>
      <c r="DT59" s="149"/>
      <c r="DU59" s="149"/>
      <c r="DV59" s="149"/>
      <c r="DW59" s="149"/>
      <c r="DX59" s="149"/>
      <c r="DY59" s="149"/>
      <c r="DZ59" s="149"/>
      <c r="EA59" s="149"/>
      <c r="EB59" s="149"/>
      <c r="EC59" s="149"/>
      <c r="ED59" s="149"/>
      <c r="EE59" s="149"/>
      <c r="EF59" s="149"/>
      <c r="EG59" s="149"/>
      <c r="EH59" s="149"/>
      <c r="EI59" s="149"/>
      <c r="EJ59" s="149"/>
      <c r="EK59" s="149"/>
      <c r="EL59" s="149"/>
      <c r="EM59" s="149"/>
      <c r="EN59" s="149"/>
      <c r="EO59" s="149"/>
      <c r="EP59" s="149"/>
      <c r="EQ59" s="149"/>
      <c r="ER59" s="149"/>
      <c r="ES59" s="149"/>
      <c r="ET59" s="149"/>
      <c r="EU59" s="149"/>
      <c r="EV59" s="149"/>
      <c r="EW59" s="149"/>
      <c r="EX59" s="149"/>
      <c r="EY59" s="149"/>
      <c r="EZ59" s="149"/>
      <c r="FA59" s="149"/>
      <c r="FB59" s="149"/>
      <c r="FC59" s="149"/>
      <c r="FD59" s="149"/>
      <c r="FE59" s="149"/>
      <c r="FF59" s="149"/>
      <c r="FG59" s="149"/>
      <c r="FH59" s="149"/>
      <c r="FI59" s="149"/>
      <c r="FJ59" s="149"/>
      <c r="FK59" s="149"/>
      <c r="FL59" s="149"/>
      <c r="FM59" s="149"/>
      <c r="FN59" s="149"/>
      <c r="FO59" s="149"/>
      <c r="FP59" s="149"/>
      <c r="FQ59" s="149"/>
      <c r="FR59" s="149"/>
      <c r="FS59" s="149"/>
      <c r="FT59" s="149"/>
      <c r="FU59" s="149"/>
      <c r="FV59" s="149"/>
      <c r="FW59" s="149"/>
      <c r="FX59" s="149"/>
      <c r="FY59" s="149"/>
      <c r="FZ59" s="149"/>
      <c r="GA59" s="149"/>
      <c r="GB59" s="149"/>
      <c r="GC59" s="149"/>
      <c r="GD59" s="149"/>
      <c r="GE59" s="149"/>
      <c r="GF59" s="149"/>
      <c r="GG59" s="149"/>
      <c r="GH59" s="149"/>
      <c r="GI59" s="149"/>
      <c r="GJ59" s="149"/>
      <c r="GK59" s="149"/>
      <c r="GL59" s="149"/>
      <c r="GM59" s="149"/>
      <c r="GN59" s="149"/>
      <c r="GO59" s="149"/>
      <c r="GP59" s="149"/>
      <c r="GQ59" s="149"/>
      <c r="GR59" s="149"/>
      <c r="GS59" s="149"/>
      <c r="GT59" s="149"/>
      <c r="GU59" s="149"/>
      <c r="GV59" s="149"/>
      <c r="GW59" s="149"/>
      <c r="GX59" s="149"/>
      <c r="GY59" s="149"/>
      <c r="GZ59" s="149"/>
      <c r="HA59" s="149"/>
      <c r="HB59" s="149"/>
      <c r="HC59" s="149"/>
      <c r="HD59" s="149"/>
      <c r="HE59" s="149"/>
      <c r="HF59" s="149"/>
      <c r="HG59" s="149"/>
      <c r="HH59" s="149"/>
      <c r="HI59" s="149"/>
      <c r="HJ59" s="149"/>
      <c r="HK59" s="149"/>
      <c r="HL59" s="149"/>
      <c r="HM59" s="149"/>
      <c r="HN59" s="149"/>
      <c r="HO59" s="149"/>
      <c r="HP59" s="149"/>
      <c r="HQ59" s="149"/>
      <c r="HR59" s="149"/>
      <c r="HS59" s="149"/>
      <c r="HT59" s="149"/>
      <c r="HU59" s="149"/>
      <c r="HV59" s="149"/>
      <c r="HW59" s="149"/>
      <c r="HX59" s="149"/>
      <c r="HY59" s="149"/>
      <c r="HZ59" s="149"/>
      <c r="IA59" s="149"/>
      <c r="IB59" s="149"/>
      <c r="IC59" s="149"/>
      <c r="ID59" s="149"/>
      <c r="IE59" s="149"/>
      <c r="IF59" s="149"/>
      <c r="IG59" s="149"/>
      <c r="IH59" s="149"/>
      <c r="II59" s="149"/>
      <c r="IJ59" s="149"/>
      <c r="IK59" s="149"/>
      <c r="IL59" s="149"/>
      <c r="IM59" s="149"/>
      <c r="IN59" s="149"/>
      <c r="IO59" s="149"/>
      <c r="IP59" s="149"/>
      <c r="IQ59" s="149"/>
      <c r="IR59" s="149"/>
      <c r="IS59" s="149"/>
      <c r="IT59" s="149"/>
      <c r="IU59" s="149"/>
      <c r="IV59" s="149"/>
      <c r="IW59" s="149"/>
      <c r="IX59" s="149"/>
      <c r="IY59" s="149"/>
      <c r="IZ59" s="149"/>
      <c r="JA59" s="149"/>
      <c r="JB59" s="149"/>
      <c r="JC59" s="149"/>
      <c r="JD59" s="149"/>
      <c r="JE59" s="149"/>
      <c r="JF59" s="149"/>
      <c r="JG59" s="149"/>
      <c r="JH59" s="149"/>
      <c r="JI59" s="149"/>
      <c r="JJ59" s="149"/>
      <c r="JK59" s="149"/>
      <c r="JL59" s="149"/>
      <c r="JM59" s="149"/>
      <c r="JN59" s="149"/>
      <c r="JO59" s="149"/>
      <c r="JP59" s="149"/>
      <c r="JQ59" s="149"/>
      <c r="JR59" s="149"/>
      <c r="JS59" s="149"/>
      <c r="JT59" s="149"/>
      <c r="JU59" s="149"/>
      <c r="JV59" s="149"/>
      <c r="JW59" s="149"/>
      <c r="JX59" s="149"/>
      <c r="JY59" s="149"/>
      <c r="JZ59" s="149"/>
      <c r="KA59" s="149"/>
      <c r="KB59" s="149"/>
      <c r="KC59" s="149"/>
      <c r="KD59" s="149"/>
      <c r="KE59" s="149"/>
      <c r="KF59" s="149"/>
      <c r="KG59" s="149"/>
      <c r="KH59" s="149"/>
      <c r="KI59" s="149"/>
      <c r="KJ59" s="149"/>
      <c r="KK59" s="149"/>
      <c r="KL59" s="149"/>
      <c r="KM59" s="149"/>
      <c r="KN59" s="149"/>
      <c r="KO59" s="149"/>
      <c r="KP59" s="149"/>
      <c r="KQ59" s="149"/>
      <c r="KR59" s="149"/>
      <c r="KS59" s="149"/>
      <c r="KT59" s="149"/>
      <c r="KU59" s="149"/>
      <c r="KV59" s="149"/>
      <c r="KW59" s="149"/>
      <c r="KX59" s="149"/>
      <c r="KY59" s="149"/>
      <c r="KZ59" s="149"/>
      <c r="LA59" s="149"/>
      <c r="LB59" s="149"/>
      <c r="LC59" s="149"/>
      <c r="LD59" s="149"/>
      <c r="LE59" s="149"/>
      <c r="LF59" s="149"/>
      <c r="LG59" s="149"/>
      <c r="LH59" s="149"/>
      <c r="LI59" s="149"/>
      <c r="LJ59" s="149"/>
      <c r="LK59" s="149"/>
      <c r="LL59" s="149"/>
      <c r="LM59" s="149"/>
      <c r="LN59" s="149"/>
      <c r="LO59" s="149"/>
      <c r="LP59" s="149"/>
      <c r="LQ59" s="149"/>
      <c r="LR59" s="149"/>
      <c r="LS59" s="149"/>
      <c r="LT59" s="149"/>
      <c r="LU59" s="149"/>
      <c r="LV59" s="149"/>
      <c r="LW59" s="149"/>
      <c r="LX59" s="149"/>
      <c r="LY59" s="149"/>
      <c r="LZ59" s="149"/>
      <c r="MA59" s="149"/>
      <c r="MB59" s="149"/>
      <c r="MC59" s="149"/>
      <c r="MD59" s="149"/>
      <c r="ME59" s="149"/>
      <c r="MF59" s="149"/>
      <c r="MG59" s="149"/>
      <c r="MH59" s="149"/>
      <c r="MI59" s="149"/>
      <c r="MJ59" s="149"/>
      <c r="MK59" s="149"/>
      <c r="ML59" s="149"/>
      <c r="MM59" s="149"/>
      <c r="MN59" s="149"/>
      <c r="MO59" s="149"/>
      <c r="MP59" s="149"/>
      <c r="MQ59" s="149"/>
      <c r="MR59" s="149"/>
      <c r="MS59" s="149"/>
      <c r="MT59" s="149"/>
      <c r="MU59" s="149"/>
      <c r="MV59" s="149"/>
      <c r="MW59" s="149"/>
      <c r="MX59" s="149"/>
      <c r="MY59" s="149"/>
      <c r="MZ59" s="149"/>
      <c r="NA59" s="149"/>
      <c r="NB59" s="149"/>
      <c r="NC59" s="149"/>
      <c r="ND59" s="149"/>
      <c r="NE59" s="149"/>
      <c r="NF59" s="149"/>
      <c r="NG59" s="149"/>
      <c r="NH59" s="149"/>
      <c r="NI59" s="149"/>
      <c r="NJ59" s="149"/>
      <c r="NK59" s="149"/>
      <c r="NL59" s="149"/>
      <c r="NM59" s="149"/>
      <c r="NN59" s="149"/>
      <c r="NO59" s="149"/>
      <c r="NP59" s="149"/>
      <c r="NQ59" s="149"/>
      <c r="NR59" s="149"/>
      <c r="NS59" s="149"/>
      <c r="NT59" s="149"/>
      <c r="NU59" s="149"/>
      <c r="NV59" s="149"/>
      <c r="NW59" s="149"/>
      <c r="NX59" s="149"/>
      <c r="NY59" s="149"/>
      <c r="NZ59" s="149"/>
      <c r="OA59" s="149"/>
      <c r="OB59" s="149"/>
      <c r="OC59" s="149"/>
      <c r="OD59" s="149"/>
      <c r="OE59" s="149"/>
      <c r="OF59" s="149"/>
      <c r="OG59" s="149"/>
      <c r="OH59" s="149"/>
      <c r="OI59" s="149"/>
      <c r="OJ59" s="149"/>
      <c r="OK59" s="149"/>
      <c r="OL59" s="149"/>
      <c r="OM59" s="149"/>
      <c r="ON59" s="149"/>
      <c r="OO59" s="149"/>
      <c r="OP59" s="149"/>
      <c r="OQ59" s="149"/>
      <c r="OR59" s="149"/>
      <c r="OS59" s="149"/>
      <c r="OT59" s="149"/>
      <c r="OU59" s="149"/>
      <c r="OV59" s="149"/>
      <c r="OW59" s="149"/>
      <c r="OX59" s="149"/>
      <c r="OY59" s="149"/>
      <c r="OZ59" s="149"/>
      <c r="PA59" s="149"/>
      <c r="PB59" s="149"/>
      <c r="PC59" s="149"/>
      <c r="PD59" s="149"/>
      <c r="PE59" s="149"/>
      <c r="PF59" s="149"/>
      <c r="PG59" s="149"/>
      <c r="PH59" s="149"/>
      <c r="PI59" s="149"/>
      <c r="PJ59" s="149"/>
      <c r="PK59" s="149"/>
      <c r="PL59" s="149"/>
      <c r="PM59" s="149"/>
      <c r="PN59" s="149"/>
      <c r="PO59" s="149"/>
      <c r="PP59" s="149"/>
      <c r="PQ59" s="149"/>
      <c r="PR59" s="149"/>
      <c r="PS59" s="149"/>
      <c r="PT59" s="149"/>
      <c r="PU59" s="149"/>
      <c r="PV59" s="149"/>
      <c r="PW59" s="149"/>
      <c r="PX59" s="149"/>
      <c r="PY59" s="149"/>
      <c r="PZ59" s="149"/>
      <c r="QA59" s="149"/>
      <c r="QB59" s="149"/>
      <c r="QC59" s="149"/>
      <c r="QD59" s="149"/>
      <c r="QE59" s="149"/>
      <c r="QF59" s="149"/>
      <c r="QG59" s="149"/>
      <c r="QH59" s="149"/>
      <c r="QI59" s="149"/>
      <c r="QJ59" s="149"/>
      <c r="QK59" s="149"/>
      <c r="QL59" s="149"/>
      <c r="QM59" s="149"/>
      <c r="QN59" s="149"/>
      <c r="QO59" s="149"/>
      <c r="QP59" s="149"/>
      <c r="QQ59" s="149"/>
      <c r="QR59" s="149"/>
      <c r="QS59" s="149"/>
      <c r="QT59" s="149"/>
      <c r="QU59" s="149"/>
      <c r="QV59" s="149"/>
      <c r="QW59" s="149"/>
      <c r="QX59" s="149"/>
      <c r="QY59" s="149"/>
      <c r="QZ59" s="149"/>
      <c r="RA59" s="149"/>
      <c r="RB59" s="149"/>
      <c r="RC59" s="149"/>
      <c r="RD59" s="149"/>
      <c r="RE59" s="149"/>
      <c r="RF59" s="149"/>
      <c r="RG59" s="149"/>
      <c r="RH59" s="149"/>
      <c r="RI59" s="149"/>
      <c r="RJ59" s="149"/>
      <c r="RK59" s="149"/>
      <c r="RL59" s="149"/>
      <c r="RM59" s="149"/>
      <c r="RN59" s="149"/>
      <c r="RO59" s="149"/>
      <c r="RP59" s="149"/>
      <c r="RQ59" s="149"/>
      <c r="RR59" s="149"/>
      <c r="RS59" s="149"/>
      <c r="RT59" s="149"/>
      <c r="RU59" s="149"/>
      <c r="RV59" s="149"/>
      <c r="RW59" s="149"/>
      <c r="RX59" s="149"/>
      <c r="RY59" s="149"/>
      <c r="RZ59" s="149"/>
      <c r="SA59" s="149"/>
      <c r="SB59" s="149"/>
      <c r="SC59" s="149"/>
      <c r="SD59" s="149"/>
      <c r="SE59" s="149"/>
      <c r="SF59" s="149"/>
      <c r="SG59" s="149"/>
      <c r="SH59" s="149"/>
      <c r="SI59" s="149"/>
      <c r="SJ59" s="149"/>
      <c r="SK59" s="149"/>
      <c r="SL59" s="149"/>
      <c r="SM59" s="149"/>
      <c r="SN59" s="149"/>
      <c r="SO59" s="149"/>
      <c r="SP59" s="149"/>
      <c r="SQ59" s="149"/>
      <c r="SR59" s="149"/>
      <c r="SS59" s="149"/>
      <c r="ST59" s="149"/>
      <c r="SU59" s="149"/>
      <c r="SV59" s="149"/>
      <c r="SW59" s="149"/>
      <c r="SX59" s="149"/>
      <c r="SY59" s="149"/>
      <c r="SZ59" s="149"/>
      <c r="TA59" s="149"/>
      <c r="TB59" s="149"/>
      <c r="TC59" s="149"/>
      <c r="TD59" s="149"/>
      <c r="TE59" s="149"/>
      <c r="TF59" s="149"/>
      <c r="TG59" s="149"/>
      <c r="TH59" s="149"/>
      <c r="TI59" s="149"/>
      <c r="TJ59" s="149"/>
      <c r="TK59" s="149"/>
      <c r="TL59" s="149"/>
      <c r="TM59" s="149"/>
      <c r="TN59" s="149"/>
      <c r="TO59" s="149"/>
      <c r="TP59" s="149"/>
      <c r="TQ59" s="149"/>
      <c r="TR59" s="149"/>
      <c r="TS59" s="149"/>
      <c r="TT59" s="149"/>
      <c r="TU59" s="149"/>
      <c r="TV59" s="149"/>
      <c r="TW59" s="149"/>
      <c r="TX59" s="149"/>
      <c r="TY59" s="149"/>
      <c r="TZ59" s="149"/>
      <c r="UA59" s="149"/>
      <c r="UB59" s="149"/>
      <c r="UC59" s="149"/>
      <c r="UD59" s="149"/>
      <c r="UE59" s="149"/>
      <c r="UF59" s="149"/>
      <c r="UG59" s="149"/>
      <c r="UH59" s="149"/>
      <c r="UI59" s="149"/>
      <c r="UJ59" s="149"/>
      <c r="UK59" s="149"/>
      <c r="UL59" s="149"/>
      <c r="UM59" s="149"/>
      <c r="UN59" s="149"/>
      <c r="UO59" s="149"/>
      <c r="UP59" s="149"/>
      <c r="UQ59" s="149"/>
      <c r="UR59" s="149"/>
      <c r="US59" s="149"/>
      <c r="UT59" s="149"/>
      <c r="UU59" s="149"/>
      <c r="UV59" s="149"/>
      <c r="UW59" s="149"/>
      <c r="UX59" s="149"/>
      <c r="UY59" s="149"/>
      <c r="UZ59" s="149"/>
      <c r="VA59" s="149"/>
      <c r="VB59" s="149"/>
      <c r="VC59" s="149"/>
      <c r="VD59" s="149"/>
      <c r="VE59" s="149"/>
      <c r="VF59" s="149"/>
      <c r="VG59" s="149"/>
      <c r="VH59" s="149"/>
      <c r="VI59" s="149"/>
      <c r="VJ59" s="149"/>
      <c r="VK59" s="149"/>
      <c r="VL59" s="149"/>
      <c r="VM59" s="149"/>
      <c r="VN59" s="149"/>
      <c r="VO59" s="149"/>
      <c r="VP59" s="149"/>
      <c r="VQ59" s="149"/>
      <c r="VR59" s="149"/>
      <c r="VS59" s="149"/>
      <c r="VT59" s="149"/>
      <c r="VU59" s="149"/>
      <c r="VV59" s="149"/>
      <c r="VW59" s="149"/>
      <c r="VX59" s="149"/>
      <c r="VY59" s="149"/>
      <c r="VZ59" s="149"/>
      <c r="WA59" s="149"/>
      <c r="WB59" s="149"/>
      <c r="WC59" s="149"/>
      <c r="WD59" s="149"/>
      <c r="WE59" s="149"/>
      <c r="WF59" s="149"/>
      <c r="WG59" s="149"/>
      <c r="WH59" s="149"/>
      <c r="WI59" s="149"/>
      <c r="WJ59" s="149"/>
      <c r="WK59" s="149"/>
      <c r="WL59" s="149"/>
      <c r="WM59" s="149"/>
      <c r="WN59" s="149"/>
      <c r="WO59" s="149"/>
      <c r="WP59" s="149"/>
      <c r="WQ59" s="149"/>
      <c r="WR59" s="149"/>
      <c r="WS59" s="149"/>
      <c r="WT59" s="149"/>
      <c r="WU59" s="149"/>
      <c r="WV59" s="149"/>
      <c r="WW59" s="149"/>
      <c r="WX59" s="149"/>
      <c r="WY59" s="149"/>
      <c r="WZ59" s="149"/>
      <c r="XA59" s="149"/>
      <c r="XB59" s="149"/>
      <c r="XC59" s="149"/>
      <c r="XD59" s="149"/>
      <c r="XE59" s="149"/>
      <c r="XF59" s="149"/>
      <c r="XG59" s="149"/>
      <c r="XH59" s="149"/>
      <c r="XI59" s="149"/>
      <c r="XJ59" s="149"/>
      <c r="XK59" s="149"/>
      <c r="XL59" s="149"/>
      <c r="XM59" s="149"/>
      <c r="XN59" s="149"/>
      <c r="XO59" s="149"/>
      <c r="XP59" s="149"/>
      <c r="XQ59" s="149"/>
      <c r="XR59" s="149"/>
      <c r="XS59" s="149"/>
      <c r="XT59" s="149"/>
      <c r="XU59" s="149"/>
      <c r="XV59" s="149"/>
      <c r="XW59" s="149"/>
      <c r="XX59" s="149"/>
      <c r="XY59" s="149"/>
      <c r="XZ59" s="149"/>
      <c r="YA59" s="149"/>
      <c r="YB59" s="149"/>
      <c r="YC59" s="149"/>
      <c r="YD59" s="149"/>
      <c r="YE59" s="149"/>
      <c r="YF59" s="149"/>
      <c r="YG59" s="149"/>
      <c r="YH59" s="149"/>
      <c r="YI59" s="149"/>
      <c r="YJ59" s="149"/>
      <c r="YK59" s="149"/>
      <c r="YL59" s="149"/>
      <c r="YM59" s="149"/>
      <c r="YN59" s="149"/>
      <c r="YO59" s="149"/>
      <c r="YP59" s="149"/>
      <c r="YQ59" s="149"/>
      <c r="YR59" s="149"/>
      <c r="YS59" s="149"/>
      <c r="YT59" s="149"/>
      <c r="YU59" s="149"/>
      <c r="YV59" s="149"/>
      <c r="YW59" s="149"/>
      <c r="YX59" s="149"/>
      <c r="YY59" s="149"/>
      <c r="YZ59" s="149"/>
      <c r="ZA59" s="149"/>
      <c r="ZB59" s="149"/>
      <c r="ZC59" s="149"/>
      <c r="ZD59" s="149"/>
      <c r="ZE59" s="149"/>
      <c r="ZF59" s="149"/>
      <c r="ZG59" s="149"/>
      <c r="ZH59" s="149"/>
      <c r="ZI59" s="149"/>
      <c r="ZJ59" s="149"/>
      <c r="ZK59" s="149"/>
      <c r="ZL59" s="149"/>
      <c r="ZM59" s="149"/>
      <c r="ZN59" s="149"/>
      <c r="ZO59" s="149"/>
      <c r="ZP59" s="149"/>
      <c r="ZQ59" s="149"/>
      <c r="ZR59" s="149"/>
      <c r="ZS59" s="149"/>
      <c r="ZT59" s="149"/>
      <c r="ZU59" s="149"/>
      <c r="ZV59" s="149"/>
      <c r="ZW59" s="149"/>
      <c r="ZX59" s="149"/>
      <c r="ZY59" s="149"/>
      <c r="ZZ59" s="149"/>
      <c r="AAA59" s="149"/>
      <c r="AAB59" s="149"/>
      <c r="AAC59" s="149"/>
      <c r="AAD59" s="149"/>
      <c r="AAE59" s="149"/>
      <c r="AAF59" s="149"/>
      <c r="AAG59" s="149"/>
      <c r="AAH59" s="149"/>
      <c r="AAI59" s="149"/>
      <c r="AAJ59" s="149"/>
      <c r="AAK59" s="149"/>
      <c r="AAL59" s="149"/>
      <c r="AAM59" s="149"/>
      <c r="AAN59" s="149"/>
      <c r="AAO59" s="149"/>
      <c r="AAP59" s="149"/>
      <c r="AAQ59" s="149"/>
      <c r="AAR59" s="149"/>
      <c r="AAS59" s="149"/>
      <c r="AAT59" s="149"/>
      <c r="AAU59" s="149"/>
      <c r="AAV59" s="149"/>
      <c r="AAW59" s="149"/>
      <c r="AAX59" s="149"/>
      <c r="AAY59" s="149"/>
      <c r="AAZ59" s="149"/>
      <c r="ABA59" s="149"/>
      <c r="ABB59" s="149"/>
      <c r="ABC59" s="149"/>
      <c r="ABD59" s="149"/>
      <c r="ABE59" s="149"/>
      <c r="ABF59" s="149"/>
      <c r="ABG59" s="149"/>
      <c r="ABH59" s="149"/>
      <c r="ABI59" s="149"/>
      <c r="ABJ59" s="149"/>
      <c r="ABK59" s="149"/>
      <c r="ABL59" s="149"/>
      <c r="ABM59" s="149"/>
      <c r="ABN59" s="149"/>
      <c r="ABO59" s="149"/>
      <c r="ABP59" s="149"/>
      <c r="ABQ59" s="149"/>
      <c r="ABR59" s="149"/>
      <c r="ABS59" s="149"/>
      <c r="ABT59" s="149"/>
      <c r="ABU59" s="149"/>
      <c r="ABV59" s="149"/>
      <c r="ABW59" s="149"/>
      <c r="ABX59" s="149"/>
      <c r="ABY59" s="149"/>
      <c r="ABZ59" s="149"/>
      <c r="ACA59" s="149"/>
      <c r="ACB59" s="149"/>
      <c r="ACC59" s="149"/>
      <c r="ACD59" s="149"/>
      <c r="ACE59" s="149"/>
      <c r="ACF59" s="149"/>
      <c r="ACG59" s="149"/>
      <c r="ACH59" s="149"/>
      <c r="ACI59" s="149"/>
      <c r="ACJ59" s="149"/>
      <c r="ACK59" s="149"/>
      <c r="ACL59" s="149"/>
      <c r="ACM59" s="149"/>
      <c r="ACN59" s="149"/>
      <c r="ACO59" s="149"/>
      <c r="ACP59" s="149"/>
      <c r="ACQ59" s="149"/>
      <c r="ACR59" s="149"/>
      <c r="ACS59" s="149"/>
      <c r="ACT59" s="149"/>
      <c r="ACU59" s="149"/>
      <c r="ACV59" s="149"/>
      <c r="ACW59" s="149"/>
      <c r="ACX59" s="149"/>
      <c r="ACY59" s="149"/>
      <c r="ACZ59" s="149"/>
      <c r="ADA59" s="149"/>
      <c r="ADB59" s="149"/>
      <c r="ADC59" s="149"/>
    </row>
    <row r="60" spans="1:783" s="152" customFormat="1" x14ac:dyDescent="0.3">
      <c r="A60" s="149"/>
      <c r="B60" s="150"/>
      <c r="C60" s="151"/>
      <c r="D60" s="151"/>
      <c r="F60" s="153"/>
      <c r="G60" s="153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9"/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9"/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9"/>
      <c r="DF60" s="149"/>
      <c r="DG60" s="149"/>
      <c r="DH60" s="149"/>
      <c r="DI60" s="149"/>
      <c r="DJ60" s="149"/>
      <c r="DK60" s="149"/>
      <c r="DL60" s="149"/>
      <c r="DM60" s="149"/>
      <c r="DN60" s="149"/>
      <c r="DO60" s="149"/>
      <c r="DP60" s="149"/>
      <c r="DQ60" s="149"/>
      <c r="DR60" s="149"/>
      <c r="DS60" s="149"/>
      <c r="DT60" s="149"/>
      <c r="DU60" s="149"/>
      <c r="DV60" s="149"/>
      <c r="DW60" s="149"/>
      <c r="DX60" s="149"/>
      <c r="DY60" s="149"/>
      <c r="DZ60" s="149"/>
      <c r="EA60" s="149"/>
      <c r="EB60" s="149"/>
      <c r="EC60" s="149"/>
      <c r="ED60" s="149"/>
      <c r="EE60" s="149"/>
      <c r="EF60" s="149"/>
      <c r="EG60" s="149"/>
      <c r="EH60" s="149"/>
      <c r="EI60" s="149"/>
      <c r="EJ60" s="149"/>
      <c r="EK60" s="149"/>
      <c r="EL60" s="149"/>
      <c r="EM60" s="149"/>
      <c r="EN60" s="149"/>
      <c r="EO60" s="149"/>
      <c r="EP60" s="149"/>
      <c r="EQ60" s="149"/>
      <c r="ER60" s="149"/>
      <c r="ES60" s="149"/>
      <c r="ET60" s="149"/>
      <c r="EU60" s="149"/>
      <c r="EV60" s="149"/>
      <c r="EW60" s="149"/>
      <c r="EX60" s="149"/>
      <c r="EY60" s="149"/>
      <c r="EZ60" s="149"/>
      <c r="FA60" s="149"/>
      <c r="FB60" s="149"/>
      <c r="FC60" s="149"/>
      <c r="FD60" s="149"/>
      <c r="FE60" s="149"/>
      <c r="FF60" s="149"/>
      <c r="FG60" s="149"/>
      <c r="FH60" s="149"/>
      <c r="FI60" s="149"/>
      <c r="FJ60" s="149"/>
      <c r="FK60" s="149"/>
      <c r="FL60" s="149"/>
      <c r="FM60" s="149"/>
      <c r="FN60" s="149"/>
      <c r="FO60" s="149"/>
      <c r="FP60" s="149"/>
      <c r="FQ60" s="149"/>
      <c r="FR60" s="149"/>
      <c r="FS60" s="149"/>
      <c r="FT60" s="149"/>
      <c r="FU60" s="149"/>
      <c r="FV60" s="149"/>
      <c r="FW60" s="149"/>
      <c r="FX60" s="149"/>
      <c r="FY60" s="149"/>
      <c r="FZ60" s="149"/>
      <c r="GA60" s="149"/>
      <c r="GB60" s="149"/>
      <c r="GC60" s="149"/>
      <c r="GD60" s="149"/>
      <c r="GE60" s="149"/>
      <c r="GF60" s="149"/>
      <c r="GG60" s="149"/>
      <c r="GH60" s="149"/>
      <c r="GI60" s="149"/>
      <c r="GJ60" s="149"/>
      <c r="GK60" s="149"/>
      <c r="GL60" s="149"/>
      <c r="GM60" s="149"/>
      <c r="GN60" s="149"/>
      <c r="GO60" s="149"/>
      <c r="GP60" s="149"/>
      <c r="GQ60" s="149"/>
      <c r="GR60" s="149"/>
      <c r="GS60" s="149"/>
      <c r="GT60" s="149"/>
      <c r="GU60" s="149"/>
      <c r="GV60" s="149"/>
      <c r="GW60" s="149"/>
      <c r="GX60" s="149"/>
      <c r="GY60" s="149"/>
      <c r="GZ60" s="149"/>
      <c r="HA60" s="149"/>
      <c r="HB60" s="149"/>
      <c r="HC60" s="149"/>
      <c r="HD60" s="149"/>
      <c r="HE60" s="149"/>
      <c r="HF60" s="149"/>
      <c r="HG60" s="149"/>
      <c r="HH60" s="149"/>
      <c r="HI60" s="149"/>
      <c r="HJ60" s="149"/>
      <c r="HK60" s="149"/>
      <c r="HL60" s="149"/>
      <c r="HM60" s="149"/>
      <c r="HN60" s="149"/>
      <c r="HO60" s="149"/>
      <c r="HP60" s="149"/>
      <c r="HQ60" s="149"/>
      <c r="HR60" s="149"/>
      <c r="HS60" s="149"/>
      <c r="HT60" s="149"/>
      <c r="HU60" s="149"/>
      <c r="HV60" s="149"/>
      <c r="HW60" s="149"/>
      <c r="HX60" s="149"/>
      <c r="HY60" s="149"/>
      <c r="HZ60" s="149"/>
      <c r="IA60" s="149"/>
      <c r="IB60" s="149"/>
      <c r="IC60" s="149"/>
      <c r="ID60" s="149"/>
      <c r="IE60" s="149"/>
      <c r="IF60" s="149"/>
      <c r="IG60" s="149"/>
      <c r="IH60" s="149"/>
      <c r="II60" s="149"/>
      <c r="IJ60" s="149"/>
      <c r="IK60" s="149"/>
      <c r="IL60" s="149"/>
      <c r="IM60" s="149"/>
      <c r="IN60" s="149"/>
      <c r="IO60" s="149"/>
      <c r="IP60" s="149"/>
      <c r="IQ60" s="149"/>
      <c r="IR60" s="149"/>
      <c r="IS60" s="149"/>
      <c r="IT60" s="149"/>
      <c r="IU60" s="149"/>
      <c r="IV60" s="149"/>
      <c r="IW60" s="149"/>
      <c r="IX60" s="149"/>
      <c r="IY60" s="149"/>
      <c r="IZ60" s="149"/>
      <c r="JA60" s="149"/>
      <c r="JB60" s="149"/>
      <c r="JC60" s="149"/>
      <c r="JD60" s="149"/>
      <c r="JE60" s="149"/>
      <c r="JF60" s="149"/>
      <c r="JG60" s="149"/>
      <c r="JH60" s="149"/>
      <c r="JI60" s="149"/>
      <c r="JJ60" s="149"/>
      <c r="JK60" s="149"/>
      <c r="JL60" s="149"/>
      <c r="JM60" s="149"/>
      <c r="JN60" s="149"/>
      <c r="JO60" s="149"/>
      <c r="JP60" s="149"/>
      <c r="JQ60" s="149"/>
      <c r="JR60" s="149"/>
      <c r="JS60" s="149"/>
      <c r="JT60" s="149"/>
      <c r="JU60" s="149"/>
      <c r="JV60" s="149"/>
      <c r="JW60" s="149"/>
      <c r="JX60" s="149"/>
      <c r="JY60" s="149"/>
      <c r="JZ60" s="149"/>
      <c r="KA60" s="149"/>
      <c r="KB60" s="149"/>
      <c r="KC60" s="149"/>
      <c r="KD60" s="149"/>
      <c r="KE60" s="149"/>
      <c r="KF60" s="149"/>
      <c r="KG60" s="149"/>
      <c r="KH60" s="149"/>
      <c r="KI60" s="149"/>
      <c r="KJ60" s="149"/>
      <c r="KK60" s="149"/>
      <c r="KL60" s="149"/>
      <c r="KM60" s="149"/>
      <c r="KN60" s="149"/>
      <c r="KO60" s="149"/>
      <c r="KP60" s="149"/>
      <c r="KQ60" s="149"/>
      <c r="KR60" s="149"/>
      <c r="KS60" s="149"/>
      <c r="KT60" s="149"/>
      <c r="KU60" s="149"/>
      <c r="KV60" s="149"/>
      <c r="KW60" s="149"/>
      <c r="KX60" s="149"/>
      <c r="KY60" s="149"/>
      <c r="KZ60" s="149"/>
      <c r="LA60" s="149"/>
      <c r="LB60" s="149"/>
      <c r="LC60" s="149"/>
      <c r="LD60" s="149"/>
      <c r="LE60" s="149"/>
      <c r="LF60" s="149"/>
      <c r="LG60" s="149"/>
      <c r="LH60" s="149"/>
      <c r="LI60" s="149"/>
      <c r="LJ60" s="149"/>
      <c r="LK60" s="149"/>
      <c r="LL60" s="149"/>
      <c r="LM60" s="149"/>
      <c r="LN60" s="149"/>
      <c r="LO60" s="149"/>
      <c r="LP60" s="149"/>
      <c r="LQ60" s="149"/>
      <c r="LR60" s="149"/>
      <c r="LS60" s="149"/>
      <c r="LT60" s="149"/>
      <c r="LU60" s="149"/>
      <c r="LV60" s="149"/>
      <c r="LW60" s="149"/>
      <c r="LX60" s="149"/>
      <c r="LY60" s="149"/>
      <c r="LZ60" s="149"/>
      <c r="MA60" s="149"/>
      <c r="MB60" s="149"/>
      <c r="MC60" s="149"/>
      <c r="MD60" s="149"/>
      <c r="ME60" s="149"/>
      <c r="MF60" s="149"/>
      <c r="MG60" s="149"/>
      <c r="MH60" s="149"/>
      <c r="MI60" s="149"/>
      <c r="MJ60" s="149"/>
      <c r="MK60" s="149"/>
      <c r="ML60" s="149"/>
      <c r="MM60" s="149"/>
      <c r="MN60" s="149"/>
      <c r="MO60" s="149"/>
      <c r="MP60" s="149"/>
      <c r="MQ60" s="149"/>
      <c r="MR60" s="149"/>
      <c r="MS60" s="149"/>
      <c r="MT60" s="149"/>
      <c r="MU60" s="149"/>
      <c r="MV60" s="149"/>
      <c r="MW60" s="149"/>
      <c r="MX60" s="149"/>
      <c r="MY60" s="149"/>
      <c r="MZ60" s="149"/>
      <c r="NA60" s="149"/>
      <c r="NB60" s="149"/>
      <c r="NC60" s="149"/>
      <c r="ND60" s="149"/>
      <c r="NE60" s="149"/>
      <c r="NF60" s="149"/>
      <c r="NG60" s="149"/>
      <c r="NH60" s="149"/>
      <c r="NI60" s="149"/>
      <c r="NJ60" s="149"/>
      <c r="NK60" s="149"/>
      <c r="NL60" s="149"/>
      <c r="NM60" s="149"/>
      <c r="NN60" s="149"/>
      <c r="NO60" s="149"/>
      <c r="NP60" s="149"/>
      <c r="NQ60" s="149"/>
      <c r="NR60" s="149"/>
      <c r="NS60" s="149"/>
      <c r="NT60" s="149"/>
      <c r="NU60" s="149"/>
      <c r="NV60" s="149"/>
      <c r="NW60" s="149"/>
      <c r="NX60" s="149"/>
      <c r="NY60" s="149"/>
      <c r="NZ60" s="149"/>
      <c r="OA60" s="149"/>
      <c r="OB60" s="149"/>
      <c r="OC60" s="149"/>
      <c r="OD60" s="149"/>
      <c r="OE60" s="149"/>
      <c r="OF60" s="149"/>
      <c r="OG60" s="149"/>
      <c r="OH60" s="149"/>
      <c r="OI60" s="149"/>
      <c r="OJ60" s="149"/>
      <c r="OK60" s="149"/>
      <c r="OL60" s="149"/>
      <c r="OM60" s="149"/>
      <c r="ON60" s="149"/>
      <c r="OO60" s="149"/>
      <c r="OP60" s="149"/>
      <c r="OQ60" s="149"/>
      <c r="OR60" s="149"/>
      <c r="OS60" s="149"/>
      <c r="OT60" s="149"/>
      <c r="OU60" s="149"/>
      <c r="OV60" s="149"/>
      <c r="OW60" s="149"/>
      <c r="OX60" s="149"/>
      <c r="OY60" s="149"/>
      <c r="OZ60" s="149"/>
      <c r="PA60" s="149"/>
      <c r="PB60" s="149"/>
      <c r="PC60" s="149"/>
      <c r="PD60" s="149"/>
      <c r="PE60" s="149"/>
      <c r="PF60" s="149"/>
      <c r="PG60" s="149"/>
      <c r="PH60" s="149"/>
      <c r="PI60" s="149"/>
      <c r="PJ60" s="149"/>
      <c r="PK60" s="149"/>
      <c r="PL60" s="149"/>
      <c r="PM60" s="149"/>
      <c r="PN60" s="149"/>
      <c r="PO60" s="149"/>
      <c r="PP60" s="149"/>
      <c r="PQ60" s="149"/>
      <c r="PR60" s="149"/>
      <c r="PS60" s="149"/>
      <c r="PT60" s="149"/>
      <c r="PU60" s="149"/>
      <c r="PV60" s="149"/>
      <c r="PW60" s="149"/>
      <c r="PX60" s="149"/>
      <c r="PY60" s="149"/>
      <c r="PZ60" s="149"/>
      <c r="QA60" s="149"/>
      <c r="QB60" s="149"/>
      <c r="QC60" s="149"/>
      <c r="QD60" s="149"/>
      <c r="QE60" s="149"/>
      <c r="QF60" s="149"/>
      <c r="QG60" s="149"/>
      <c r="QH60" s="149"/>
      <c r="QI60" s="149"/>
      <c r="QJ60" s="149"/>
      <c r="QK60" s="149"/>
      <c r="QL60" s="149"/>
      <c r="QM60" s="149"/>
      <c r="QN60" s="149"/>
      <c r="QO60" s="149"/>
      <c r="QP60" s="149"/>
      <c r="QQ60" s="149"/>
      <c r="QR60" s="149"/>
      <c r="QS60" s="149"/>
      <c r="QT60" s="149"/>
      <c r="QU60" s="149"/>
      <c r="QV60" s="149"/>
      <c r="QW60" s="149"/>
      <c r="QX60" s="149"/>
      <c r="QY60" s="149"/>
      <c r="QZ60" s="149"/>
      <c r="RA60" s="149"/>
      <c r="RB60" s="149"/>
      <c r="RC60" s="149"/>
      <c r="RD60" s="149"/>
      <c r="RE60" s="149"/>
      <c r="RF60" s="149"/>
      <c r="RG60" s="149"/>
      <c r="RH60" s="149"/>
      <c r="RI60" s="149"/>
      <c r="RJ60" s="149"/>
      <c r="RK60" s="149"/>
      <c r="RL60" s="149"/>
      <c r="RM60" s="149"/>
      <c r="RN60" s="149"/>
      <c r="RO60" s="149"/>
      <c r="RP60" s="149"/>
      <c r="RQ60" s="149"/>
      <c r="RR60" s="149"/>
      <c r="RS60" s="149"/>
      <c r="RT60" s="149"/>
      <c r="RU60" s="149"/>
      <c r="RV60" s="149"/>
      <c r="RW60" s="149"/>
      <c r="RX60" s="149"/>
      <c r="RY60" s="149"/>
      <c r="RZ60" s="149"/>
      <c r="SA60" s="149"/>
      <c r="SB60" s="149"/>
      <c r="SC60" s="149"/>
      <c r="SD60" s="149"/>
      <c r="SE60" s="149"/>
      <c r="SF60" s="149"/>
      <c r="SG60" s="149"/>
      <c r="SH60" s="149"/>
      <c r="SI60" s="149"/>
      <c r="SJ60" s="149"/>
      <c r="SK60" s="149"/>
      <c r="SL60" s="149"/>
      <c r="SM60" s="149"/>
      <c r="SN60" s="149"/>
      <c r="SO60" s="149"/>
      <c r="SP60" s="149"/>
      <c r="SQ60" s="149"/>
      <c r="SR60" s="149"/>
      <c r="SS60" s="149"/>
      <c r="ST60" s="149"/>
      <c r="SU60" s="149"/>
      <c r="SV60" s="149"/>
      <c r="SW60" s="149"/>
      <c r="SX60" s="149"/>
      <c r="SY60" s="149"/>
      <c r="SZ60" s="149"/>
      <c r="TA60" s="149"/>
      <c r="TB60" s="149"/>
      <c r="TC60" s="149"/>
      <c r="TD60" s="149"/>
      <c r="TE60" s="149"/>
      <c r="TF60" s="149"/>
      <c r="TG60" s="149"/>
      <c r="TH60" s="149"/>
      <c r="TI60" s="149"/>
      <c r="TJ60" s="149"/>
      <c r="TK60" s="149"/>
      <c r="TL60" s="149"/>
      <c r="TM60" s="149"/>
      <c r="TN60" s="149"/>
      <c r="TO60" s="149"/>
      <c r="TP60" s="149"/>
      <c r="TQ60" s="149"/>
      <c r="TR60" s="149"/>
      <c r="TS60" s="149"/>
      <c r="TT60" s="149"/>
      <c r="TU60" s="149"/>
      <c r="TV60" s="149"/>
      <c r="TW60" s="149"/>
      <c r="TX60" s="149"/>
      <c r="TY60" s="149"/>
      <c r="TZ60" s="149"/>
      <c r="UA60" s="149"/>
      <c r="UB60" s="149"/>
      <c r="UC60" s="149"/>
      <c r="UD60" s="149"/>
      <c r="UE60" s="149"/>
      <c r="UF60" s="149"/>
      <c r="UG60" s="149"/>
      <c r="UH60" s="149"/>
      <c r="UI60" s="149"/>
      <c r="UJ60" s="149"/>
      <c r="UK60" s="149"/>
      <c r="UL60" s="149"/>
      <c r="UM60" s="149"/>
      <c r="UN60" s="149"/>
      <c r="UO60" s="149"/>
      <c r="UP60" s="149"/>
      <c r="UQ60" s="149"/>
      <c r="UR60" s="149"/>
      <c r="US60" s="149"/>
      <c r="UT60" s="149"/>
      <c r="UU60" s="149"/>
      <c r="UV60" s="149"/>
      <c r="UW60" s="149"/>
      <c r="UX60" s="149"/>
      <c r="UY60" s="149"/>
      <c r="UZ60" s="149"/>
      <c r="VA60" s="149"/>
      <c r="VB60" s="149"/>
      <c r="VC60" s="149"/>
      <c r="VD60" s="149"/>
      <c r="VE60" s="149"/>
      <c r="VF60" s="149"/>
      <c r="VG60" s="149"/>
      <c r="VH60" s="149"/>
      <c r="VI60" s="149"/>
      <c r="VJ60" s="149"/>
      <c r="VK60" s="149"/>
      <c r="VL60" s="149"/>
      <c r="VM60" s="149"/>
      <c r="VN60" s="149"/>
      <c r="VO60" s="149"/>
      <c r="VP60" s="149"/>
      <c r="VQ60" s="149"/>
      <c r="VR60" s="149"/>
      <c r="VS60" s="149"/>
      <c r="VT60" s="149"/>
      <c r="VU60" s="149"/>
      <c r="VV60" s="149"/>
      <c r="VW60" s="149"/>
      <c r="VX60" s="149"/>
      <c r="VY60" s="149"/>
      <c r="VZ60" s="149"/>
      <c r="WA60" s="149"/>
      <c r="WB60" s="149"/>
      <c r="WC60" s="149"/>
      <c r="WD60" s="149"/>
      <c r="WE60" s="149"/>
      <c r="WF60" s="149"/>
      <c r="WG60" s="149"/>
      <c r="WH60" s="149"/>
      <c r="WI60" s="149"/>
      <c r="WJ60" s="149"/>
      <c r="WK60" s="149"/>
      <c r="WL60" s="149"/>
      <c r="WM60" s="149"/>
      <c r="WN60" s="149"/>
      <c r="WO60" s="149"/>
      <c r="WP60" s="149"/>
      <c r="WQ60" s="149"/>
      <c r="WR60" s="149"/>
      <c r="WS60" s="149"/>
      <c r="WT60" s="149"/>
      <c r="WU60" s="149"/>
      <c r="WV60" s="149"/>
      <c r="WW60" s="149"/>
      <c r="WX60" s="149"/>
      <c r="WY60" s="149"/>
      <c r="WZ60" s="149"/>
      <c r="XA60" s="149"/>
      <c r="XB60" s="149"/>
      <c r="XC60" s="149"/>
      <c r="XD60" s="149"/>
      <c r="XE60" s="149"/>
      <c r="XF60" s="149"/>
      <c r="XG60" s="149"/>
      <c r="XH60" s="149"/>
      <c r="XI60" s="149"/>
      <c r="XJ60" s="149"/>
      <c r="XK60" s="149"/>
      <c r="XL60" s="149"/>
      <c r="XM60" s="149"/>
      <c r="XN60" s="149"/>
      <c r="XO60" s="149"/>
      <c r="XP60" s="149"/>
      <c r="XQ60" s="149"/>
      <c r="XR60" s="149"/>
      <c r="XS60" s="149"/>
      <c r="XT60" s="149"/>
      <c r="XU60" s="149"/>
      <c r="XV60" s="149"/>
      <c r="XW60" s="149"/>
      <c r="XX60" s="149"/>
      <c r="XY60" s="149"/>
      <c r="XZ60" s="149"/>
      <c r="YA60" s="149"/>
      <c r="YB60" s="149"/>
      <c r="YC60" s="149"/>
      <c r="YD60" s="149"/>
      <c r="YE60" s="149"/>
      <c r="YF60" s="149"/>
      <c r="YG60" s="149"/>
      <c r="YH60" s="149"/>
      <c r="YI60" s="149"/>
      <c r="YJ60" s="149"/>
      <c r="YK60" s="149"/>
      <c r="YL60" s="149"/>
      <c r="YM60" s="149"/>
      <c r="YN60" s="149"/>
      <c r="YO60" s="149"/>
      <c r="YP60" s="149"/>
      <c r="YQ60" s="149"/>
      <c r="YR60" s="149"/>
      <c r="YS60" s="149"/>
      <c r="YT60" s="149"/>
      <c r="YU60" s="149"/>
      <c r="YV60" s="149"/>
      <c r="YW60" s="149"/>
      <c r="YX60" s="149"/>
      <c r="YY60" s="149"/>
      <c r="YZ60" s="149"/>
      <c r="ZA60" s="149"/>
      <c r="ZB60" s="149"/>
      <c r="ZC60" s="149"/>
      <c r="ZD60" s="149"/>
      <c r="ZE60" s="149"/>
      <c r="ZF60" s="149"/>
      <c r="ZG60" s="149"/>
      <c r="ZH60" s="149"/>
      <c r="ZI60" s="149"/>
      <c r="ZJ60" s="149"/>
      <c r="ZK60" s="149"/>
      <c r="ZL60" s="149"/>
      <c r="ZM60" s="149"/>
      <c r="ZN60" s="149"/>
      <c r="ZO60" s="149"/>
      <c r="ZP60" s="149"/>
      <c r="ZQ60" s="149"/>
      <c r="ZR60" s="149"/>
      <c r="ZS60" s="149"/>
      <c r="ZT60" s="149"/>
      <c r="ZU60" s="149"/>
      <c r="ZV60" s="149"/>
      <c r="ZW60" s="149"/>
      <c r="ZX60" s="149"/>
      <c r="ZY60" s="149"/>
      <c r="ZZ60" s="149"/>
      <c r="AAA60" s="149"/>
      <c r="AAB60" s="149"/>
      <c r="AAC60" s="149"/>
      <c r="AAD60" s="149"/>
      <c r="AAE60" s="149"/>
      <c r="AAF60" s="149"/>
      <c r="AAG60" s="149"/>
      <c r="AAH60" s="149"/>
      <c r="AAI60" s="149"/>
      <c r="AAJ60" s="149"/>
      <c r="AAK60" s="149"/>
      <c r="AAL60" s="149"/>
      <c r="AAM60" s="149"/>
      <c r="AAN60" s="149"/>
      <c r="AAO60" s="149"/>
      <c r="AAP60" s="149"/>
      <c r="AAQ60" s="149"/>
      <c r="AAR60" s="149"/>
      <c r="AAS60" s="149"/>
      <c r="AAT60" s="149"/>
      <c r="AAU60" s="149"/>
      <c r="AAV60" s="149"/>
      <c r="AAW60" s="149"/>
      <c r="AAX60" s="149"/>
      <c r="AAY60" s="149"/>
      <c r="AAZ60" s="149"/>
      <c r="ABA60" s="149"/>
      <c r="ABB60" s="149"/>
      <c r="ABC60" s="149"/>
      <c r="ABD60" s="149"/>
      <c r="ABE60" s="149"/>
      <c r="ABF60" s="149"/>
      <c r="ABG60" s="149"/>
      <c r="ABH60" s="149"/>
      <c r="ABI60" s="149"/>
      <c r="ABJ60" s="149"/>
      <c r="ABK60" s="149"/>
      <c r="ABL60" s="149"/>
      <c r="ABM60" s="149"/>
      <c r="ABN60" s="149"/>
      <c r="ABO60" s="149"/>
      <c r="ABP60" s="149"/>
      <c r="ABQ60" s="149"/>
      <c r="ABR60" s="149"/>
      <c r="ABS60" s="149"/>
      <c r="ABT60" s="149"/>
      <c r="ABU60" s="149"/>
      <c r="ABV60" s="149"/>
      <c r="ABW60" s="149"/>
      <c r="ABX60" s="149"/>
      <c r="ABY60" s="149"/>
      <c r="ABZ60" s="149"/>
      <c r="ACA60" s="149"/>
      <c r="ACB60" s="149"/>
      <c r="ACC60" s="149"/>
      <c r="ACD60" s="149"/>
      <c r="ACE60" s="149"/>
      <c r="ACF60" s="149"/>
      <c r="ACG60" s="149"/>
      <c r="ACH60" s="149"/>
      <c r="ACI60" s="149"/>
      <c r="ACJ60" s="149"/>
      <c r="ACK60" s="149"/>
      <c r="ACL60" s="149"/>
      <c r="ACM60" s="149"/>
      <c r="ACN60" s="149"/>
      <c r="ACO60" s="149"/>
      <c r="ACP60" s="149"/>
      <c r="ACQ60" s="149"/>
      <c r="ACR60" s="149"/>
      <c r="ACS60" s="149"/>
      <c r="ACT60" s="149"/>
      <c r="ACU60" s="149"/>
      <c r="ACV60" s="149"/>
      <c r="ACW60" s="149"/>
      <c r="ACX60" s="149"/>
      <c r="ACY60" s="149"/>
      <c r="ACZ60" s="149"/>
      <c r="ADA60" s="149"/>
      <c r="ADB60" s="149"/>
      <c r="ADC60" s="149"/>
    </row>
    <row r="61" spans="1:783" s="152" customFormat="1" x14ac:dyDescent="0.3">
      <c r="A61" s="149"/>
      <c r="B61" s="150"/>
      <c r="C61" s="151"/>
      <c r="D61" s="151"/>
      <c r="F61" s="153"/>
      <c r="G61" s="153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9"/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9"/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9"/>
      <c r="DF61" s="149"/>
      <c r="DG61" s="149"/>
      <c r="DH61" s="149"/>
      <c r="DI61" s="149"/>
      <c r="DJ61" s="149"/>
      <c r="DK61" s="149"/>
      <c r="DL61" s="149"/>
      <c r="DM61" s="149"/>
      <c r="DN61" s="149"/>
      <c r="DO61" s="149"/>
      <c r="DP61" s="149"/>
      <c r="DQ61" s="149"/>
      <c r="DR61" s="149"/>
      <c r="DS61" s="149"/>
      <c r="DT61" s="149"/>
      <c r="DU61" s="149"/>
      <c r="DV61" s="149"/>
      <c r="DW61" s="149"/>
      <c r="DX61" s="149"/>
      <c r="DY61" s="149"/>
      <c r="DZ61" s="149"/>
      <c r="EA61" s="149"/>
      <c r="EB61" s="149"/>
      <c r="EC61" s="149"/>
      <c r="ED61" s="149"/>
      <c r="EE61" s="149"/>
      <c r="EF61" s="149"/>
      <c r="EG61" s="149"/>
      <c r="EH61" s="149"/>
      <c r="EI61" s="149"/>
      <c r="EJ61" s="149"/>
      <c r="EK61" s="149"/>
      <c r="EL61" s="149"/>
      <c r="EM61" s="149"/>
      <c r="EN61" s="149"/>
      <c r="EO61" s="149"/>
      <c r="EP61" s="149"/>
      <c r="EQ61" s="149"/>
      <c r="ER61" s="149"/>
      <c r="ES61" s="149"/>
      <c r="ET61" s="149"/>
      <c r="EU61" s="149"/>
      <c r="EV61" s="149"/>
      <c r="EW61" s="149"/>
      <c r="EX61" s="149"/>
      <c r="EY61" s="149"/>
      <c r="EZ61" s="149"/>
      <c r="FA61" s="149"/>
      <c r="FB61" s="149"/>
      <c r="FC61" s="149"/>
      <c r="FD61" s="149"/>
      <c r="FE61" s="149"/>
      <c r="FF61" s="149"/>
      <c r="FG61" s="149"/>
      <c r="FH61" s="149"/>
      <c r="FI61" s="149"/>
      <c r="FJ61" s="149"/>
      <c r="FK61" s="149"/>
      <c r="FL61" s="149"/>
      <c r="FM61" s="149"/>
      <c r="FN61" s="149"/>
      <c r="FO61" s="149"/>
      <c r="FP61" s="149"/>
      <c r="FQ61" s="149"/>
      <c r="FR61" s="149"/>
      <c r="FS61" s="149"/>
      <c r="FT61" s="149"/>
      <c r="FU61" s="149"/>
      <c r="FV61" s="149"/>
      <c r="FW61" s="149"/>
      <c r="FX61" s="149"/>
      <c r="FY61" s="149"/>
      <c r="FZ61" s="149"/>
      <c r="GA61" s="149"/>
      <c r="GB61" s="149"/>
      <c r="GC61" s="149"/>
      <c r="GD61" s="149"/>
      <c r="GE61" s="149"/>
      <c r="GF61" s="149"/>
      <c r="GG61" s="149"/>
      <c r="GH61" s="149"/>
      <c r="GI61" s="149"/>
      <c r="GJ61" s="149"/>
      <c r="GK61" s="149"/>
      <c r="GL61" s="149"/>
      <c r="GM61" s="149"/>
      <c r="GN61" s="149"/>
      <c r="GO61" s="149"/>
      <c r="GP61" s="149"/>
      <c r="GQ61" s="149"/>
      <c r="GR61" s="149"/>
      <c r="GS61" s="149"/>
      <c r="GT61" s="149"/>
      <c r="GU61" s="149"/>
      <c r="GV61" s="149"/>
      <c r="GW61" s="149"/>
      <c r="GX61" s="149"/>
      <c r="GY61" s="149"/>
      <c r="GZ61" s="149"/>
      <c r="HA61" s="149"/>
      <c r="HB61" s="149"/>
      <c r="HC61" s="149"/>
      <c r="HD61" s="149"/>
      <c r="HE61" s="149"/>
      <c r="HF61" s="149"/>
      <c r="HG61" s="149"/>
      <c r="HH61" s="149"/>
      <c r="HI61" s="149"/>
      <c r="HJ61" s="149"/>
      <c r="HK61" s="149"/>
      <c r="HL61" s="149"/>
      <c r="HM61" s="149"/>
      <c r="HN61" s="149"/>
      <c r="HO61" s="149"/>
      <c r="HP61" s="149"/>
      <c r="HQ61" s="149"/>
      <c r="HR61" s="149"/>
      <c r="HS61" s="149"/>
      <c r="HT61" s="149"/>
      <c r="HU61" s="149"/>
      <c r="HV61" s="149"/>
      <c r="HW61" s="149"/>
      <c r="HX61" s="149"/>
      <c r="HY61" s="149"/>
      <c r="HZ61" s="149"/>
      <c r="IA61" s="149"/>
      <c r="IB61" s="149"/>
      <c r="IC61" s="149"/>
      <c r="ID61" s="149"/>
      <c r="IE61" s="149"/>
      <c r="IF61" s="149"/>
      <c r="IG61" s="149"/>
      <c r="IH61" s="149"/>
      <c r="II61" s="149"/>
      <c r="IJ61" s="149"/>
      <c r="IK61" s="149"/>
      <c r="IL61" s="149"/>
      <c r="IM61" s="149"/>
      <c r="IN61" s="149"/>
      <c r="IO61" s="149"/>
      <c r="IP61" s="149"/>
      <c r="IQ61" s="149"/>
      <c r="IR61" s="149"/>
      <c r="IS61" s="149"/>
      <c r="IT61" s="149"/>
      <c r="IU61" s="149"/>
      <c r="IV61" s="149"/>
      <c r="IW61" s="149"/>
      <c r="IX61" s="149"/>
      <c r="IY61" s="149"/>
      <c r="IZ61" s="149"/>
      <c r="JA61" s="149"/>
      <c r="JB61" s="149"/>
      <c r="JC61" s="149"/>
      <c r="JD61" s="149"/>
      <c r="JE61" s="149"/>
      <c r="JF61" s="149"/>
      <c r="JG61" s="149"/>
      <c r="JH61" s="149"/>
      <c r="JI61" s="149"/>
      <c r="JJ61" s="149"/>
      <c r="JK61" s="149"/>
      <c r="JL61" s="149"/>
      <c r="JM61" s="149"/>
      <c r="JN61" s="149"/>
      <c r="JO61" s="149"/>
      <c r="JP61" s="149"/>
      <c r="JQ61" s="149"/>
      <c r="JR61" s="149"/>
      <c r="JS61" s="149"/>
      <c r="JT61" s="149"/>
      <c r="JU61" s="149"/>
      <c r="JV61" s="149"/>
      <c r="JW61" s="149"/>
      <c r="JX61" s="149"/>
      <c r="JY61" s="149"/>
      <c r="JZ61" s="149"/>
      <c r="KA61" s="149"/>
      <c r="KB61" s="149"/>
      <c r="KC61" s="149"/>
      <c r="KD61" s="149"/>
      <c r="KE61" s="149"/>
      <c r="KF61" s="149"/>
      <c r="KG61" s="149"/>
      <c r="KH61" s="149"/>
      <c r="KI61" s="149"/>
      <c r="KJ61" s="149"/>
      <c r="KK61" s="149"/>
      <c r="KL61" s="149"/>
      <c r="KM61" s="149"/>
      <c r="KN61" s="149"/>
      <c r="KO61" s="149"/>
      <c r="KP61" s="149"/>
      <c r="KQ61" s="149"/>
      <c r="KR61" s="149"/>
      <c r="KS61" s="149"/>
      <c r="KT61" s="149"/>
      <c r="KU61" s="149"/>
      <c r="KV61" s="149"/>
      <c r="KW61" s="149"/>
      <c r="KX61" s="149"/>
      <c r="KY61" s="149"/>
      <c r="KZ61" s="149"/>
      <c r="LA61" s="149"/>
      <c r="LB61" s="149"/>
      <c r="LC61" s="149"/>
      <c r="LD61" s="149"/>
      <c r="LE61" s="149"/>
      <c r="LF61" s="149"/>
      <c r="LG61" s="149"/>
      <c r="LH61" s="149"/>
      <c r="LI61" s="149"/>
      <c r="LJ61" s="149"/>
      <c r="LK61" s="149"/>
      <c r="LL61" s="149"/>
      <c r="LM61" s="149"/>
      <c r="LN61" s="149"/>
      <c r="LO61" s="149"/>
      <c r="LP61" s="149"/>
      <c r="LQ61" s="149"/>
      <c r="LR61" s="149"/>
      <c r="LS61" s="149"/>
      <c r="LT61" s="149"/>
      <c r="LU61" s="149"/>
      <c r="LV61" s="149"/>
      <c r="LW61" s="149"/>
      <c r="LX61" s="149"/>
      <c r="LY61" s="149"/>
      <c r="LZ61" s="149"/>
      <c r="MA61" s="149"/>
      <c r="MB61" s="149"/>
      <c r="MC61" s="149"/>
      <c r="MD61" s="149"/>
      <c r="ME61" s="149"/>
      <c r="MF61" s="149"/>
      <c r="MG61" s="149"/>
      <c r="MH61" s="149"/>
      <c r="MI61" s="149"/>
      <c r="MJ61" s="149"/>
      <c r="MK61" s="149"/>
      <c r="ML61" s="149"/>
      <c r="MM61" s="149"/>
      <c r="MN61" s="149"/>
      <c r="MO61" s="149"/>
      <c r="MP61" s="149"/>
      <c r="MQ61" s="149"/>
      <c r="MR61" s="149"/>
      <c r="MS61" s="149"/>
      <c r="MT61" s="149"/>
      <c r="MU61" s="149"/>
      <c r="MV61" s="149"/>
      <c r="MW61" s="149"/>
      <c r="MX61" s="149"/>
      <c r="MY61" s="149"/>
      <c r="MZ61" s="149"/>
      <c r="NA61" s="149"/>
      <c r="NB61" s="149"/>
      <c r="NC61" s="149"/>
      <c r="ND61" s="149"/>
      <c r="NE61" s="149"/>
      <c r="NF61" s="149"/>
      <c r="NG61" s="149"/>
      <c r="NH61" s="149"/>
      <c r="NI61" s="149"/>
      <c r="NJ61" s="149"/>
      <c r="NK61" s="149"/>
      <c r="NL61" s="149"/>
      <c r="NM61" s="149"/>
      <c r="NN61" s="149"/>
      <c r="NO61" s="149"/>
      <c r="NP61" s="149"/>
      <c r="NQ61" s="149"/>
      <c r="NR61" s="149"/>
      <c r="NS61" s="149"/>
      <c r="NT61" s="149"/>
      <c r="NU61" s="149"/>
      <c r="NV61" s="149"/>
      <c r="NW61" s="149"/>
      <c r="NX61" s="149"/>
      <c r="NY61" s="149"/>
      <c r="NZ61" s="149"/>
      <c r="OA61" s="149"/>
      <c r="OB61" s="149"/>
      <c r="OC61" s="149"/>
      <c r="OD61" s="149"/>
      <c r="OE61" s="149"/>
      <c r="OF61" s="149"/>
      <c r="OG61" s="149"/>
      <c r="OH61" s="149"/>
      <c r="OI61" s="149"/>
      <c r="OJ61" s="149"/>
      <c r="OK61" s="149"/>
      <c r="OL61" s="149"/>
      <c r="OM61" s="149"/>
      <c r="ON61" s="149"/>
      <c r="OO61" s="149"/>
      <c r="OP61" s="149"/>
      <c r="OQ61" s="149"/>
      <c r="OR61" s="149"/>
      <c r="OS61" s="149"/>
      <c r="OT61" s="149"/>
      <c r="OU61" s="149"/>
      <c r="OV61" s="149"/>
      <c r="OW61" s="149"/>
      <c r="OX61" s="149"/>
      <c r="OY61" s="149"/>
      <c r="OZ61" s="149"/>
      <c r="PA61" s="149"/>
      <c r="PB61" s="149"/>
      <c r="PC61" s="149"/>
      <c r="PD61" s="149"/>
      <c r="PE61" s="149"/>
      <c r="PF61" s="149"/>
      <c r="PG61" s="149"/>
      <c r="PH61" s="149"/>
      <c r="PI61" s="149"/>
      <c r="PJ61" s="149"/>
      <c r="PK61" s="149"/>
      <c r="PL61" s="149"/>
      <c r="PM61" s="149"/>
      <c r="PN61" s="149"/>
      <c r="PO61" s="149"/>
      <c r="PP61" s="149"/>
      <c r="PQ61" s="149"/>
      <c r="PR61" s="149"/>
      <c r="PS61" s="149"/>
      <c r="PT61" s="149"/>
      <c r="PU61" s="149"/>
      <c r="PV61" s="149"/>
      <c r="PW61" s="149"/>
      <c r="PX61" s="149"/>
      <c r="PY61" s="149"/>
      <c r="PZ61" s="149"/>
      <c r="QA61" s="149"/>
      <c r="QB61" s="149"/>
      <c r="QC61" s="149"/>
      <c r="QD61" s="149"/>
      <c r="QE61" s="149"/>
      <c r="QF61" s="149"/>
      <c r="QG61" s="149"/>
      <c r="QH61" s="149"/>
      <c r="QI61" s="149"/>
      <c r="QJ61" s="149"/>
      <c r="QK61" s="149"/>
      <c r="QL61" s="149"/>
      <c r="QM61" s="149"/>
      <c r="QN61" s="149"/>
      <c r="QO61" s="149"/>
      <c r="QP61" s="149"/>
      <c r="QQ61" s="149"/>
      <c r="QR61" s="149"/>
      <c r="QS61" s="149"/>
      <c r="QT61" s="149"/>
      <c r="QU61" s="149"/>
      <c r="QV61" s="149"/>
      <c r="QW61" s="149"/>
      <c r="QX61" s="149"/>
      <c r="QY61" s="149"/>
      <c r="QZ61" s="149"/>
      <c r="RA61" s="149"/>
      <c r="RB61" s="149"/>
      <c r="RC61" s="149"/>
      <c r="RD61" s="149"/>
      <c r="RE61" s="149"/>
      <c r="RF61" s="149"/>
      <c r="RG61" s="149"/>
      <c r="RH61" s="149"/>
      <c r="RI61" s="149"/>
      <c r="RJ61" s="149"/>
      <c r="RK61" s="149"/>
      <c r="RL61" s="149"/>
      <c r="RM61" s="149"/>
      <c r="RN61" s="149"/>
      <c r="RO61" s="149"/>
      <c r="RP61" s="149"/>
      <c r="RQ61" s="149"/>
      <c r="RR61" s="149"/>
      <c r="RS61" s="149"/>
      <c r="RT61" s="149"/>
      <c r="RU61" s="149"/>
      <c r="RV61" s="149"/>
      <c r="RW61" s="149"/>
      <c r="RX61" s="149"/>
      <c r="RY61" s="149"/>
      <c r="RZ61" s="149"/>
      <c r="SA61" s="149"/>
      <c r="SB61" s="149"/>
      <c r="SC61" s="149"/>
      <c r="SD61" s="149"/>
      <c r="SE61" s="149"/>
      <c r="SF61" s="149"/>
      <c r="SG61" s="149"/>
      <c r="SH61" s="149"/>
      <c r="SI61" s="149"/>
      <c r="SJ61" s="149"/>
      <c r="SK61" s="149"/>
      <c r="SL61" s="149"/>
      <c r="SM61" s="149"/>
      <c r="SN61" s="149"/>
      <c r="SO61" s="149"/>
      <c r="SP61" s="149"/>
      <c r="SQ61" s="149"/>
      <c r="SR61" s="149"/>
      <c r="SS61" s="149"/>
      <c r="ST61" s="149"/>
      <c r="SU61" s="149"/>
      <c r="SV61" s="149"/>
      <c r="SW61" s="149"/>
      <c r="SX61" s="149"/>
      <c r="SY61" s="149"/>
      <c r="SZ61" s="149"/>
      <c r="TA61" s="149"/>
      <c r="TB61" s="149"/>
      <c r="TC61" s="149"/>
      <c r="TD61" s="149"/>
      <c r="TE61" s="149"/>
      <c r="TF61" s="149"/>
      <c r="TG61" s="149"/>
      <c r="TH61" s="149"/>
      <c r="TI61" s="149"/>
      <c r="TJ61" s="149"/>
      <c r="TK61" s="149"/>
      <c r="TL61" s="149"/>
      <c r="TM61" s="149"/>
      <c r="TN61" s="149"/>
      <c r="TO61" s="149"/>
      <c r="TP61" s="149"/>
      <c r="TQ61" s="149"/>
      <c r="TR61" s="149"/>
      <c r="TS61" s="149"/>
      <c r="TT61" s="149"/>
      <c r="TU61" s="149"/>
      <c r="TV61" s="149"/>
      <c r="TW61" s="149"/>
      <c r="TX61" s="149"/>
      <c r="TY61" s="149"/>
      <c r="TZ61" s="149"/>
      <c r="UA61" s="149"/>
      <c r="UB61" s="149"/>
      <c r="UC61" s="149"/>
      <c r="UD61" s="149"/>
      <c r="UE61" s="149"/>
      <c r="UF61" s="149"/>
      <c r="UG61" s="149"/>
      <c r="UH61" s="149"/>
      <c r="UI61" s="149"/>
      <c r="UJ61" s="149"/>
      <c r="UK61" s="149"/>
      <c r="UL61" s="149"/>
      <c r="UM61" s="149"/>
      <c r="UN61" s="149"/>
      <c r="UO61" s="149"/>
      <c r="UP61" s="149"/>
      <c r="UQ61" s="149"/>
      <c r="UR61" s="149"/>
      <c r="US61" s="149"/>
      <c r="UT61" s="149"/>
      <c r="UU61" s="149"/>
      <c r="UV61" s="149"/>
      <c r="UW61" s="149"/>
      <c r="UX61" s="149"/>
      <c r="UY61" s="149"/>
      <c r="UZ61" s="149"/>
      <c r="VA61" s="149"/>
      <c r="VB61" s="149"/>
      <c r="VC61" s="149"/>
      <c r="VD61" s="149"/>
      <c r="VE61" s="149"/>
      <c r="VF61" s="149"/>
      <c r="VG61" s="149"/>
      <c r="VH61" s="149"/>
      <c r="VI61" s="149"/>
      <c r="VJ61" s="149"/>
      <c r="VK61" s="149"/>
      <c r="VL61" s="149"/>
      <c r="VM61" s="149"/>
      <c r="VN61" s="149"/>
      <c r="VO61" s="149"/>
      <c r="VP61" s="149"/>
      <c r="VQ61" s="149"/>
      <c r="VR61" s="149"/>
      <c r="VS61" s="149"/>
      <c r="VT61" s="149"/>
      <c r="VU61" s="149"/>
      <c r="VV61" s="149"/>
      <c r="VW61" s="149"/>
      <c r="VX61" s="149"/>
      <c r="VY61" s="149"/>
      <c r="VZ61" s="149"/>
      <c r="WA61" s="149"/>
      <c r="WB61" s="149"/>
      <c r="WC61" s="149"/>
      <c r="WD61" s="149"/>
      <c r="WE61" s="149"/>
      <c r="WF61" s="149"/>
      <c r="WG61" s="149"/>
      <c r="WH61" s="149"/>
      <c r="WI61" s="149"/>
      <c r="WJ61" s="149"/>
      <c r="WK61" s="149"/>
      <c r="WL61" s="149"/>
      <c r="WM61" s="149"/>
      <c r="WN61" s="149"/>
      <c r="WO61" s="149"/>
      <c r="WP61" s="149"/>
      <c r="WQ61" s="149"/>
      <c r="WR61" s="149"/>
      <c r="WS61" s="149"/>
      <c r="WT61" s="149"/>
      <c r="WU61" s="149"/>
      <c r="WV61" s="149"/>
      <c r="WW61" s="149"/>
      <c r="WX61" s="149"/>
      <c r="WY61" s="149"/>
      <c r="WZ61" s="149"/>
      <c r="XA61" s="149"/>
      <c r="XB61" s="149"/>
      <c r="XC61" s="149"/>
      <c r="XD61" s="149"/>
      <c r="XE61" s="149"/>
      <c r="XF61" s="149"/>
      <c r="XG61" s="149"/>
      <c r="XH61" s="149"/>
      <c r="XI61" s="149"/>
      <c r="XJ61" s="149"/>
      <c r="XK61" s="149"/>
      <c r="XL61" s="149"/>
      <c r="XM61" s="149"/>
      <c r="XN61" s="149"/>
      <c r="XO61" s="149"/>
      <c r="XP61" s="149"/>
      <c r="XQ61" s="149"/>
      <c r="XR61" s="149"/>
      <c r="XS61" s="149"/>
      <c r="XT61" s="149"/>
      <c r="XU61" s="149"/>
      <c r="XV61" s="149"/>
      <c r="XW61" s="149"/>
      <c r="XX61" s="149"/>
      <c r="XY61" s="149"/>
      <c r="XZ61" s="149"/>
      <c r="YA61" s="149"/>
      <c r="YB61" s="149"/>
      <c r="YC61" s="149"/>
      <c r="YD61" s="149"/>
      <c r="YE61" s="149"/>
      <c r="YF61" s="149"/>
      <c r="YG61" s="149"/>
      <c r="YH61" s="149"/>
      <c r="YI61" s="149"/>
      <c r="YJ61" s="149"/>
      <c r="YK61" s="149"/>
      <c r="YL61" s="149"/>
      <c r="YM61" s="149"/>
      <c r="YN61" s="149"/>
      <c r="YO61" s="149"/>
      <c r="YP61" s="149"/>
      <c r="YQ61" s="149"/>
      <c r="YR61" s="149"/>
      <c r="YS61" s="149"/>
      <c r="YT61" s="149"/>
      <c r="YU61" s="149"/>
      <c r="YV61" s="149"/>
      <c r="YW61" s="149"/>
      <c r="YX61" s="149"/>
      <c r="YY61" s="149"/>
      <c r="YZ61" s="149"/>
      <c r="ZA61" s="149"/>
      <c r="ZB61" s="149"/>
      <c r="ZC61" s="149"/>
      <c r="ZD61" s="149"/>
      <c r="ZE61" s="149"/>
      <c r="ZF61" s="149"/>
      <c r="ZG61" s="149"/>
      <c r="ZH61" s="149"/>
      <c r="ZI61" s="149"/>
      <c r="ZJ61" s="149"/>
      <c r="ZK61" s="149"/>
      <c r="ZL61" s="149"/>
      <c r="ZM61" s="149"/>
      <c r="ZN61" s="149"/>
      <c r="ZO61" s="149"/>
      <c r="ZP61" s="149"/>
      <c r="ZQ61" s="149"/>
      <c r="ZR61" s="149"/>
      <c r="ZS61" s="149"/>
      <c r="ZT61" s="149"/>
      <c r="ZU61" s="149"/>
      <c r="ZV61" s="149"/>
      <c r="ZW61" s="149"/>
      <c r="ZX61" s="149"/>
      <c r="ZY61" s="149"/>
      <c r="ZZ61" s="149"/>
      <c r="AAA61" s="149"/>
      <c r="AAB61" s="149"/>
      <c r="AAC61" s="149"/>
      <c r="AAD61" s="149"/>
      <c r="AAE61" s="149"/>
      <c r="AAF61" s="149"/>
      <c r="AAG61" s="149"/>
      <c r="AAH61" s="149"/>
      <c r="AAI61" s="149"/>
      <c r="AAJ61" s="149"/>
      <c r="AAK61" s="149"/>
      <c r="AAL61" s="149"/>
      <c r="AAM61" s="149"/>
      <c r="AAN61" s="149"/>
      <c r="AAO61" s="149"/>
      <c r="AAP61" s="149"/>
      <c r="AAQ61" s="149"/>
      <c r="AAR61" s="149"/>
      <c r="AAS61" s="149"/>
      <c r="AAT61" s="149"/>
      <c r="AAU61" s="149"/>
      <c r="AAV61" s="149"/>
      <c r="AAW61" s="149"/>
      <c r="AAX61" s="149"/>
      <c r="AAY61" s="149"/>
      <c r="AAZ61" s="149"/>
      <c r="ABA61" s="149"/>
      <c r="ABB61" s="149"/>
      <c r="ABC61" s="149"/>
      <c r="ABD61" s="149"/>
      <c r="ABE61" s="149"/>
      <c r="ABF61" s="149"/>
      <c r="ABG61" s="149"/>
      <c r="ABH61" s="149"/>
      <c r="ABI61" s="149"/>
      <c r="ABJ61" s="149"/>
      <c r="ABK61" s="149"/>
      <c r="ABL61" s="149"/>
      <c r="ABM61" s="149"/>
      <c r="ABN61" s="149"/>
      <c r="ABO61" s="149"/>
      <c r="ABP61" s="149"/>
      <c r="ABQ61" s="149"/>
      <c r="ABR61" s="149"/>
      <c r="ABS61" s="149"/>
      <c r="ABT61" s="149"/>
      <c r="ABU61" s="149"/>
      <c r="ABV61" s="149"/>
      <c r="ABW61" s="149"/>
      <c r="ABX61" s="149"/>
      <c r="ABY61" s="149"/>
      <c r="ABZ61" s="149"/>
      <c r="ACA61" s="149"/>
      <c r="ACB61" s="149"/>
      <c r="ACC61" s="149"/>
      <c r="ACD61" s="149"/>
      <c r="ACE61" s="149"/>
      <c r="ACF61" s="149"/>
      <c r="ACG61" s="149"/>
      <c r="ACH61" s="149"/>
      <c r="ACI61" s="149"/>
      <c r="ACJ61" s="149"/>
      <c r="ACK61" s="149"/>
      <c r="ACL61" s="149"/>
      <c r="ACM61" s="149"/>
      <c r="ACN61" s="149"/>
      <c r="ACO61" s="149"/>
      <c r="ACP61" s="149"/>
      <c r="ACQ61" s="149"/>
      <c r="ACR61" s="149"/>
      <c r="ACS61" s="149"/>
      <c r="ACT61" s="149"/>
      <c r="ACU61" s="149"/>
      <c r="ACV61" s="149"/>
      <c r="ACW61" s="149"/>
      <c r="ACX61" s="149"/>
      <c r="ACY61" s="149"/>
      <c r="ACZ61" s="149"/>
      <c r="ADA61" s="149"/>
      <c r="ADB61" s="149"/>
      <c r="ADC61" s="149"/>
    </row>
    <row r="62" spans="1:783" s="152" customFormat="1" x14ac:dyDescent="0.3">
      <c r="A62" s="149"/>
      <c r="B62" s="150"/>
      <c r="C62" s="151"/>
      <c r="D62" s="151"/>
      <c r="F62" s="153"/>
      <c r="G62" s="153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  <c r="CL62" s="149"/>
      <c r="CM62" s="149"/>
      <c r="CN62" s="149"/>
      <c r="CO62" s="149"/>
      <c r="CP62" s="149"/>
      <c r="CQ62" s="149"/>
      <c r="CR62" s="149"/>
      <c r="CS62" s="149"/>
      <c r="CT62" s="149"/>
      <c r="CU62" s="149"/>
      <c r="CV62" s="149"/>
      <c r="CW62" s="149"/>
      <c r="CX62" s="149"/>
      <c r="CY62" s="149"/>
      <c r="CZ62" s="149"/>
      <c r="DA62" s="149"/>
      <c r="DB62" s="149"/>
      <c r="DC62" s="149"/>
      <c r="DD62" s="149"/>
      <c r="DE62" s="149"/>
      <c r="DF62" s="149"/>
      <c r="DG62" s="149"/>
      <c r="DH62" s="149"/>
      <c r="DI62" s="149"/>
      <c r="DJ62" s="149"/>
      <c r="DK62" s="149"/>
      <c r="DL62" s="149"/>
      <c r="DM62" s="149"/>
      <c r="DN62" s="149"/>
      <c r="DO62" s="149"/>
      <c r="DP62" s="149"/>
      <c r="DQ62" s="149"/>
      <c r="DR62" s="149"/>
      <c r="DS62" s="149"/>
      <c r="DT62" s="149"/>
      <c r="DU62" s="149"/>
      <c r="DV62" s="149"/>
      <c r="DW62" s="149"/>
      <c r="DX62" s="149"/>
      <c r="DY62" s="149"/>
      <c r="DZ62" s="149"/>
      <c r="EA62" s="149"/>
      <c r="EB62" s="149"/>
      <c r="EC62" s="149"/>
      <c r="ED62" s="149"/>
      <c r="EE62" s="149"/>
      <c r="EF62" s="149"/>
      <c r="EG62" s="149"/>
      <c r="EH62" s="149"/>
      <c r="EI62" s="149"/>
      <c r="EJ62" s="149"/>
      <c r="EK62" s="149"/>
      <c r="EL62" s="149"/>
      <c r="EM62" s="149"/>
      <c r="EN62" s="149"/>
      <c r="EO62" s="149"/>
      <c r="EP62" s="149"/>
      <c r="EQ62" s="149"/>
      <c r="ER62" s="149"/>
      <c r="ES62" s="149"/>
      <c r="ET62" s="149"/>
      <c r="EU62" s="149"/>
      <c r="EV62" s="149"/>
      <c r="EW62" s="149"/>
      <c r="EX62" s="149"/>
      <c r="EY62" s="149"/>
      <c r="EZ62" s="149"/>
      <c r="FA62" s="149"/>
      <c r="FB62" s="149"/>
      <c r="FC62" s="149"/>
      <c r="FD62" s="149"/>
      <c r="FE62" s="149"/>
      <c r="FF62" s="149"/>
      <c r="FG62" s="149"/>
      <c r="FH62" s="149"/>
      <c r="FI62" s="149"/>
      <c r="FJ62" s="149"/>
      <c r="FK62" s="149"/>
      <c r="FL62" s="149"/>
      <c r="FM62" s="149"/>
      <c r="FN62" s="149"/>
      <c r="FO62" s="149"/>
      <c r="FP62" s="149"/>
      <c r="FQ62" s="149"/>
      <c r="FR62" s="149"/>
      <c r="FS62" s="149"/>
      <c r="FT62" s="149"/>
      <c r="FU62" s="149"/>
      <c r="FV62" s="149"/>
      <c r="FW62" s="149"/>
      <c r="FX62" s="149"/>
      <c r="FY62" s="149"/>
      <c r="FZ62" s="149"/>
      <c r="GA62" s="149"/>
      <c r="GB62" s="149"/>
      <c r="GC62" s="149"/>
      <c r="GD62" s="149"/>
      <c r="GE62" s="149"/>
      <c r="GF62" s="149"/>
      <c r="GG62" s="149"/>
      <c r="GH62" s="149"/>
      <c r="GI62" s="149"/>
      <c r="GJ62" s="149"/>
      <c r="GK62" s="149"/>
      <c r="GL62" s="149"/>
      <c r="GM62" s="149"/>
      <c r="GN62" s="149"/>
      <c r="GO62" s="149"/>
      <c r="GP62" s="149"/>
      <c r="GQ62" s="149"/>
      <c r="GR62" s="149"/>
      <c r="GS62" s="149"/>
      <c r="GT62" s="149"/>
      <c r="GU62" s="149"/>
      <c r="GV62" s="149"/>
      <c r="GW62" s="149"/>
      <c r="GX62" s="149"/>
      <c r="GY62" s="149"/>
      <c r="GZ62" s="149"/>
      <c r="HA62" s="149"/>
      <c r="HB62" s="149"/>
      <c r="HC62" s="149"/>
      <c r="HD62" s="149"/>
      <c r="HE62" s="149"/>
      <c r="HF62" s="149"/>
      <c r="HG62" s="149"/>
      <c r="HH62" s="149"/>
      <c r="HI62" s="149"/>
      <c r="HJ62" s="149"/>
      <c r="HK62" s="149"/>
      <c r="HL62" s="149"/>
      <c r="HM62" s="149"/>
      <c r="HN62" s="149"/>
      <c r="HO62" s="149"/>
      <c r="HP62" s="149"/>
      <c r="HQ62" s="149"/>
      <c r="HR62" s="149"/>
      <c r="HS62" s="149"/>
      <c r="HT62" s="149"/>
      <c r="HU62" s="149"/>
      <c r="HV62" s="149"/>
      <c r="HW62" s="149"/>
      <c r="HX62" s="149"/>
      <c r="HY62" s="149"/>
      <c r="HZ62" s="149"/>
      <c r="IA62" s="149"/>
      <c r="IB62" s="149"/>
      <c r="IC62" s="149"/>
      <c r="ID62" s="149"/>
      <c r="IE62" s="149"/>
      <c r="IF62" s="149"/>
      <c r="IG62" s="149"/>
      <c r="IH62" s="149"/>
      <c r="II62" s="149"/>
      <c r="IJ62" s="149"/>
      <c r="IK62" s="149"/>
      <c r="IL62" s="149"/>
      <c r="IM62" s="149"/>
      <c r="IN62" s="149"/>
      <c r="IO62" s="149"/>
      <c r="IP62" s="149"/>
      <c r="IQ62" s="149"/>
      <c r="IR62" s="149"/>
      <c r="IS62" s="149"/>
      <c r="IT62" s="149"/>
      <c r="IU62" s="149"/>
      <c r="IV62" s="149"/>
      <c r="IW62" s="149"/>
      <c r="IX62" s="149"/>
      <c r="IY62" s="149"/>
      <c r="IZ62" s="149"/>
      <c r="JA62" s="149"/>
      <c r="JB62" s="149"/>
      <c r="JC62" s="149"/>
      <c r="JD62" s="149"/>
      <c r="JE62" s="149"/>
      <c r="JF62" s="149"/>
      <c r="JG62" s="149"/>
      <c r="JH62" s="149"/>
      <c r="JI62" s="149"/>
      <c r="JJ62" s="149"/>
      <c r="JK62" s="149"/>
      <c r="JL62" s="149"/>
      <c r="JM62" s="149"/>
      <c r="JN62" s="149"/>
      <c r="JO62" s="149"/>
      <c r="JP62" s="149"/>
      <c r="JQ62" s="149"/>
      <c r="JR62" s="149"/>
      <c r="JS62" s="149"/>
      <c r="JT62" s="149"/>
      <c r="JU62" s="149"/>
      <c r="JV62" s="149"/>
      <c r="JW62" s="149"/>
      <c r="JX62" s="149"/>
      <c r="JY62" s="149"/>
      <c r="JZ62" s="149"/>
      <c r="KA62" s="149"/>
      <c r="KB62" s="149"/>
      <c r="KC62" s="149"/>
      <c r="KD62" s="149"/>
      <c r="KE62" s="149"/>
      <c r="KF62" s="149"/>
      <c r="KG62" s="149"/>
      <c r="KH62" s="149"/>
      <c r="KI62" s="149"/>
      <c r="KJ62" s="149"/>
      <c r="KK62" s="149"/>
      <c r="KL62" s="149"/>
      <c r="KM62" s="149"/>
      <c r="KN62" s="149"/>
      <c r="KO62" s="149"/>
      <c r="KP62" s="149"/>
      <c r="KQ62" s="149"/>
      <c r="KR62" s="149"/>
      <c r="KS62" s="149"/>
      <c r="KT62" s="149"/>
      <c r="KU62" s="149"/>
      <c r="KV62" s="149"/>
      <c r="KW62" s="149"/>
      <c r="KX62" s="149"/>
      <c r="KY62" s="149"/>
      <c r="KZ62" s="149"/>
      <c r="LA62" s="149"/>
      <c r="LB62" s="149"/>
      <c r="LC62" s="149"/>
      <c r="LD62" s="149"/>
      <c r="LE62" s="149"/>
      <c r="LF62" s="149"/>
      <c r="LG62" s="149"/>
      <c r="LH62" s="149"/>
      <c r="LI62" s="149"/>
      <c r="LJ62" s="149"/>
      <c r="LK62" s="149"/>
      <c r="LL62" s="149"/>
      <c r="LM62" s="149"/>
      <c r="LN62" s="149"/>
      <c r="LO62" s="149"/>
      <c r="LP62" s="149"/>
      <c r="LQ62" s="149"/>
      <c r="LR62" s="149"/>
      <c r="LS62" s="149"/>
      <c r="LT62" s="149"/>
      <c r="LU62" s="149"/>
      <c r="LV62" s="149"/>
      <c r="LW62" s="149"/>
      <c r="LX62" s="149"/>
      <c r="LY62" s="149"/>
      <c r="LZ62" s="149"/>
      <c r="MA62" s="149"/>
      <c r="MB62" s="149"/>
      <c r="MC62" s="149"/>
      <c r="MD62" s="149"/>
      <c r="ME62" s="149"/>
      <c r="MF62" s="149"/>
      <c r="MG62" s="149"/>
      <c r="MH62" s="149"/>
      <c r="MI62" s="149"/>
      <c r="MJ62" s="149"/>
      <c r="MK62" s="149"/>
      <c r="ML62" s="149"/>
      <c r="MM62" s="149"/>
      <c r="MN62" s="149"/>
      <c r="MO62" s="149"/>
      <c r="MP62" s="149"/>
      <c r="MQ62" s="149"/>
      <c r="MR62" s="149"/>
      <c r="MS62" s="149"/>
      <c r="MT62" s="149"/>
      <c r="MU62" s="149"/>
      <c r="MV62" s="149"/>
      <c r="MW62" s="149"/>
      <c r="MX62" s="149"/>
      <c r="MY62" s="149"/>
      <c r="MZ62" s="149"/>
      <c r="NA62" s="149"/>
      <c r="NB62" s="149"/>
      <c r="NC62" s="149"/>
      <c r="ND62" s="149"/>
      <c r="NE62" s="149"/>
      <c r="NF62" s="149"/>
      <c r="NG62" s="149"/>
      <c r="NH62" s="149"/>
      <c r="NI62" s="149"/>
      <c r="NJ62" s="149"/>
      <c r="NK62" s="149"/>
      <c r="NL62" s="149"/>
      <c r="NM62" s="149"/>
      <c r="NN62" s="149"/>
      <c r="NO62" s="149"/>
      <c r="NP62" s="149"/>
      <c r="NQ62" s="149"/>
      <c r="NR62" s="149"/>
      <c r="NS62" s="149"/>
      <c r="NT62" s="149"/>
      <c r="NU62" s="149"/>
      <c r="NV62" s="149"/>
      <c r="NW62" s="149"/>
      <c r="NX62" s="149"/>
      <c r="NY62" s="149"/>
      <c r="NZ62" s="149"/>
      <c r="OA62" s="149"/>
      <c r="OB62" s="149"/>
      <c r="OC62" s="149"/>
      <c r="OD62" s="149"/>
      <c r="OE62" s="149"/>
      <c r="OF62" s="149"/>
      <c r="OG62" s="149"/>
      <c r="OH62" s="149"/>
      <c r="OI62" s="149"/>
      <c r="OJ62" s="149"/>
      <c r="OK62" s="149"/>
      <c r="OL62" s="149"/>
      <c r="OM62" s="149"/>
      <c r="ON62" s="149"/>
      <c r="OO62" s="149"/>
      <c r="OP62" s="149"/>
      <c r="OQ62" s="149"/>
      <c r="OR62" s="149"/>
      <c r="OS62" s="149"/>
      <c r="OT62" s="149"/>
      <c r="OU62" s="149"/>
      <c r="OV62" s="149"/>
      <c r="OW62" s="149"/>
      <c r="OX62" s="149"/>
      <c r="OY62" s="149"/>
      <c r="OZ62" s="149"/>
      <c r="PA62" s="149"/>
      <c r="PB62" s="149"/>
      <c r="PC62" s="149"/>
      <c r="PD62" s="149"/>
      <c r="PE62" s="149"/>
      <c r="PF62" s="149"/>
      <c r="PG62" s="149"/>
      <c r="PH62" s="149"/>
      <c r="PI62" s="149"/>
      <c r="PJ62" s="149"/>
      <c r="PK62" s="149"/>
      <c r="PL62" s="149"/>
      <c r="PM62" s="149"/>
      <c r="PN62" s="149"/>
      <c r="PO62" s="149"/>
      <c r="PP62" s="149"/>
      <c r="PQ62" s="149"/>
      <c r="PR62" s="149"/>
      <c r="PS62" s="149"/>
      <c r="PT62" s="149"/>
      <c r="PU62" s="149"/>
      <c r="PV62" s="149"/>
      <c r="PW62" s="149"/>
      <c r="PX62" s="149"/>
      <c r="PY62" s="149"/>
      <c r="PZ62" s="149"/>
      <c r="QA62" s="149"/>
      <c r="QB62" s="149"/>
      <c r="QC62" s="149"/>
      <c r="QD62" s="149"/>
      <c r="QE62" s="149"/>
      <c r="QF62" s="149"/>
      <c r="QG62" s="149"/>
      <c r="QH62" s="149"/>
      <c r="QI62" s="149"/>
      <c r="QJ62" s="149"/>
      <c r="QK62" s="149"/>
      <c r="QL62" s="149"/>
      <c r="QM62" s="149"/>
      <c r="QN62" s="149"/>
      <c r="QO62" s="149"/>
      <c r="QP62" s="149"/>
      <c r="QQ62" s="149"/>
      <c r="QR62" s="149"/>
      <c r="QS62" s="149"/>
      <c r="QT62" s="149"/>
      <c r="QU62" s="149"/>
      <c r="QV62" s="149"/>
      <c r="QW62" s="149"/>
      <c r="QX62" s="149"/>
      <c r="QY62" s="149"/>
      <c r="QZ62" s="149"/>
      <c r="RA62" s="149"/>
      <c r="RB62" s="149"/>
      <c r="RC62" s="149"/>
      <c r="RD62" s="149"/>
      <c r="RE62" s="149"/>
      <c r="RF62" s="149"/>
      <c r="RG62" s="149"/>
      <c r="RH62" s="149"/>
      <c r="RI62" s="149"/>
      <c r="RJ62" s="149"/>
      <c r="RK62" s="149"/>
      <c r="RL62" s="149"/>
      <c r="RM62" s="149"/>
      <c r="RN62" s="149"/>
      <c r="RO62" s="149"/>
      <c r="RP62" s="149"/>
      <c r="RQ62" s="149"/>
      <c r="RR62" s="149"/>
      <c r="RS62" s="149"/>
      <c r="RT62" s="149"/>
      <c r="RU62" s="149"/>
      <c r="RV62" s="149"/>
      <c r="RW62" s="149"/>
      <c r="RX62" s="149"/>
      <c r="RY62" s="149"/>
      <c r="RZ62" s="149"/>
      <c r="SA62" s="149"/>
      <c r="SB62" s="149"/>
      <c r="SC62" s="149"/>
      <c r="SD62" s="149"/>
      <c r="SE62" s="149"/>
      <c r="SF62" s="149"/>
      <c r="SG62" s="149"/>
      <c r="SH62" s="149"/>
      <c r="SI62" s="149"/>
      <c r="SJ62" s="149"/>
      <c r="SK62" s="149"/>
      <c r="SL62" s="149"/>
      <c r="SM62" s="149"/>
      <c r="SN62" s="149"/>
      <c r="SO62" s="149"/>
      <c r="SP62" s="149"/>
      <c r="SQ62" s="149"/>
      <c r="SR62" s="149"/>
      <c r="SS62" s="149"/>
      <c r="ST62" s="149"/>
      <c r="SU62" s="149"/>
      <c r="SV62" s="149"/>
      <c r="SW62" s="149"/>
      <c r="SX62" s="149"/>
      <c r="SY62" s="149"/>
      <c r="SZ62" s="149"/>
      <c r="TA62" s="149"/>
      <c r="TB62" s="149"/>
      <c r="TC62" s="149"/>
      <c r="TD62" s="149"/>
      <c r="TE62" s="149"/>
      <c r="TF62" s="149"/>
      <c r="TG62" s="149"/>
      <c r="TH62" s="149"/>
      <c r="TI62" s="149"/>
      <c r="TJ62" s="149"/>
      <c r="TK62" s="149"/>
      <c r="TL62" s="149"/>
      <c r="TM62" s="149"/>
      <c r="TN62" s="149"/>
      <c r="TO62" s="149"/>
      <c r="TP62" s="149"/>
      <c r="TQ62" s="149"/>
      <c r="TR62" s="149"/>
      <c r="TS62" s="149"/>
      <c r="TT62" s="149"/>
      <c r="TU62" s="149"/>
      <c r="TV62" s="149"/>
      <c r="TW62" s="149"/>
      <c r="TX62" s="149"/>
      <c r="TY62" s="149"/>
      <c r="TZ62" s="149"/>
      <c r="UA62" s="149"/>
      <c r="UB62" s="149"/>
      <c r="UC62" s="149"/>
      <c r="UD62" s="149"/>
      <c r="UE62" s="149"/>
      <c r="UF62" s="149"/>
      <c r="UG62" s="149"/>
      <c r="UH62" s="149"/>
      <c r="UI62" s="149"/>
      <c r="UJ62" s="149"/>
      <c r="UK62" s="149"/>
      <c r="UL62" s="149"/>
      <c r="UM62" s="149"/>
      <c r="UN62" s="149"/>
      <c r="UO62" s="149"/>
      <c r="UP62" s="149"/>
      <c r="UQ62" s="149"/>
      <c r="UR62" s="149"/>
      <c r="US62" s="149"/>
      <c r="UT62" s="149"/>
      <c r="UU62" s="149"/>
      <c r="UV62" s="149"/>
      <c r="UW62" s="149"/>
      <c r="UX62" s="149"/>
      <c r="UY62" s="149"/>
      <c r="UZ62" s="149"/>
      <c r="VA62" s="149"/>
      <c r="VB62" s="149"/>
      <c r="VC62" s="149"/>
      <c r="VD62" s="149"/>
      <c r="VE62" s="149"/>
      <c r="VF62" s="149"/>
      <c r="VG62" s="149"/>
      <c r="VH62" s="149"/>
      <c r="VI62" s="149"/>
      <c r="VJ62" s="149"/>
      <c r="VK62" s="149"/>
      <c r="VL62" s="149"/>
      <c r="VM62" s="149"/>
      <c r="VN62" s="149"/>
      <c r="VO62" s="149"/>
      <c r="VP62" s="149"/>
      <c r="VQ62" s="149"/>
      <c r="VR62" s="149"/>
      <c r="VS62" s="149"/>
      <c r="VT62" s="149"/>
      <c r="VU62" s="149"/>
      <c r="VV62" s="149"/>
      <c r="VW62" s="149"/>
      <c r="VX62" s="149"/>
      <c r="VY62" s="149"/>
      <c r="VZ62" s="149"/>
      <c r="WA62" s="149"/>
      <c r="WB62" s="149"/>
      <c r="WC62" s="149"/>
      <c r="WD62" s="149"/>
      <c r="WE62" s="149"/>
      <c r="WF62" s="149"/>
      <c r="WG62" s="149"/>
      <c r="WH62" s="149"/>
      <c r="WI62" s="149"/>
      <c r="WJ62" s="149"/>
      <c r="WK62" s="149"/>
      <c r="WL62" s="149"/>
      <c r="WM62" s="149"/>
      <c r="WN62" s="149"/>
      <c r="WO62" s="149"/>
      <c r="WP62" s="149"/>
      <c r="WQ62" s="149"/>
      <c r="WR62" s="149"/>
      <c r="WS62" s="149"/>
      <c r="WT62" s="149"/>
      <c r="WU62" s="149"/>
      <c r="WV62" s="149"/>
      <c r="WW62" s="149"/>
      <c r="WX62" s="149"/>
      <c r="WY62" s="149"/>
      <c r="WZ62" s="149"/>
      <c r="XA62" s="149"/>
      <c r="XB62" s="149"/>
      <c r="XC62" s="149"/>
      <c r="XD62" s="149"/>
      <c r="XE62" s="149"/>
      <c r="XF62" s="149"/>
      <c r="XG62" s="149"/>
      <c r="XH62" s="149"/>
      <c r="XI62" s="149"/>
      <c r="XJ62" s="149"/>
      <c r="XK62" s="149"/>
      <c r="XL62" s="149"/>
      <c r="XM62" s="149"/>
      <c r="XN62" s="149"/>
      <c r="XO62" s="149"/>
      <c r="XP62" s="149"/>
      <c r="XQ62" s="149"/>
      <c r="XR62" s="149"/>
      <c r="XS62" s="149"/>
      <c r="XT62" s="149"/>
      <c r="XU62" s="149"/>
      <c r="XV62" s="149"/>
      <c r="XW62" s="149"/>
      <c r="XX62" s="149"/>
      <c r="XY62" s="149"/>
      <c r="XZ62" s="149"/>
      <c r="YA62" s="149"/>
      <c r="YB62" s="149"/>
      <c r="YC62" s="149"/>
      <c r="YD62" s="149"/>
      <c r="YE62" s="149"/>
      <c r="YF62" s="149"/>
      <c r="YG62" s="149"/>
      <c r="YH62" s="149"/>
      <c r="YI62" s="149"/>
      <c r="YJ62" s="149"/>
      <c r="YK62" s="149"/>
      <c r="YL62" s="149"/>
      <c r="YM62" s="149"/>
      <c r="YN62" s="149"/>
      <c r="YO62" s="149"/>
      <c r="YP62" s="149"/>
      <c r="YQ62" s="149"/>
      <c r="YR62" s="149"/>
      <c r="YS62" s="149"/>
      <c r="YT62" s="149"/>
      <c r="YU62" s="149"/>
      <c r="YV62" s="149"/>
      <c r="YW62" s="149"/>
      <c r="YX62" s="149"/>
      <c r="YY62" s="149"/>
      <c r="YZ62" s="149"/>
      <c r="ZA62" s="149"/>
      <c r="ZB62" s="149"/>
      <c r="ZC62" s="149"/>
      <c r="ZD62" s="149"/>
      <c r="ZE62" s="149"/>
      <c r="ZF62" s="149"/>
      <c r="ZG62" s="149"/>
      <c r="ZH62" s="149"/>
      <c r="ZI62" s="149"/>
      <c r="ZJ62" s="149"/>
      <c r="ZK62" s="149"/>
      <c r="ZL62" s="149"/>
      <c r="ZM62" s="149"/>
      <c r="ZN62" s="149"/>
      <c r="ZO62" s="149"/>
      <c r="ZP62" s="149"/>
      <c r="ZQ62" s="149"/>
      <c r="ZR62" s="149"/>
      <c r="ZS62" s="149"/>
      <c r="ZT62" s="149"/>
      <c r="ZU62" s="149"/>
      <c r="ZV62" s="149"/>
      <c r="ZW62" s="149"/>
      <c r="ZX62" s="149"/>
      <c r="ZY62" s="149"/>
      <c r="ZZ62" s="149"/>
      <c r="AAA62" s="149"/>
      <c r="AAB62" s="149"/>
      <c r="AAC62" s="149"/>
      <c r="AAD62" s="149"/>
      <c r="AAE62" s="149"/>
      <c r="AAF62" s="149"/>
      <c r="AAG62" s="149"/>
      <c r="AAH62" s="149"/>
      <c r="AAI62" s="149"/>
      <c r="AAJ62" s="149"/>
      <c r="AAK62" s="149"/>
      <c r="AAL62" s="149"/>
      <c r="AAM62" s="149"/>
      <c r="AAN62" s="149"/>
      <c r="AAO62" s="149"/>
      <c r="AAP62" s="149"/>
      <c r="AAQ62" s="149"/>
      <c r="AAR62" s="149"/>
      <c r="AAS62" s="149"/>
      <c r="AAT62" s="149"/>
      <c r="AAU62" s="149"/>
      <c r="AAV62" s="149"/>
      <c r="AAW62" s="149"/>
      <c r="AAX62" s="149"/>
      <c r="AAY62" s="149"/>
      <c r="AAZ62" s="149"/>
      <c r="ABA62" s="149"/>
      <c r="ABB62" s="149"/>
      <c r="ABC62" s="149"/>
      <c r="ABD62" s="149"/>
      <c r="ABE62" s="149"/>
      <c r="ABF62" s="149"/>
      <c r="ABG62" s="149"/>
      <c r="ABH62" s="149"/>
      <c r="ABI62" s="149"/>
      <c r="ABJ62" s="149"/>
      <c r="ABK62" s="149"/>
      <c r="ABL62" s="149"/>
      <c r="ABM62" s="149"/>
      <c r="ABN62" s="149"/>
      <c r="ABO62" s="149"/>
      <c r="ABP62" s="149"/>
      <c r="ABQ62" s="149"/>
      <c r="ABR62" s="149"/>
      <c r="ABS62" s="149"/>
      <c r="ABT62" s="149"/>
      <c r="ABU62" s="149"/>
      <c r="ABV62" s="149"/>
      <c r="ABW62" s="149"/>
      <c r="ABX62" s="149"/>
      <c r="ABY62" s="149"/>
      <c r="ABZ62" s="149"/>
      <c r="ACA62" s="149"/>
      <c r="ACB62" s="149"/>
      <c r="ACC62" s="149"/>
      <c r="ACD62" s="149"/>
      <c r="ACE62" s="149"/>
      <c r="ACF62" s="149"/>
      <c r="ACG62" s="149"/>
      <c r="ACH62" s="149"/>
      <c r="ACI62" s="149"/>
      <c r="ACJ62" s="149"/>
      <c r="ACK62" s="149"/>
      <c r="ACL62" s="149"/>
      <c r="ACM62" s="149"/>
      <c r="ACN62" s="149"/>
      <c r="ACO62" s="149"/>
      <c r="ACP62" s="149"/>
      <c r="ACQ62" s="149"/>
      <c r="ACR62" s="149"/>
      <c r="ACS62" s="149"/>
      <c r="ACT62" s="149"/>
      <c r="ACU62" s="149"/>
      <c r="ACV62" s="149"/>
      <c r="ACW62" s="149"/>
      <c r="ACX62" s="149"/>
      <c r="ACY62" s="149"/>
      <c r="ACZ62" s="149"/>
      <c r="ADA62" s="149"/>
      <c r="ADB62" s="149"/>
      <c r="ADC62" s="149"/>
    </row>
    <row r="63" spans="1:783" s="152" customFormat="1" x14ac:dyDescent="0.3">
      <c r="A63" s="149"/>
      <c r="B63" s="150"/>
      <c r="C63" s="151"/>
      <c r="D63" s="151"/>
      <c r="F63" s="153"/>
      <c r="G63" s="153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9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9"/>
      <c r="DF63" s="149"/>
      <c r="DG63" s="149"/>
      <c r="DH63" s="149"/>
      <c r="DI63" s="149"/>
      <c r="DJ63" s="149"/>
      <c r="DK63" s="149"/>
      <c r="DL63" s="149"/>
      <c r="DM63" s="149"/>
      <c r="DN63" s="149"/>
      <c r="DO63" s="149"/>
      <c r="DP63" s="149"/>
      <c r="DQ63" s="149"/>
      <c r="DR63" s="149"/>
      <c r="DS63" s="149"/>
      <c r="DT63" s="149"/>
      <c r="DU63" s="149"/>
      <c r="DV63" s="149"/>
      <c r="DW63" s="149"/>
      <c r="DX63" s="149"/>
      <c r="DY63" s="149"/>
      <c r="DZ63" s="149"/>
      <c r="EA63" s="149"/>
      <c r="EB63" s="149"/>
      <c r="EC63" s="149"/>
      <c r="ED63" s="149"/>
      <c r="EE63" s="149"/>
      <c r="EF63" s="149"/>
      <c r="EG63" s="149"/>
      <c r="EH63" s="149"/>
      <c r="EI63" s="149"/>
      <c r="EJ63" s="149"/>
      <c r="EK63" s="149"/>
      <c r="EL63" s="149"/>
      <c r="EM63" s="149"/>
      <c r="EN63" s="149"/>
      <c r="EO63" s="149"/>
      <c r="EP63" s="149"/>
      <c r="EQ63" s="149"/>
      <c r="ER63" s="149"/>
      <c r="ES63" s="149"/>
      <c r="ET63" s="149"/>
      <c r="EU63" s="149"/>
      <c r="EV63" s="149"/>
      <c r="EW63" s="149"/>
      <c r="EX63" s="149"/>
      <c r="EY63" s="149"/>
      <c r="EZ63" s="149"/>
      <c r="FA63" s="149"/>
      <c r="FB63" s="149"/>
      <c r="FC63" s="149"/>
      <c r="FD63" s="149"/>
      <c r="FE63" s="149"/>
      <c r="FF63" s="149"/>
      <c r="FG63" s="149"/>
      <c r="FH63" s="149"/>
      <c r="FI63" s="149"/>
      <c r="FJ63" s="149"/>
      <c r="FK63" s="149"/>
      <c r="FL63" s="149"/>
      <c r="FM63" s="149"/>
      <c r="FN63" s="149"/>
      <c r="FO63" s="149"/>
      <c r="FP63" s="149"/>
      <c r="FQ63" s="149"/>
      <c r="FR63" s="149"/>
      <c r="FS63" s="149"/>
      <c r="FT63" s="149"/>
      <c r="FU63" s="149"/>
      <c r="FV63" s="149"/>
      <c r="FW63" s="149"/>
      <c r="FX63" s="149"/>
      <c r="FY63" s="149"/>
      <c r="FZ63" s="149"/>
      <c r="GA63" s="149"/>
      <c r="GB63" s="149"/>
      <c r="GC63" s="149"/>
      <c r="GD63" s="149"/>
      <c r="GE63" s="149"/>
      <c r="GF63" s="149"/>
      <c r="GG63" s="149"/>
      <c r="GH63" s="149"/>
      <c r="GI63" s="149"/>
      <c r="GJ63" s="149"/>
      <c r="GK63" s="149"/>
      <c r="GL63" s="149"/>
      <c r="GM63" s="149"/>
      <c r="GN63" s="149"/>
      <c r="GO63" s="149"/>
      <c r="GP63" s="149"/>
      <c r="GQ63" s="149"/>
      <c r="GR63" s="149"/>
      <c r="GS63" s="149"/>
      <c r="GT63" s="149"/>
      <c r="GU63" s="149"/>
      <c r="GV63" s="149"/>
      <c r="GW63" s="149"/>
      <c r="GX63" s="149"/>
      <c r="GY63" s="149"/>
      <c r="GZ63" s="149"/>
      <c r="HA63" s="149"/>
      <c r="HB63" s="149"/>
      <c r="HC63" s="149"/>
      <c r="HD63" s="149"/>
      <c r="HE63" s="149"/>
      <c r="HF63" s="149"/>
      <c r="HG63" s="149"/>
      <c r="HH63" s="149"/>
      <c r="HI63" s="149"/>
      <c r="HJ63" s="149"/>
      <c r="HK63" s="149"/>
      <c r="HL63" s="149"/>
      <c r="HM63" s="149"/>
      <c r="HN63" s="149"/>
      <c r="HO63" s="149"/>
      <c r="HP63" s="149"/>
      <c r="HQ63" s="149"/>
      <c r="HR63" s="149"/>
      <c r="HS63" s="149"/>
      <c r="HT63" s="149"/>
      <c r="HU63" s="149"/>
      <c r="HV63" s="149"/>
      <c r="HW63" s="149"/>
      <c r="HX63" s="149"/>
      <c r="HY63" s="149"/>
      <c r="HZ63" s="149"/>
      <c r="IA63" s="149"/>
      <c r="IB63" s="149"/>
      <c r="IC63" s="149"/>
      <c r="ID63" s="149"/>
      <c r="IE63" s="149"/>
      <c r="IF63" s="149"/>
      <c r="IG63" s="149"/>
      <c r="IH63" s="149"/>
      <c r="II63" s="149"/>
      <c r="IJ63" s="149"/>
      <c r="IK63" s="149"/>
      <c r="IL63" s="149"/>
      <c r="IM63" s="149"/>
      <c r="IN63" s="149"/>
      <c r="IO63" s="149"/>
      <c r="IP63" s="149"/>
      <c r="IQ63" s="149"/>
      <c r="IR63" s="149"/>
      <c r="IS63" s="149"/>
      <c r="IT63" s="149"/>
      <c r="IU63" s="149"/>
      <c r="IV63" s="149"/>
      <c r="IW63" s="149"/>
      <c r="IX63" s="149"/>
      <c r="IY63" s="149"/>
      <c r="IZ63" s="149"/>
      <c r="JA63" s="149"/>
      <c r="JB63" s="149"/>
      <c r="JC63" s="149"/>
      <c r="JD63" s="149"/>
      <c r="JE63" s="149"/>
      <c r="JF63" s="149"/>
      <c r="JG63" s="149"/>
      <c r="JH63" s="149"/>
      <c r="JI63" s="149"/>
      <c r="JJ63" s="149"/>
      <c r="JK63" s="149"/>
      <c r="JL63" s="149"/>
      <c r="JM63" s="149"/>
      <c r="JN63" s="149"/>
      <c r="JO63" s="149"/>
      <c r="JP63" s="149"/>
      <c r="JQ63" s="149"/>
      <c r="JR63" s="149"/>
      <c r="JS63" s="149"/>
      <c r="JT63" s="149"/>
      <c r="JU63" s="149"/>
      <c r="JV63" s="149"/>
      <c r="JW63" s="149"/>
      <c r="JX63" s="149"/>
      <c r="JY63" s="149"/>
      <c r="JZ63" s="149"/>
      <c r="KA63" s="149"/>
      <c r="KB63" s="149"/>
      <c r="KC63" s="149"/>
      <c r="KD63" s="149"/>
      <c r="KE63" s="149"/>
      <c r="KF63" s="149"/>
      <c r="KG63" s="149"/>
      <c r="KH63" s="149"/>
      <c r="KI63" s="149"/>
      <c r="KJ63" s="149"/>
      <c r="KK63" s="149"/>
      <c r="KL63" s="149"/>
      <c r="KM63" s="149"/>
      <c r="KN63" s="149"/>
      <c r="KO63" s="149"/>
      <c r="KP63" s="149"/>
      <c r="KQ63" s="149"/>
      <c r="KR63" s="149"/>
      <c r="KS63" s="149"/>
      <c r="KT63" s="149"/>
      <c r="KU63" s="149"/>
      <c r="KV63" s="149"/>
      <c r="KW63" s="149"/>
      <c r="KX63" s="149"/>
      <c r="KY63" s="149"/>
      <c r="KZ63" s="149"/>
      <c r="LA63" s="149"/>
      <c r="LB63" s="149"/>
      <c r="LC63" s="149"/>
      <c r="LD63" s="149"/>
      <c r="LE63" s="149"/>
      <c r="LF63" s="149"/>
      <c r="LG63" s="149"/>
      <c r="LH63" s="149"/>
      <c r="LI63" s="149"/>
      <c r="LJ63" s="149"/>
      <c r="LK63" s="149"/>
      <c r="LL63" s="149"/>
      <c r="LM63" s="149"/>
      <c r="LN63" s="149"/>
      <c r="LO63" s="149"/>
      <c r="LP63" s="149"/>
      <c r="LQ63" s="149"/>
      <c r="LR63" s="149"/>
      <c r="LS63" s="149"/>
      <c r="LT63" s="149"/>
      <c r="LU63" s="149"/>
      <c r="LV63" s="149"/>
      <c r="LW63" s="149"/>
      <c r="LX63" s="149"/>
      <c r="LY63" s="149"/>
      <c r="LZ63" s="149"/>
      <c r="MA63" s="149"/>
      <c r="MB63" s="149"/>
      <c r="MC63" s="149"/>
      <c r="MD63" s="149"/>
      <c r="ME63" s="149"/>
      <c r="MF63" s="149"/>
      <c r="MG63" s="149"/>
      <c r="MH63" s="149"/>
      <c r="MI63" s="149"/>
      <c r="MJ63" s="149"/>
      <c r="MK63" s="149"/>
      <c r="ML63" s="149"/>
      <c r="MM63" s="149"/>
      <c r="MN63" s="149"/>
      <c r="MO63" s="149"/>
      <c r="MP63" s="149"/>
      <c r="MQ63" s="149"/>
      <c r="MR63" s="149"/>
      <c r="MS63" s="149"/>
      <c r="MT63" s="149"/>
      <c r="MU63" s="149"/>
      <c r="MV63" s="149"/>
      <c r="MW63" s="149"/>
      <c r="MX63" s="149"/>
      <c r="MY63" s="149"/>
      <c r="MZ63" s="149"/>
      <c r="NA63" s="149"/>
      <c r="NB63" s="149"/>
      <c r="NC63" s="149"/>
      <c r="ND63" s="149"/>
      <c r="NE63" s="149"/>
      <c r="NF63" s="149"/>
      <c r="NG63" s="149"/>
      <c r="NH63" s="149"/>
      <c r="NI63" s="149"/>
      <c r="NJ63" s="149"/>
      <c r="NK63" s="149"/>
      <c r="NL63" s="149"/>
      <c r="NM63" s="149"/>
      <c r="NN63" s="149"/>
      <c r="NO63" s="149"/>
      <c r="NP63" s="149"/>
      <c r="NQ63" s="149"/>
      <c r="NR63" s="149"/>
      <c r="NS63" s="149"/>
      <c r="NT63" s="149"/>
      <c r="NU63" s="149"/>
      <c r="NV63" s="149"/>
      <c r="NW63" s="149"/>
      <c r="NX63" s="149"/>
      <c r="NY63" s="149"/>
      <c r="NZ63" s="149"/>
      <c r="OA63" s="149"/>
      <c r="OB63" s="149"/>
      <c r="OC63" s="149"/>
      <c r="OD63" s="149"/>
      <c r="OE63" s="149"/>
      <c r="OF63" s="149"/>
      <c r="OG63" s="149"/>
      <c r="OH63" s="149"/>
      <c r="OI63" s="149"/>
      <c r="OJ63" s="149"/>
      <c r="OK63" s="149"/>
      <c r="OL63" s="149"/>
      <c r="OM63" s="149"/>
      <c r="ON63" s="149"/>
      <c r="OO63" s="149"/>
      <c r="OP63" s="149"/>
      <c r="OQ63" s="149"/>
      <c r="OR63" s="149"/>
      <c r="OS63" s="149"/>
      <c r="OT63" s="149"/>
      <c r="OU63" s="149"/>
      <c r="OV63" s="149"/>
      <c r="OW63" s="149"/>
      <c r="OX63" s="149"/>
      <c r="OY63" s="149"/>
      <c r="OZ63" s="149"/>
      <c r="PA63" s="149"/>
      <c r="PB63" s="149"/>
      <c r="PC63" s="149"/>
      <c r="PD63" s="149"/>
      <c r="PE63" s="149"/>
      <c r="PF63" s="149"/>
      <c r="PG63" s="149"/>
      <c r="PH63" s="149"/>
      <c r="PI63" s="149"/>
      <c r="PJ63" s="149"/>
      <c r="PK63" s="149"/>
      <c r="PL63" s="149"/>
      <c r="PM63" s="149"/>
      <c r="PN63" s="149"/>
      <c r="PO63" s="149"/>
      <c r="PP63" s="149"/>
      <c r="PQ63" s="149"/>
      <c r="PR63" s="149"/>
      <c r="PS63" s="149"/>
      <c r="PT63" s="149"/>
      <c r="PU63" s="149"/>
      <c r="PV63" s="149"/>
      <c r="PW63" s="149"/>
      <c r="PX63" s="149"/>
      <c r="PY63" s="149"/>
      <c r="PZ63" s="149"/>
      <c r="QA63" s="149"/>
      <c r="QB63" s="149"/>
      <c r="QC63" s="149"/>
      <c r="QD63" s="149"/>
      <c r="QE63" s="149"/>
      <c r="QF63" s="149"/>
      <c r="QG63" s="149"/>
      <c r="QH63" s="149"/>
      <c r="QI63" s="149"/>
      <c r="QJ63" s="149"/>
      <c r="QK63" s="149"/>
      <c r="QL63" s="149"/>
      <c r="QM63" s="149"/>
      <c r="QN63" s="149"/>
      <c r="QO63" s="149"/>
      <c r="QP63" s="149"/>
      <c r="QQ63" s="149"/>
      <c r="QR63" s="149"/>
      <c r="QS63" s="149"/>
      <c r="QT63" s="149"/>
      <c r="QU63" s="149"/>
      <c r="QV63" s="149"/>
      <c r="QW63" s="149"/>
      <c r="QX63" s="149"/>
      <c r="QY63" s="149"/>
      <c r="QZ63" s="149"/>
      <c r="RA63" s="149"/>
      <c r="RB63" s="149"/>
      <c r="RC63" s="149"/>
      <c r="RD63" s="149"/>
      <c r="RE63" s="149"/>
      <c r="RF63" s="149"/>
      <c r="RG63" s="149"/>
      <c r="RH63" s="149"/>
      <c r="RI63" s="149"/>
      <c r="RJ63" s="149"/>
      <c r="RK63" s="149"/>
      <c r="RL63" s="149"/>
      <c r="RM63" s="149"/>
      <c r="RN63" s="149"/>
      <c r="RO63" s="149"/>
      <c r="RP63" s="149"/>
      <c r="RQ63" s="149"/>
      <c r="RR63" s="149"/>
      <c r="RS63" s="149"/>
      <c r="RT63" s="149"/>
      <c r="RU63" s="149"/>
      <c r="RV63" s="149"/>
      <c r="RW63" s="149"/>
      <c r="RX63" s="149"/>
      <c r="RY63" s="149"/>
      <c r="RZ63" s="149"/>
      <c r="SA63" s="149"/>
      <c r="SB63" s="149"/>
      <c r="SC63" s="149"/>
      <c r="SD63" s="149"/>
      <c r="SE63" s="149"/>
      <c r="SF63" s="149"/>
      <c r="SG63" s="149"/>
      <c r="SH63" s="149"/>
      <c r="SI63" s="149"/>
      <c r="SJ63" s="149"/>
      <c r="SK63" s="149"/>
      <c r="SL63" s="149"/>
      <c r="SM63" s="149"/>
      <c r="SN63" s="149"/>
      <c r="SO63" s="149"/>
      <c r="SP63" s="149"/>
      <c r="SQ63" s="149"/>
      <c r="SR63" s="149"/>
      <c r="SS63" s="149"/>
      <c r="ST63" s="149"/>
      <c r="SU63" s="149"/>
      <c r="SV63" s="149"/>
      <c r="SW63" s="149"/>
      <c r="SX63" s="149"/>
      <c r="SY63" s="149"/>
      <c r="SZ63" s="149"/>
      <c r="TA63" s="149"/>
      <c r="TB63" s="149"/>
      <c r="TC63" s="149"/>
      <c r="TD63" s="149"/>
      <c r="TE63" s="149"/>
      <c r="TF63" s="149"/>
      <c r="TG63" s="149"/>
      <c r="TH63" s="149"/>
      <c r="TI63" s="149"/>
      <c r="TJ63" s="149"/>
      <c r="TK63" s="149"/>
      <c r="TL63" s="149"/>
      <c r="TM63" s="149"/>
      <c r="TN63" s="149"/>
      <c r="TO63" s="149"/>
      <c r="TP63" s="149"/>
      <c r="TQ63" s="149"/>
      <c r="TR63" s="149"/>
      <c r="TS63" s="149"/>
      <c r="TT63" s="149"/>
      <c r="TU63" s="149"/>
      <c r="TV63" s="149"/>
      <c r="TW63" s="149"/>
      <c r="TX63" s="149"/>
      <c r="TY63" s="149"/>
      <c r="TZ63" s="149"/>
      <c r="UA63" s="149"/>
      <c r="UB63" s="149"/>
      <c r="UC63" s="149"/>
      <c r="UD63" s="149"/>
      <c r="UE63" s="149"/>
      <c r="UF63" s="149"/>
      <c r="UG63" s="149"/>
      <c r="UH63" s="149"/>
      <c r="UI63" s="149"/>
      <c r="UJ63" s="149"/>
      <c r="UK63" s="149"/>
      <c r="UL63" s="149"/>
      <c r="UM63" s="149"/>
      <c r="UN63" s="149"/>
      <c r="UO63" s="149"/>
      <c r="UP63" s="149"/>
      <c r="UQ63" s="149"/>
      <c r="UR63" s="149"/>
      <c r="US63" s="149"/>
      <c r="UT63" s="149"/>
      <c r="UU63" s="149"/>
      <c r="UV63" s="149"/>
      <c r="UW63" s="149"/>
      <c r="UX63" s="149"/>
      <c r="UY63" s="149"/>
      <c r="UZ63" s="149"/>
      <c r="VA63" s="149"/>
      <c r="VB63" s="149"/>
      <c r="VC63" s="149"/>
      <c r="VD63" s="149"/>
      <c r="VE63" s="149"/>
      <c r="VF63" s="149"/>
      <c r="VG63" s="149"/>
      <c r="VH63" s="149"/>
      <c r="VI63" s="149"/>
      <c r="VJ63" s="149"/>
      <c r="VK63" s="149"/>
      <c r="VL63" s="149"/>
      <c r="VM63" s="149"/>
      <c r="VN63" s="149"/>
      <c r="VO63" s="149"/>
      <c r="VP63" s="149"/>
      <c r="VQ63" s="149"/>
      <c r="VR63" s="149"/>
      <c r="VS63" s="149"/>
      <c r="VT63" s="149"/>
      <c r="VU63" s="149"/>
      <c r="VV63" s="149"/>
      <c r="VW63" s="149"/>
      <c r="VX63" s="149"/>
      <c r="VY63" s="149"/>
      <c r="VZ63" s="149"/>
      <c r="WA63" s="149"/>
      <c r="WB63" s="149"/>
      <c r="WC63" s="149"/>
      <c r="WD63" s="149"/>
      <c r="WE63" s="149"/>
      <c r="WF63" s="149"/>
      <c r="WG63" s="149"/>
      <c r="WH63" s="149"/>
      <c r="WI63" s="149"/>
      <c r="WJ63" s="149"/>
      <c r="WK63" s="149"/>
      <c r="WL63" s="149"/>
      <c r="WM63" s="149"/>
      <c r="WN63" s="149"/>
      <c r="WO63" s="149"/>
      <c r="WP63" s="149"/>
      <c r="WQ63" s="149"/>
      <c r="WR63" s="149"/>
      <c r="WS63" s="149"/>
      <c r="WT63" s="149"/>
      <c r="WU63" s="149"/>
      <c r="WV63" s="149"/>
      <c r="WW63" s="149"/>
      <c r="WX63" s="149"/>
      <c r="WY63" s="149"/>
      <c r="WZ63" s="149"/>
      <c r="XA63" s="149"/>
      <c r="XB63" s="149"/>
      <c r="XC63" s="149"/>
      <c r="XD63" s="149"/>
      <c r="XE63" s="149"/>
      <c r="XF63" s="149"/>
      <c r="XG63" s="149"/>
      <c r="XH63" s="149"/>
      <c r="XI63" s="149"/>
      <c r="XJ63" s="149"/>
      <c r="XK63" s="149"/>
      <c r="XL63" s="149"/>
      <c r="XM63" s="149"/>
      <c r="XN63" s="149"/>
      <c r="XO63" s="149"/>
      <c r="XP63" s="149"/>
      <c r="XQ63" s="149"/>
      <c r="XR63" s="149"/>
      <c r="XS63" s="149"/>
      <c r="XT63" s="149"/>
      <c r="XU63" s="149"/>
      <c r="XV63" s="149"/>
      <c r="XW63" s="149"/>
      <c r="XX63" s="149"/>
      <c r="XY63" s="149"/>
      <c r="XZ63" s="149"/>
      <c r="YA63" s="149"/>
      <c r="YB63" s="149"/>
      <c r="YC63" s="149"/>
      <c r="YD63" s="149"/>
      <c r="YE63" s="149"/>
      <c r="YF63" s="149"/>
      <c r="YG63" s="149"/>
      <c r="YH63" s="149"/>
      <c r="YI63" s="149"/>
      <c r="YJ63" s="149"/>
      <c r="YK63" s="149"/>
      <c r="YL63" s="149"/>
      <c r="YM63" s="149"/>
      <c r="YN63" s="149"/>
      <c r="YO63" s="149"/>
      <c r="YP63" s="149"/>
      <c r="YQ63" s="149"/>
      <c r="YR63" s="149"/>
      <c r="YS63" s="149"/>
      <c r="YT63" s="149"/>
      <c r="YU63" s="149"/>
      <c r="YV63" s="149"/>
      <c r="YW63" s="149"/>
      <c r="YX63" s="149"/>
      <c r="YY63" s="149"/>
      <c r="YZ63" s="149"/>
      <c r="ZA63" s="149"/>
      <c r="ZB63" s="149"/>
      <c r="ZC63" s="149"/>
      <c r="ZD63" s="149"/>
      <c r="ZE63" s="149"/>
      <c r="ZF63" s="149"/>
      <c r="ZG63" s="149"/>
      <c r="ZH63" s="149"/>
      <c r="ZI63" s="149"/>
      <c r="ZJ63" s="149"/>
      <c r="ZK63" s="149"/>
      <c r="ZL63" s="149"/>
      <c r="ZM63" s="149"/>
      <c r="ZN63" s="149"/>
      <c r="ZO63" s="149"/>
      <c r="ZP63" s="149"/>
      <c r="ZQ63" s="149"/>
      <c r="ZR63" s="149"/>
      <c r="ZS63" s="149"/>
      <c r="ZT63" s="149"/>
      <c r="ZU63" s="149"/>
      <c r="ZV63" s="149"/>
      <c r="ZW63" s="149"/>
      <c r="ZX63" s="149"/>
      <c r="ZY63" s="149"/>
      <c r="ZZ63" s="149"/>
      <c r="AAA63" s="149"/>
      <c r="AAB63" s="149"/>
      <c r="AAC63" s="149"/>
      <c r="AAD63" s="149"/>
      <c r="AAE63" s="149"/>
      <c r="AAF63" s="149"/>
      <c r="AAG63" s="149"/>
      <c r="AAH63" s="149"/>
      <c r="AAI63" s="149"/>
      <c r="AAJ63" s="149"/>
      <c r="AAK63" s="149"/>
      <c r="AAL63" s="149"/>
      <c r="AAM63" s="149"/>
      <c r="AAN63" s="149"/>
      <c r="AAO63" s="149"/>
      <c r="AAP63" s="149"/>
      <c r="AAQ63" s="149"/>
      <c r="AAR63" s="149"/>
      <c r="AAS63" s="149"/>
      <c r="AAT63" s="149"/>
      <c r="AAU63" s="149"/>
      <c r="AAV63" s="149"/>
      <c r="AAW63" s="149"/>
      <c r="AAX63" s="149"/>
      <c r="AAY63" s="149"/>
      <c r="AAZ63" s="149"/>
      <c r="ABA63" s="149"/>
      <c r="ABB63" s="149"/>
      <c r="ABC63" s="149"/>
      <c r="ABD63" s="149"/>
      <c r="ABE63" s="149"/>
      <c r="ABF63" s="149"/>
      <c r="ABG63" s="149"/>
      <c r="ABH63" s="149"/>
      <c r="ABI63" s="149"/>
      <c r="ABJ63" s="149"/>
      <c r="ABK63" s="149"/>
      <c r="ABL63" s="149"/>
      <c r="ABM63" s="149"/>
      <c r="ABN63" s="149"/>
      <c r="ABO63" s="149"/>
      <c r="ABP63" s="149"/>
      <c r="ABQ63" s="149"/>
      <c r="ABR63" s="149"/>
      <c r="ABS63" s="149"/>
      <c r="ABT63" s="149"/>
      <c r="ABU63" s="149"/>
      <c r="ABV63" s="149"/>
      <c r="ABW63" s="149"/>
      <c r="ABX63" s="149"/>
      <c r="ABY63" s="149"/>
      <c r="ABZ63" s="149"/>
      <c r="ACA63" s="149"/>
      <c r="ACB63" s="149"/>
      <c r="ACC63" s="149"/>
      <c r="ACD63" s="149"/>
      <c r="ACE63" s="149"/>
      <c r="ACF63" s="149"/>
      <c r="ACG63" s="149"/>
      <c r="ACH63" s="149"/>
      <c r="ACI63" s="149"/>
      <c r="ACJ63" s="149"/>
      <c r="ACK63" s="149"/>
      <c r="ACL63" s="149"/>
      <c r="ACM63" s="149"/>
      <c r="ACN63" s="149"/>
      <c r="ACO63" s="149"/>
      <c r="ACP63" s="149"/>
      <c r="ACQ63" s="149"/>
      <c r="ACR63" s="149"/>
      <c r="ACS63" s="149"/>
      <c r="ACT63" s="149"/>
      <c r="ACU63" s="149"/>
      <c r="ACV63" s="149"/>
      <c r="ACW63" s="149"/>
      <c r="ACX63" s="149"/>
      <c r="ACY63" s="149"/>
      <c r="ACZ63" s="149"/>
      <c r="ADA63" s="149"/>
      <c r="ADB63" s="149"/>
      <c r="ADC63" s="149"/>
    </row>
    <row r="64" spans="1:783" s="152" customFormat="1" x14ac:dyDescent="0.3">
      <c r="A64" s="149"/>
      <c r="B64" s="150"/>
      <c r="C64" s="151"/>
      <c r="D64" s="151"/>
      <c r="F64" s="153"/>
      <c r="G64" s="153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9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9"/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9"/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9"/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9"/>
      <c r="ES64" s="149"/>
      <c r="ET64" s="149"/>
      <c r="EU64" s="149"/>
      <c r="EV64" s="149"/>
      <c r="EW64" s="149"/>
      <c r="EX64" s="149"/>
      <c r="EY64" s="149"/>
      <c r="EZ64" s="149"/>
      <c r="FA64" s="149"/>
      <c r="FB64" s="149"/>
      <c r="FC64" s="149"/>
      <c r="FD64" s="149"/>
      <c r="FE64" s="149"/>
      <c r="FF64" s="149"/>
      <c r="FG64" s="149"/>
      <c r="FH64" s="149"/>
      <c r="FI64" s="149"/>
      <c r="FJ64" s="149"/>
      <c r="FK64" s="149"/>
      <c r="FL64" s="149"/>
      <c r="FM64" s="149"/>
      <c r="FN64" s="149"/>
      <c r="FO64" s="149"/>
      <c r="FP64" s="149"/>
      <c r="FQ64" s="149"/>
      <c r="FR64" s="149"/>
      <c r="FS64" s="149"/>
      <c r="FT64" s="149"/>
      <c r="FU64" s="149"/>
      <c r="FV64" s="149"/>
      <c r="FW64" s="149"/>
      <c r="FX64" s="149"/>
      <c r="FY64" s="149"/>
      <c r="FZ64" s="149"/>
      <c r="GA64" s="149"/>
      <c r="GB64" s="149"/>
      <c r="GC64" s="149"/>
      <c r="GD64" s="149"/>
      <c r="GE64" s="149"/>
      <c r="GF64" s="149"/>
      <c r="GG64" s="149"/>
      <c r="GH64" s="149"/>
      <c r="GI64" s="149"/>
      <c r="GJ64" s="149"/>
      <c r="GK64" s="149"/>
      <c r="GL64" s="149"/>
      <c r="GM64" s="149"/>
      <c r="GN64" s="149"/>
      <c r="GO64" s="149"/>
      <c r="GP64" s="149"/>
      <c r="GQ64" s="149"/>
      <c r="GR64" s="149"/>
      <c r="GS64" s="149"/>
      <c r="GT64" s="149"/>
      <c r="GU64" s="149"/>
      <c r="GV64" s="149"/>
      <c r="GW64" s="149"/>
      <c r="GX64" s="149"/>
      <c r="GY64" s="149"/>
      <c r="GZ64" s="149"/>
      <c r="HA64" s="149"/>
      <c r="HB64" s="149"/>
      <c r="HC64" s="149"/>
      <c r="HD64" s="149"/>
      <c r="HE64" s="149"/>
      <c r="HF64" s="149"/>
      <c r="HG64" s="149"/>
      <c r="HH64" s="149"/>
      <c r="HI64" s="149"/>
      <c r="HJ64" s="149"/>
      <c r="HK64" s="149"/>
      <c r="HL64" s="149"/>
      <c r="HM64" s="149"/>
      <c r="HN64" s="149"/>
      <c r="HO64" s="149"/>
      <c r="HP64" s="149"/>
      <c r="HQ64" s="149"/>
      <c r="HR64" s="149"/>
      <c r="HS64" s="149"/>
      <c r="HT64" s="149"/>
      <c r="HU64" s="149"/>
      <c r="HV64" s="149"/>
      <c r="HW64" s="149"/>
      <c r="HX64" s="149"/>
      <c r="HY64" s="149"/>
      <c r="HZ64" s="149"/>
      <c r="IA64" s="149"/>
      <c r="IB64" s="149"/>
      <c r="IC64" s="149"/>
      <c r="ID64" s="149"/>
      <c r="IE64" s="149"/>
      <c r="IF64" s="149"/>
      <c r="IG64" s="149"/>
      <c r="IH64" s="149"/>
      <c r="II64" s="149"/>
      <c r="IJ64" s="149"/>
      <c r="IK64" s="149"/>
      <c r="IL64" s="149"/>
      <c r="IM64" s="149"/>
      <c r="IN64" s="149"/>
      <c r="IO64" s="149"/>
      <c r="IP64" s="149"/>
      <c r="IQ64" s="149"/>
      <c r="IR64" s="149"/>
      <c r="IS64" s="149"/>
      <c r="IT64" s="149"/>
      <c r="IU64" s="149"/>
      <c r="IV64" s="149"/>
      <c r="IW64" s="149"/>
      <c r="IX64" s="149"/>
      <c r="IY64" s="149"/>
      <c r="IZ64" s="149"/>
      <c r="JA64" s="149"/>
      <c r="JB64" s="149"/>
      <c r="JC64" s="149"/>
      <c r="JD64" s="149"/>
      <c r="JE64" s="149"/>
      <c r="JF64" s="149"/>
      <c r="JG64" s="149"/>
      <c r="JH64" s="149"/>
      <c r="JI64" s="149"/>
      <c r="JJ64" s="149"/>
      <c r="JK64" s="149"/>
      <c r="JL64" s="149"/>
      <c r="JM64" s="149"/>
      <c r="JN64" s="149"/>
      <c r="JO64" s="149"/>
      <c r="JP64" s="149"/>
      <c r="JQ64" s="149"/>
      <c r="JR64" s="149"/>
      <c r="JS64" s="149"/>
      <c r="JT64" s="149"/>
      <c r="JU64" s="149"/>
      <c r="JV64" s="149"/>
      <c r="JW64" s="149"/>
      <c r="JX64" s="149"/>
      <c r="JY64" s="149"/>
      <c r="JZ64" s="149"/>
      <c r="KA64" s="149"/>
      <c r="KB64" s="149"/>
      <c r="KC64" s="149"/>
      <c r="KD64" s="149"/>
      <c r="KE64" s="149"/>
      <c r="KF64" s="149"/>
      <c r="KG64" s="149"/>
      <c r="KH64" s="149"/>
      <c r="KI64" s="149"/>
      <c r="KJ64" s="149"/>
      <c r="KK64" s="149"/>
      <c r="KL64" s="149"/>
      <c r="KM64" s="149"/>
      <c r="KN64" s="149"/>
      <c r="KO64" s="149"/>
      <c r="KP64" s="149"/>
      <c r="KQ64" s="149"/>
      <c r="KR64" s="149"/>
      <c r="KS64" s="149"/>
      <c r="KT64" s="149"/>
      <c r="KU64" s="149"/>
      <c r="KV64" s="149"/>
      <c r="KW64" s="149"/>
      <c r="KX64" s="149"/>
      <c r="KY64" s="149"/>
      <c r="KZ64" s="149"/>
      <c r="LA64" s="149"/>
      <c r="LB64" s="149"/>
      <c r="LC64" s="149"/>
      <c r="LD64" s="149"/>
      <c r="LE64" s="149"/>
      <c r="LF64" s="149"/>
      <c r="LG64" s="149"/>
      <c r="LH64" s="149"/>
      <c r="LI64" s="149"/>
      <c r="LJ64" s="149"/>
      <c r="LK64" s="149"/>
      <c r="LL64" s="149"/>
      <c r="LM64" s="149"/>
      <c r="LN64" s="149"/>
      <c r="LO64" s="149"/>
      <c r="LP64" s="149"/>
      <c r="LQ64" s="149"/>
      <c r="LR64" s="149"/>
      <c r="LS64" s="149"/>
      <c r="LT64" s="149"/>
      <c r="LU64" s="149"/>
      <c r="LV64" s="149"/>
      <c r="LW64" s="149"/>
      <c r="LX64" s="149"/>
      <c r="LY64" s="149"/>
      <c r="LZ64" s="149"/>
      <c r="MA64" s="149"/>
      <c r="MB64" s="149"/>
      <c r="MC64" s="149"/>
      <c r="MD64" s="149"/>
      <c r="ME64" s="149"/>
      <c r="MF64" s="149"/>
      <c r="MG64" s="149"/>
      <c r="MH64" s="149"/>
      <c r="MI64" s="149"/>
      <c r="MJ64" s="149"/>
      <c r="MK64" s="149"/>
      <c r="ML64" s="149"/>
      <c r="MM64" s="149"/>
      <c r="MN64" s="149"/>
      <c r="MO64" s="149"/>
      <c r="MP64" s="149"/>
      <c r="MQ64" s="149"/>
      <c r="MR64" s="149"/>
      <c r="MS64" s="149"/>
      <c r="MT64" s="149"/>
      <c r="MU64" s="149"/>
      <c r="MV64" s="149"/>
      <c r="MW64" s="149"/>
      <c r="MX64" s="149"/>
      <c r="MY64" s="149"/>
      <c r="MZ64" s="149"/>
      <c r="NA64" s="149"/>
      <c r="NB64" s="149"/>
      <c r="NC64" s="149"/>
      <c r="ND64" s="149"/>
      <c r="NE64" s="149"/>
      <c r="NF64" s="149"/>
      <c r="NG64" s="149"/>
      <c r="NH64" s="149"/>
      <c r="NI64" s="149"/>
      <c r="NJ64" s="149"/>
      <c r="NK64" s="149"/>
      <c r="NL64" s="149"/>
      <c r="NM64" s="149"/>
      <c r="NN64" s="149"/>
      <c r="NO64" s="149"/>
      <c r="NP64" s="149"/>
      <c r="NQ64" s="149"/>
      <c r="NR64" s="149"/>
      <c r="NS64" s="149"/>
      <c r="NT64" s="149"/>
      <c r="NU64" s="149"/>
      <c r="NV64" s="149"/>
      <c r="NW64" s="149"/>
      <c r="NX64" s="149"/>
      <c r="NY64" s="149"/>
      <c r="NZ64" s="149"/>
      <c r="OA64" s="149"/>
      <c r="OB64" s="149"/>
      <c r="OC64" s="149"/>
      <c r="OD64" s="149"/>
      <c r="OE64" s="149"/>
      <c r="OF64" s="149"/>
      <c r="OG64" s="149"/>
      <c r="OH64" s="149"/>
      <c r="OI64" s="149"/>
      <c r="OJ64" s="149"/>
      <c r="OK64" s="149"/>
      <c r="OL64" s="149"/>
      <c r="OM64" s="149"/>
      <c r="ON64" s="149"/>
      <c r="OO64" s="149"/>
      <c r="OP64" s="149"/>
      <c r="OQ64" s="149"/>
      <c r="OR64" s="149"/>
      <c r="OS64" s="149"/>
      <c r="OT64" s="149"/>
      <c r="OU64" s="149"/>
      <c r="OV64" s="149"/>
      <c r="OW64" s="149"/>
      <c r="OX64" s="149"/>
      <c r="OY64" s="149"/>
      <c r="OZ64" s="149"/>
      <c r="PA64" s="149"/>
      <c r="PB64" s="149"/>
      <c r="PC64" s="149"/>
      <c r="PD64" s="149"/>
      <c r="PE64" s="149"/>
      <c r="PF64" s="149"/>
      <c r="PG64" s="149"/>
      <c r="PH64" s="149"/>
      <c r="PI64" s="149"/>
      <c r="PJ64" s="149"/>
      <c r="PK64" s="149"/>
      <c r="PL64" s="149"/>
      <c r="PM64" s="149"/>
      <c r="PN64" s="149"/>
      <c r="PO64" s="149"/>
      <c r="PP64" s="149"/>
      <c r="PQ64" s="149"/>
      <c r="PR64" s="149"/>
      <c r="PS64" s="149"/>
      <c r="PT64" s="149"/>
      <c r="PU64" s="149"/>
      <c r="PV64" s="149"/>
      <c r="PW64" s="149"/>
      <c r="PX64" s="149"/>
      <c r="PY64" s="149"/>
      <c r="PZ64" s="149"/>
      <c r="QA64" s="149"/>
      <c r="QB64" s="149"/>
      <c r="QC64" s="149"/>
      <c r="QD64" s="149"/>
      <c r="QE64" s="149"/>
      <c r="QF64" s="149"/>
      <c r="QG64" s="149"/>
      <c r="QH64" s="149"/>
      <c r="QI64" s="149"/>
      <c r="QJ64" s="149"/>
      <c r="QK64" s="149"/>
      <c r="QL64" s="149"/>
      <c r="QM64" s="149"/>
      <c r="QN64" s="149"/>
      <c r="QO64" s="149"/>
      <c r="QP64" s="149"/>
      <c r="QQ64" s="149"/>
      <c r="QR64" s="149"/>
      <c r="QS64" s="149"/>
      <c r="QT64" s="149"/>
      <c r="QU64" s="149"/>
      <c r="QV64" s="149"/>
      <c r="QW64" s="149"/>
      <c r="QX64" s="149"/>
      <c r="QY64" s="149"/>
      <c r="QZ64" s="149"/>
      <c r="RA64" s="149"/>
      <c r="RB64" s="149"/>
      <c r="RC64" s="149"/>
      <c r="RD64" s="149"/>
      <c r="RE64" s="149"/>
      <c r="RF64" s="149"/>
      <c r="RG64" s="149"/>
      <c r="RH64" s="149"/>
      <c r="RI64" s="149"/>
      <c r="RJ64" s="149"/>
      <c r="RK64" s="149"/>
      <c r="RL64" s="149"/>
      <c r="RM64" s="149"/>
      <c r="RN64" s="149"/>
      <c r="RO64" s="149"/>
      <c r="RP64" s="149"/>
      <c r="RQ64" s="149"/>
      <c r="RR64" s="149"/>
      <c r="RS64" s="149"/>
      <c r="RT64" s="149"/>
      <c r="RU64" s="149"/>
      <c r="RV64" s="149"/>
      <c r="RW64" s="149"/>
      <c r="RX64" s="149"/>
      <c r="RY64" s="149"/>
      <c r="RZ64" s="149"/>
      <c r="SA64" s="149"/>
      <c r="SB64" s="149"/>
      <c r="SC64" s="149"/>
      <c r="SD64" s="149"/>
      <c r="SE64" s="149"/>
      <c r="SF64" s="149"/>
      <c r="SG64" s="149"/>
      <c r="SH64" s="149"/>
      <c r="SI64" s="149"/>
      <c r="SJ64" s="149"/>
      <c r="SK64" s="149"/>
      <c r="SL64" s="149"/>
      <c r="SM64" s="149"/>
      <c r="SN64" s="149"/>
      <c r="SO64" s="149"/>
      <c r="SP64" s="149"/>
      <c r="SQ64" s="149"/>
      <c r="SR64" s="149"/>
      <c r="SS64" s="149"/>
      <c r="ST64" s="149"/>
      <c r="SU64" s="149"/>
      <c r="SV64" s="149"/>
      <c r="SW64" s="149"/>
      <c r="SX64" s="149"/>
      <c r="SY64" s="149"/>
      <c r="SZ64" s="149"/>
      <c r="TA64" s="149"/>
      <c r="TB64" s="149"/>
      <c r="TC64" s="149"/>
      <c r="TD64" s="149"/>
      <c r="TE64" s="149"/>
      <c r="TF64" s="149"/>
      <c r="TG64" s="149"/>
      <c r="TH64" s="149"/>
      <c r="TI64" s="149"/>
      <c r="TJ64" s="149"/>
      <c r="TK64" s="149"/>
      <c r="TL64" s="149"/>
      <c r="TM64" s="149"/>
      <c r="TN64" s="149"/>
      <c r="TO64" s="149"/>
      <c r="TP64" s="149"/>
      <c r="TQ64" s="149"/>
      <c r="TR64" s="149"/>
      <c r="TS64" s="149"/>
      <c r="TT64" s="149"/>
      <c r="TU64" s="149"/>
      <c r="TV64" s="149"/>
      <c r="TW64" s="149"/>
      <c r="TX64" s="149"/>
      <c r="TY64" s="149"/>
      <c r="TZ64" s="149"/>
      <c r="UA64" s="149"/>
      <c r="UB64" s="149"/>
      <c r="UC64" s="149"/>
      <c r="UD64" s="149"/>
      <c r="UE64" s="149"/>
      <c r="UF64" s="149"/>
      <c r="UG64" s="149"/>
      <c r="UH64" s="149"/>
      <c r="UI64" s="149"/>
      <c r="UJ64" s="149"/>
      <c r="UK64" s="149"/>
      <c r="UL64" s="149"/>
      <c r="UM64" s="149"/>
      <c r="UN64" s="149"/>
      <c r="UO64" s="149"/>
      <c r="UP64" s="149"/>
      <c r="UQ64" s="149"/>
      <c r="UR64" s="149"/>
      <c r="US64" s="149"/>
      <c r="UT64" s="149"/>
      <c r="UU64" s="149"/>
      <c r="UV64" s="149"/>
      <c r="UW64" s="149"/>
      <c r="UX64" s="149"/>
      <c r="UY64" s="149"/>
      <c r="UZ64" s="149"/>
      <c r="VA64" s="149"/>
      <c r="VB64" s="149"/>
      <c r="VC64" s="149"/>
      <c r="VD64" s="149"/>
      <c r="VE64" s="149"/>
      <c r="VF64" s="149"/>
      <c r="VG64" s="149"/>
      <c r="VH64" s="149"/>
      <c r="VI64" s="149"/>
      <c r="VJ64" s="149"/>
      <c r="VK64" s="149"/>
      <c r="VL64" s="149"/>
      <c r="VM64" s="149"/>
      <c r="VN64" s="149"/>
      <c r="VO64" s="149"/>
      <c r="VP64" s="149"/>
      <c r="VQ64" s="149"/>
      <c r="VR64" s="149"/>
      <c r="VS64" s="149"/>
      <c r="VT64" s="149"/>
      <c r="VU64" s="149"/>
      <c r="VV64" s="149"/>
      <c r="VW64" s="149"/>
      <c r="VX64" s="149"/>
      <c r="VY64" s="149"/>
      <c r="VZ64" s="149"/>
      <c r="WA64" s="149"/>
      <c r="WB64" s="149"/>
      <c r="WC64" s="149"/>
      <c r="WD64" s="149"/>
      <c r="WE64" s="149"/>
      <c r="WF64" s="149"/>
      <c r="WG64" s="149"/>
      <c r="WH64" s="149"/>
      <c r="WI64" s="149"/>
      <c r="WJ64" s="149"/>
      <c r="WK64" s="149"/>
      <c r="WL64" s="149"/>
      <c r="WM64" s="149"/>
      <c r="WN64" s="149"/>
      <c r="WO64" s="149"/>
      <c r="WP64" s="149"/>
      <c r="WQ64" s="149"/>
      <c r="WR64" s="149"/>
      <c r="WS64" s="149"/>
      <c r="WT64" s="149"/>
      <c r="WU64" s="149"/>
      <c r="WV64" s="149"/>
      <c r="WW64" s="149"/>
      <c r="WX64" s="149"/>
      <c r="WY64" s="149"/>
      <c r="WZ64" s="149"/>
      <c r="XA64" s="149"/>
      <c r="XB64" s="149"/>
      <c r="XC64" s="149"/>
      <c r="XD64" s="149"/>
      <c r="XE64" s="149"/>
      <c r="XF64" s="149"/>
      <c r="XG64" s="149"/>
      <c r="XH64" s="149"/>
      <c r="XI64" s="149"/>
      <c r="XJ64" s="149"/>
      <c r="XK64" s="149"/>
      <c r="XL64" s="149"/>
      <c r="XM64" s="149"/>
      <c r="XN64" s="149"/>
      <c r="XO64" s="149"/>
      <c r="XP64" s="149"/>
      <c r="XQ64" s="149"/>
      <c r="XR64" s="149"/>
      <c r="XS64" s="149"/>
      <c r="XT64" s="149"/>
      <c r="XU64" s="149"/>
      <c r="XV64" s="149"/>
      <c r="XW64" s="149"/>
      <c r="XX64" s="149"/>
      <c r="XY64" s="149"/>
      <c r="XZ64" s="149"/>
      <c r="YA64" s="149"/>
      <c r="YB64" s="149"/>
      <c r="YC64" s="149"/>
      <c r="YD64" s="149"/>
      <c r="YE64" s="149"/>
      <c r="YF64" s="149"/>
      <c r="YG64" s="149"/>
      <c r="YH64" s="149"/>
      <c r="YI64" s="149"/>
      <c r="YJ64" s="149"/>
      <c r="YK64" s="149"/>
      <c r="YL64" s="149"/>
      <c r="YM64" s="149"/>
      <c r="YN64" s="149"/>
      <c r="YO64" s="149"/>
      <c r="YP64" s="149"/>
      <c r="YQ64" s="149"/>
      <c r="YR64" s="149"/>
      <c r="YS64" s="149"/>
      <c r="YT64" s="149"/>
      <c r="YU64" s="149"/>
      <c r="YV64" s="149"/>
      <c r="YW64" s="149"/>
      <c r="YX64" s="149"/>
      <c r="YY64" s="149"/>
      <c r="YZ64" s="149"/>
      <c r="ZA64" s="149"/>
      <c r="ZB64" s="149"/>
      <c r="ZC64" s="149"/>
      <c r="ZD64" s="149"/>
      <c r="ZE64" s="149"/>
      <c r="ZF64" s="149"/>
      <c r="ZG64" s="149"/>
      <c r="ZH64" s="149"/>
      <c r="ZI64" s="149"/>
      <c r="ZJ64" s="149"/>
      <c r="ZK64" s="149"/>
      <c r="ZL64" s="149"/>
      <c r="ZM64" s="149"/>
      <c r="ZN64" s="149"/>
      <c r="ZO64" s="149"/>
      <c r="ZP64" s="149"/>
      <c r="ZQ64" s="149"/>
      <c r="ZR64" s="149"/>
      <c r="ZS64" s="149"/>
      <c r="ZT64" s="149"/>
      <c r="ZU64" s="149"/>
      <c r="ZV64" s="149"/>
      <c r="ZW64" s="149"/>
      <c r="ZX64" s="149"/>
      <c r="ZY64" s="149"/>
      <c r="ZZ64" s="149"/>
      <c r="AAA64" s="149"/>
      <c r="AAB64" s="149"/>
      <c r="AAC64" s="149"/>
      <c r="AAD64" s="149"/>
      <c r="AAE64" s="149"/>
      <c r="AAF64" s="149"/>
      <c r="AAG64" s="149"/>
      <c r="AAH64" s="149"/>
      <c r="AAI64" s="149"/>
      <c r="AAJ64" s="149"/>
      <c r="AAK64" s="149"/>
      <c r="AAL64" s="149"/>
      <c r="AAM64" s="149"/>
      <c r="AAN64" s="149"/>
      <c r="AAO64" s="149"/>
      <c r="AAP64" s="149"/>
      <c r="AAQ64" s="149"/>
      <c r="AAR64" s="149"/>
      <c r="AAS64" s="149"/>
      <c r="AAT64" s="149"/>
      <c r="AAU64" s="149"/>
      <c r="AAV64" s="149"/>
      <c r="AAW64" s="149"/>
      <c r="AAX64" s="149"/>
      <c r="AAY64" s="149"/>
      <c r="AAZ64" s="149"/>
      <c r="ABA64" s="149"/>
      <c r="ABB64" s="149"/>
      <c r="ABC64" s="149"/>
      <c r="ABD64" s="149"/>
      <c r="ABE64" s="149"/>
      <c r="ABF64" s="149"/>
      <c r="ABG64" s="149"/>
      <c r="ABH64" s="149"/>
      <c r="ABI64" s="149"/>
      <c r="ABJ64" s="149"/>
      <c r="ABK64" s="149"/>
      <c r="ABL64" s="149"/>
      <c r="ABM64" s="149"/>
      <c r="ABN64" s="149"/>
      <c r="ABO64" s="149"/>
      <c r="ABP64" s="149"/>
      <c r="ABQ64" s="149"/>
      <c r="ABR64" s="149"/>
      <c r="ABS64" s="149"/>
      <c r="ABT64" s="149"/>
      <c r="ABU64" s="149"/>
      <c r="ABV64" s="149"/>
      <c r="ABW64" s="149"/>
      <c r="ABX64" s="149"/>
      <c r="ABY64" s="149"/>
      <c r="ABZ64" s="149"/>
      <c r="ACA64" s="149"/>
      <c r="ACB64" s="149"/>
      <c r="ACC64" s="149"/>
      <c r="ACD64" s="149"/>
      <c r="ACE64" s="149"/>
      <c r="ACF64" s="149"/>
      <c r="ACG64" s="149"/>
      <c r="ACH64" s="149"/>
      <c r="ACI64" s="149"/>
      <c r="ACJ64" s="149"/>
      <c r="ACK64" s="149"/>
      <c r="ACL64" s="149"/>
      <c r="ACM64" s="149"/>
      <c r="ACN64" s="149"/>
      <c r="ACO64" s="149"/>
      <c r="ACP64" s="149"/>
      <c r="ACQ64" s="149"/>
      <c r="ACR64" s="149"/>
      <c r="ACS64" s="149"/>
      <c r="ACT64" s="149"/>
      <c r="ACU64" s="149"/>
      <c r="ACV64" s="149"/>
      <c r="ACW64" s="149"/>
      <c r="ACX64" s="149"/>
      <c r="ACY64" s="149"/>
      <c r="ACZ64" s="149"/>
      <c r="ADA64" s="149"/>
      <c r="ADB64" s="149"/>
      <c r="ADC64" s="149"/>
    </row>
    <row r="65" spans="1:783" s="152" customFormat="1" x14ac:dyDescent="0.3">
      <c r="A65" s="149"/>
      <c r="B65" s="150"/>
      <c r="C65" s="151"/>
      <c r="D65" s="151"/>
      <c r="F65" s="153"/>
      <c r="G65" s="153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  <c r="EC65" s="149"/>
      <c r="ED65" s="149"/>
      <c r="EE65" s="149"/>
      <c r="EF65" s="149"/>
      <c r="EG65" s="149"/>
      <c r="EH65" s="149"/>
      <c r="EI65" s="149"/>
      <c r="EJ65" s="149"/>
      <c r="EK65" s="149"/>
      <c r="EL65" s="149"/>
      <c r="EM65" s="149"/>
      <c r="EN65" s="149"/>
      <c r="EO65" s="149"/>
      <c r="EP65" s="149"/>
      <c r="EQ65" s="149"/>
      <c r="ER65" s="149"/>
      <c r="ES65" s="149"/>
      <c r="ET65" s="149"/>
      <c r="EU65" s="149"/>
      <c r="EV65" s="149"/>
      <c r="EW65" s="149"/>
      <c r="EX65" s="149"/>
      <c r="EY65" s="149"/>
      <c r="EZ65" s="149"/>
      <c r="FA65" s="149"/>
      <c r="FB65" s="149"/>
      <c r="FC65" s="149"/>
      <c r="FD65" s="149"/>
      <c r="FE65" s="149"/>
      <c r="FF65" s="149"/>
      <c r="FG65" s="149"/>
      <c r="FH65" s="149"/>
      <c r="FI65" s="149"/>
      <c r="FJ65" s="149"/>
      <c r="FK65" s="149"/>
      <c r="FL65" s="149"/>
      <c r="FM65" s="149"/>
      <c r="FN65" s="149"/>
      <c r="FO65" s="149"/>
      <c r="FP65" s="149"/>
      <c r="FQ65" s="149"/>
      <c r="FR65" s="149"/>
      <c r="FS65" s="149"/>
      <c r="FT65" s="149"/>
      <c r="FU65" s="149"/>
      <c r="FV65" s="149"/>
      <c r="FW65" s="149"/>
      <c r="FX65" s="149"/>
      <c r="FY65" s="149"/>
      <c r="FZ65" s="149"/>
      <c r="GA65" s="149"/>
      <c r="GB65" s="149"/>
      <c r="GC65" s="149"/>
      <c r="GD65" s="149"/>
      <c r="GE65" s="149"/>
      <c r="GF65" s="149"/>
      <c r="GG65" s="149"/>
      <c r="GH65" s="149"/>
      <c r="GI65" s="149"/>
      <c r="GJ65" s="149"/>
      <c r="GK65" s="149"/>
      <c r="GL65" s="149"/>
      <c r="GM65" s="149"/>
      <c r="GN65" s="149"/>
      <c r="GO65" s="149"/>
      <c r="GP65" s="149"/>
      <c r="GQ65" s="149"/>
      <c r="GR65" s="149"/>
      <c r="GS65" s="149"/>
      <c r="GT65" s="149"/>
      <c r="GU65" s="149"/>
      <c r="GV65" s="149"/>
      <c r="GW65" s="149"/>
      <c r="GX65" s="149"/>
      <c r="GY65" s="149"/>
      <c r="GZ65" s="149"/>
      <c r="HA65" s="149"/>
      <c r="HB65" s="149"/>
      <c r="HC65" s="149"/>
      <c r="HD65" s="149"/>
      <c r="HE65" s="149"/>
      <c r="HF65" s="149"/>
      <c r="HG65" s="149"/>
      <c r="HH65" s="149"/>
      <c r="HI65" s="149"/>
      <c r="HJ65" s="149"/>
      <c r="HK65" s="149"/>
      <c r="HL65" s="149"/>
      <c r="HM65" s="149"/>
      <c r="HN65" s="149"/>
      <c r="HO65" s="149"/>
      <c r="HP65" s="149"/>
      <c r="HQ65" s="149"/>
      <c r="HR65" s="149"/>
      <c r="HS65" s="149"/>
      <c r="HT65" s="149"/>
      <c r="HU65" s="149"/>
      <c r="HV65" s="149"/>
      <c r="HW65" s="149"/>
      <c r="HX65" s="149"/>
      <c r="HY65" s="149"/>
      <c r="HZ65" s="149"/>
      <c r="IA65" s="149"/>
      <c r="IB65" s="149"/>
      <c r="IC65" s="149"/>
      <c r="ID65" s="149"/>
      <c r="IE65" s="149"/>
      <c r="IF65" s="149"/>
      <c r="IG65" s="149"/>
      <c r="IH65" s="149"/>
      <c r="II65" s="149"/>
      <c r="IJ65" s="149"/>
      <c r="IK65" s="149"/>
      <c r="IL65" s="149"/>
      <c r="IM65" s="149"/>
      <c r="IN65" s="149"/>
      <c r="IO65" s="149"/>
      <c r="IP65" s="149"/>
      <c r="IQ65" s="149"/>
      <c r="IR65" s="149"/>
      <c r="IS65" s="149"/>
      <c r="IT65" s="149"/>
      <c r="IU65" s="149"/>
      <c r="IV65" s="149"/>
      <c r="IW65" s="149"/>
      <c r="IX65" s="149"/>
      <c r="IY65" s="149"/>
      <c r="IZ65" s="149"/>
      <c r="JA65" s="149"/>
      <c r="JB65" s="149"/>
      <c r="JC65" s="149"/>
      <c r="JD65" s="149"/>
      <c r="JE65" s="149"/>
      <c r="JF65" s="149"/>
      <c r="JG65" s="149"/>
      <c r="JH65" s="149"/>
      <c r="JI65" s="149"/>
      <c r="JJ65" s="149"/>
      <c r="JK65" s="149"/>
      <c r="JL65" s="149"/>
      <c r="JM65" s="149"/>
      <c r="JN65" s="149"/>
      <c r="JO65" s="149"/>
      <c r="JP65" s="149"/>
      <c r="JQ65" s="149"/>
      <c r="JR65" s="149"/>
      <c r="JS65" s="149"/>
      <c r="JT65" s="149"/>
      <c r="JU65" s="149"/>
      <c r="JV65" s="149"/>
      <c r="JW65" s="149"/>
      <c r="JX65" s="149"/>
      <c r="JY65" s="149"/>
      <c r="JZ65" s="149"/>
      <c r="KA65" s="149"/>
      <c r="KB65" s="149"/>
      <c r="KC65" s="149"/>
      <c r="KD65" s="149"/>
      <c r="KE65" s="149"/>
      <c r="KF65" s="149"/>
      <c r="KG65" s="149"/>
      <c r="KH65" s="149"/>
      <c r="KI65" s="149"/>
      <c r="KJ65" s="149"/>
      <c r="KK65" s="149"/>
      <c r="KL65" s="149"/>
      <c r="KM65" s="149"/>
      <c r="KN65" s="149"/>
      <c r="KO65" s="149"/>
      <c r="KP65" s="149"/>
      <c r="KQ65" s="149"/>
      <c r="KR65" s="149"/>
      <c r="KS65" s="149"/>
      <c r="KT65" s="149"/>
      <c r="KU65" s="149"/>
      <c r="KV65" s="149"/>
      <c r="KW65" s="149"/>
      <c r="KX65" s="149"/>
      <c r="KY65" s="149"/>
      <c r="KZ65" s="149"/>
      <c r="LA65" s="149"/>
      <c r="LB65" s="149"/>
      <c r="LC65" s="149"/>
      <c r="LD65" s="149"/>
      <c r="LE65" s="149"/>
      <c r="LF65" s="149"/>
      <c r="LG65" s="149"/>
      <c r="LH65" s="149"/>
      <c r="LI65" s="149"/>
      <c r="LJ65" s="149"/>
      <c r="LK65" s="149"/>
      <c r="LL65" s="149"/>
      <c r="LM65" s="149"/>
      <c r="LN65" s="149"/>
      <c r="LO65" s="149"/>
      <c r="LP65" s="149"/>
      <c r="LQ65" s="149"/>
      <c r="LR65" s="149"/>
      <c r="LS65" s="149"/>
      <c r="LT65" s="149"/>
      <c r="LU65" s="149"/>
      <c r="LV65" s="149"/>
      <c r="LW65" s="149"/>
      <c r="LX65" s="149"/>
      <c r="LY65" s="149"/>
      <c r="LZ65" s="149"/>
      <c r="MA65" s="149"/>
      <c r="MB65" s="149"/>
      <c r="MC65" s="149"/>
      <c r="MD65" s="149"/>
      <c r="ME65" s="149"/>
      <c r="MF65" s="149"/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  <c r="ZL65" s="149"/>
      <c r="ZM65" s="149"/>
      <c r="ZN65" s="149"/>
      <c r="ZO65" s="149"/>
      <c r="ZP65" s="149"/>
      <c r="ZQ65" s="149"/>
      <c r="ZR65" s="149"/>
      <c r="ZS65" s="149"/>
      <c r="ZT65" s="149"/>
      <c r="ZU65" s="149"/>
      <c r="ZV65" s="149"/>
      <c r="ZW65" s="149"/>
      <c r="ZX65" s="149"/>
      <c r="ZY65" s="149"/>
      <c r="ZZ65" s="149"/>
      <c r="AAA65" s="149"/>
      <c r="AAB65" s="149"/>
      <c r="AAC65" s="149"/>
      <c r="AAD65" s="149"/>
      <c r="AAE65" s="149"/>
      <c r="AAF65" s="149"/>
      <c r="AAG65" s="149"/>
      <c r="AAH65" s="149"/>
      <c r="AAI65" s="149"/>
      <c r="AAJ65" s="149"/>
      <c r="AAK65" s="149"/>
      <c r="AAL65" s="149"/>
      <c r="AAM65" s="149"/>
      <c r="AAN65" s="149"/>
      <c r="AAO65" s="149"/>
      <c r="AAP65" s="149"/>
      <c r="AAQ65" s="149"/>
      <c r="AAR65" s="149"/>
      <c r="AAS65" s="149"/>
      <c r="AAT65" s="149"/>
      <c r="AAU65" s="149"/>
      <c r="AAV65" s="149"/>
      <c r="AAW65" s="149"/>
      <c r="AAX65" s="149"/>
      <c r="AAY65" s="149"/>
      <c r="AAZ65" s="149"/>
      <c r="ABA65" s="149"/>
      <c r="ABB65" s="149"/>
      <c r="ABC65" s="149"/>
      <c r="ABD65" s="149"/>
      <c r="ABE65" s="149"/>
      <c r="ABF65" s="149"/>
      <c r="ABG65" s="149"/>
      <c r="ABH65" s="149"/>
      <c r="ABI65" s="149"/>
      <c r="ABJ65" s="149"/>
      <c r="ABK65" s="149"/>
      <c r="ABL65" s="149"/>
      <c r="ABM65" s="149"/>
      <c r="ABN65" s="149"/>
      <c r="ABO65" s="149"/>
      <c r="ABP65" s="149"/>
      <c r="ABQ65" s="149"/>
      <c r="ABR65" s="149"/>
      <c r="ABS65" s="149"/>
      <c r="ABT65" s="149"/>
      <c r="ABU65" s="149"/>
      <c r="ABV65" s="149"/>
      <c r="ABW65" s="149"/>
      <c r="ABX65" s="149"/>
      <c r="ABY65" s="149"/>
      <c r="ABZ65" s="149"/>
      <c r="ACA65" s="149"/>
      <c r="ACB65" s="149"/>
      <c r="ACC65" s="149"/>
      <c r="ACD65" s="149"/>
      <c r="ACE65" s="149"/>
      <c r="ACF65" s="149"/>
      <c r="ACG65" s="149"/>
      <c r="ACH65" s="149"/>
      <c r="ACI65" s="149"/>
      <c r="ACJ65" s="149"/>
      <c r="ACK65" s="149"/>
      <c r="ACL65" s="149"/>
      <c r="ACM65" s="149"/>
      <c r="ACN65" s="149"/>
      <c r="ACO65" s="149"/>
      <c r="ACP65" s="149"/>
      <c r="ACQ65" s="149"/>
      <c r="ACR65" s="149"/>
      <c r="ACS65" s="149"/>
      <c r="ACT65" s="149"/>
      <c r="ACU65" s="149"/>
      <c r="ACV65" s="149"/>
      <c r="ACW65" s="149"/>
      <c r="ACX65" s="149"/>
      <c r="ACY65" s="149"/>
      <c r="ACZ65" s="149"/>
      <c r="ADA65" s="149"/>
      <c r="ADB65" s="149"/>
      <c r="ADC65" s="149"/>
    </row>
    <row r="66" spans="1:783" s="152" customFormat="1" x14ac:dyDescent="0.3">
      <c r="A66" s="149"/>
      <c r="B66" s="150"/>
      <c r="C66" s="151"/>
      <c r="D66" s="151"/>
      <c r="F66" s="153"/>
      <c r="G66" s="153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  <c r="EC66" s="149"/>
      <c r="ED66" s="149"/>
      <c r="EE66" s="149"/>
      <c r="EF66" s="149"/>
      <c r="EG66" s="149"/>
      <c r="EH66" s="149"/>
      <c r="EI66" s="149"/>
      <c r="EJ66" s="149"/>
      <c r="EK66" s="149"/>
      <c r="EL66" s="149"/>
      <c r="EM66" s="149"/>
      <c r="EN66" s="149"/>
      <c r="EO66" s="149"/>
      <c r="EP66" s="149"/>
      <c r="EQ66" s="149"/>
      <c r="ER66" s="149"/>
      <c r="ES66" s="149"/>
      <c r="ET66" s="149"/>
      <c r="EU66" s="149"/>
      <c r="EV66" s="149"/>
      <c r="EW66" s="149"/>
      <c r="EX66" s="149"/>
      <c r="EY66" s="149"/>
      <c r="EZ66" s="149"/>
      <c r="FA66" s="149"/>
      <c r="FB66" s="149"/>
      <c r="FC66" s="149"/>
      <c r="FD66" s="149"/>
      <c r="FE66" s="149"/>
      <c r="FF66" s="149"/>
      <c r="FG66" s="149"/>
      <c r="FH66" s="149"/>
      <c r="FI66" s="149"/>
      <c r="FJ66" s="149"/>
      <c r="FK66" s="149"/>
      <c r="FL66" s="149"/>
      <c r="FM66" s="149"/>
      <c r="FN66" s="149"/>
      <c r="FO66" s="149"/>
      <c r="FP66" s="149"/>
      <c r="FQ66" s="149"/>
      <c r="FR66" s="149"/>
      <c r="FS66" s="149"/>
      <c r="FT66" s="149"/>
      <c r="FU66" s="149"/>
      <c r="FV66" s="149"/>
      <c r="FW66" s="149"/>
      <c r="FX66" s="149"/>
      <c r="FY66" s="149"/>
      <c r="FZ66" s="149"/>
      <c r="GA66" s="149"/>
      <c r="GB66" s="149"/>
      <c r="GC66" s="149"/>
      <c r="GD66" s="149"/>
      <c r="GE66" s="149"/>
      <c r="GF66" s="149"/>
      <c r="GG66" s="149"/>
      <c r="GH66" s="149"/>
      <c r="GI66" s="149"/>
      <c r="GJ66" s="149"/>
      <c r="GK66" s="149"/>
      <c r="GL66" s="149"/>
      <c r="GM66" s="149"/>
      <c r="GN66" s="149"/>
      <c r="GO66" s="149"/>
      <c r="GP66" s="149"/>
      <c r="GQ66" s="149"/>
      <c r="GR66" s="149"/>
      <c r="GS66" s="149"/>
      <c r="GT66" s="149"/>
      <c r="GU66" s="149"/>
      <c r="GV66" s="149"/>
      <c r="GW66" s="149"/>
      <c r="GX66" s="149"/>
      <c r="GY66" s="149"/>
      <c r="GZ66" s="149"/>
      <c r="HA66" s="149"/>
      <c r="HB66" s="149"/>
      <c r="HC66" s="149"/>
      <c r="HD66" s="149"/>
      <c r="HE66" s="149"/>
      <c r="HF66" s="149"/>
      <c r="HG66" s="149"/>
      <c r="HH66" s="149"/>
      <c r="HI66" s="149"/>
      <c r="HJ66" s="149"/>
      <c r="HK66" s="149"/>
      <c r="HL66" s="149"/>
      <c r="HM66" s="149"/>
      <c r="HN66" s="149"/>
      <c r="HO66" s="149"/>
      <c r="HP66" s="149"/>
      <c r="HQ66" s="149"/>
      <c r="HR66" s="149"/>
      <c r="HS66" s="149"/>
      <c r="HT66" s="149"/>
      <c r="HU66" s="149"/>
      <c r="HV66" s="149"/>
      <c r="HW66" s="149"/>
      <c r="HX66" s="149"/>
      <c r="HY66" s="149"/>
      <c r="HZ66" s="149"/>
      <c r="IA66" s="149"/>
      <c r="IB66" s="149"/>
      <c r="IC66" s="149"/>
      <c r="ID66" s="149"/>
      <c r="IE66" s="149"/>
      <c r="IF66" s="149"/>
      <c r="IG66" s="149"/>
      <c r="IH66" s="149"/>
      <c r="II66" s="149"/>
      <c r="IJ66" s="149"/>
      <c r="IK66" s="149"/>
      <c r="IL66" s="149"/>
      <c r="IM66" s="149"/>
      <c r="IN66" s="149"/>
      <c r="IO66" s="149"/>
      <c r="IP66" s="149"/>
      <c r="IQ66" s="149"/>
      <c r="IR66" s="149"/>
      <c r="IS66" s="149"/>
      <c r="IT66" s="149"/>
      <c r="IU66" s="149"/>
      <c r="IV66" s="149"/>
      <c r="IW66" s="149"/>
      <c r="IX66" s="149"/>
      <c r="IY66" s="149"/>
      <c r="IZ66" s="149"/>
      <c r="JA66" s="149"/>
      <c r="JB66" s="149"/>
      <c r="JC66" s="149"/>
      <c r="JD66" s="149"/>
      <c r="JE66" s="149"/>
      <c r="JF66" s="149"/>
      <c r="JG66" s="149"/>
      <c r="JH66" s="149"/>
      <c r="JI66" s="149"/>
      <c r="JJ66" s="149"/>
      <c r="JK66" s="149"/>
      <c r="JL66" s="149"/>
      <c r="JM66" s="149"/>
      <c r="JN66" s="149"/>
      <c r="JO66" s="149"/>
      <c r="JP66" s="149"/>
      <c r="JQ66" s="149"/>
      <c r="JR66" s="149"/>
      <c r="JS66" s="149"/>
      <c r="JT66" s="149"/>
      <c r="JU66" s="149"/>
      <c r="JV66" s="149"/>
      <c r="JW66" s="149"/>
      <c r="JX66" s="149"/>
      <c r="JY66" s="149"/>
      <c r="JZ66" s="149"/>
      <c r="KA66" s="149"/>
      <c r="KB66" s="149"/>
      <c r="KC66" s="149"/>
      <c r="KD66" s="149"/>
      <c r="KE66" s="149"/>
      <c r="KF66" s="149"/>
      <c r="KG66" s="149"/>
      <c r="KH66" s="149"/>
      <c r="KI66" s="149"/>
      <c r="KJ66" s="149"/>
      <c r="KK66" s="149"/>
      <c r="KL66" s="149"/>
      <c r="KM66" s="149"/>
      <c r="KN66" s="149"/>
      <c r="KO66" s="149"/>
      <c r="KP66" s="149"/>
      <c r="KQ66" s="149"/>
      <c r="KR66" s="149"/>
      <c r="KS66" s="149"/>
      <c r="KT66" s="149"/>
      <c r="KU66" s="149"/>
      <c r="KV66" s="149"/>
      <c r="KW66" s="149"/>
      <c r="KX66" s="149"/>
      <c r="KY66" s="149"/>
      <c r="KZ66" s="149"/>
      <c r="LA66" s="149"/>
      <c r="LB66" s="149"/>
      <c r="LC66" s="149"/>
      <c r="LD66" s="149"/>
      <c r="LE66" s="149"/>
      <c r="LF66" s="149"/>
      <c r="LG66" s="149"/>
      <c r="LH66" s="149"/>
      <c r="LI66" s="149"/>
      <c r="LJ66" s="149"/>
      <c r="LK66" s="149"/>
      <c r="LL66" s="149"/>
      <c r="LM66" s="149"/>
      <c r="LN66" s="149"/>
      <c r="LO66" s="149"/>
      <c r="LP66" s="149"/>
      <c r="LQ66" s="149"/>
      <c r="LR66" s="149"/>
      <c r="LS66" s="149"/>
      <c r="LT66" s="149"/>
      <c r="LU66" s="149"/>
      <c r="LV66" s="149"/>
      <c r="LW66" s="149"/>
      <c r="LX66" s="149"/>
      <c r="LY66" s="149"/>
      <c r="LZ66" s="149"/>
      <c r="MA66" s="149"/>
      <c r="MB66" s="149"/>
      <c r="MC66" s="149"/>
      <c r="MD66" s="149"/>
      <c r="ME66" s="149"/>
      <c r="MF66" s="149"/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  <c r="ZL66" s="149"/>
      <c r="ZM66" s="149"/>
      <c r="ZN66" s="149"/>
      <c r="ZO66" s="149"/>
      <c r="ZP66" s="149"/>
      <c r="ZQ66" s="149"/>
      <c r="ZR66" s="149"/>
      <c r="ZS66" s="149"/>
      <c r="ZT66" s="149"/>
      <c r="ZU66" s="149"/>
      <c r="ZV66" s="149"/>
      <c r="ZW66" s="149"/>
      <c r="ZX66" s="149"/>
      <c r="ZY66" s="149"/>
      <c r="ZZ66" s="149"/>
      <c r="AAA66" s="149"/>
      <c r="AAB66" s="149"/>
      <c r="AAC66" s="149"/>
      <c r="AAD66" s="149"/>
      <c r="AAE66" s="149"/>
      <c r="AAF66" s="149"/>
      <c r="AAG66" s="149"/>
      <c r="AAH66" s="149"/>
      <c r="AAI66" s="149"/>
      <c r="AAJ66" s="149"/>
      <c r="AAK66" s="149"/>
      <c r="AAL66" s="149"/>
      <c r="AAM66" s="149"/>
      <c r="AAN66" s="149"/>
      <c r="AAO66" s="149"/>
      <c r="AAP66" s="149"/>
      <c r="AAQ66" s="149"/>
      <c r="AAR66" s="149"/>
      <c r="AAS66" s="149"/>
      <c r="AAT66" s="149"/>
      <c r="AAU66" s="149"/>
      <c r="AAV66" s="149"/>
      <c r="AAW66" s="149"/>
      <c r="AAX66" s="149"/>
      <c r="AAY66" s="149"/>
      <c r="AAZ66" s="149"/>
      <c r="ABA66" s="149"/>
      <c r="ABB66" s="149"/>
      <c r="ABC66" s="149"/>
      <c r="ABD66" s="149"/>
      <c r="ABE66" s="149"/>
      <c r="ABF66" s="149"/>
      <c r="ABG66" s="149"/>
      <c r="ABH66" s="149"/>
      <c r="ABI66" s="149"/>
      <c r="ABJ66" s="149"/>
      <c r="ABK66" s="149"/>
      <c r="ABL66" s="149"/>
      <c r="ABM66" s="149"/>
      <c r="ABN66" s="149"/>
      <c r="ABO66" s="149"/>
      <c r="ABP66" s="149"/>
      <c r="ABQ66" s="149"/>
      <c r="ABR66" s="149"/>
      <c r="ABS66" s="149"/>
      <c r="ABT66" s="149"/>
      <c r="ABU66" s="149"/>
      <c r="ABV66" s="149"/>
      <c r="ABW66" s="149"/>
      <c r="ABX66" s="149"/>
      <c r="ABY66" s="149"/>
      <c r="ABZ66" s="149"/>
      <c r="ACA66" s="149"/>
      <c r="ACB66" s="149"/>
      <c r="ACC66" s="149"/>
      <c r="ACD66" s="149"/>
      <c r="ACE66" s="149"/>
      <c r="ACF66" s="149"/>
      <c r="ACG66" s="149"/>
      <c r="ACH66" s="149"/>
      <c r="ACI66" s="149"/>
      <c r="ACJ66" s="149"/>
      <c r="ACK66" s="149"/>
      <c r="ACL66" s="149"/>
      <c r="ACM66" s="149"/>
      <c r="ACN66" s="149"/>
      <c r="ACO66" s="149"/>
      <c r="ACP66" s="149"/>
      <c r="ACQ66" s="149"/>
      <c r="ACR66" s="149"/>
      <c r="ACS66" s="149"/>
      <c r="ACT66" s="149"/>
      <c r="ACU66" s="149"/>
      <c r="ACV66" s="149"/>
      <c r="ACW66" s="149"/>
      <c r="ACX66" s="149"/>
      <c r="ACY66" s="149"/>
      <c r="ACZ66" s="149"/>
      <c r="ADA66" s="149"/>
      <c r="ADB66" s="149"/>
      <c r="ADC66" s="149"/>
    </row>
    <row r="67" spans="1:783" s="152" customFormat="1" x14ac:dyDescent="0.3">
      <c r="A67" s="149"/>
      <c r="B67" s="150"/>
      <c r="C67" s="151"/>
      <c r="D67" s="151"/>
      <c r="F67" s="153"/>
      <c r="G67" s="153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9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9"/>
      <c r="ES67" s="149"/>
      <c r="ET67" s="149"/>
      <c r="EU67" s="149"/>
      <c r="EV67" s="149"/>
      <c r="EW67" s="149"/>
      <c r="EX67" s="149"/>
      <c r="EY67" s="149"/>
      <c r="EZ67" s="149"/>
      <c r="FA67" s="149"/>
      <c r="FB67" s="149"/>
      <c r="FC67" s="149"/>
      <c r="FD67" s="149"/>
      <c r="FE67" s="149"/>
      <c r="FF67" s="149"/>
      <c r="FG67" s="149"/>
      <c r="FH67" s="149"/>
      <c r="FI67" s="149"/>
      <c r="FJ67" s="149"/>
      <c r="FK67" s="149"/>
      <c r="FL67" s="149"/>
      <c r="FM67" s="149"/>
      <c r="FN67" s="149"/>
      <c r="FO67" s="149"/>
      <c r="FP67" s="149"/>
      <c r="FQ67" s="149"/>
      <c r="FR67" s="149"/>
      <c r="FS67" s="149"/>
      <c r="FT67" s="149"/>
      <c r="FU67" s="149"/>
      <c r="FV67" s="149"/>
      <c r="FW67" s="149"/>
      <c r="FX67" s="149"/>
      <c r="FY67" s="149"/>
      <c r="FZ67" s="149"/>
      <c r="GA67" s="149"/>
      <c r="GB67" s="149"/>
      <c r="GC67" s="149"/>
      <c r="GD67" s="149"/>
      <c r="GE67" s="149"/>
      <c r="GF67" s="149"/>
      <c r="GG67" s="149"/>
      <c r="GH67" s="149"/>
      <c r="GI67" s="149"/>
      <c r="GJ67" s="149"/>
      <c r="GK67" s="149"/>
      <c r="GL67" s="149"/>
      <c r="GM67" s="149"/>
      <c r="GN67" s="149"/>
      <c r="GO67" s="149"/>
      <c r="GP67" s="149"/>
      <c r="GQ67" s="149"/>
      <c r="GR67" s="149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9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9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9"/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9"/>
      <c r="IS67" s="149"/>
      <c r="IT67" s="149"/>
      <c r="IU67" s="149"/>
      <c r="IV67" s="149"/>
      <c r="IW67" s="149"/>
      <c r="IX67" s="149"/>
      <c r="IY67" s="149"/>
      <c r="IZ67" s="149"/>
      <c r="JA67" s="149"/>
      <c r="JB67" s="149"/>
      <c r="JC67" s="149"/>
      <c r="JD67" s="149"/>
      <c r="JE67" s="149"/>
      <c r="JF67" s="149"/>
      <c r="JG67" s="149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9"/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9"/>
      <c r="KF67" s="149"/>
      <c r="KG67" s="149"/>
      <c r="KH67" s="149"/>
      <c r="KI67" s="149"/>
      <c r="KJ67" s="149"/>
      <c r="KK67" s="149"/>
      <c r="KL67" s="149"/>
      <c r="KM67" s="149"/>
      <c r="KN67" s="149"/>
      <c r="KO67" s="149"/>
      <c r="KP67" s="149"/>
      <c r="KQ67" s="149"/>
      <c r="KR67" s="149"/>
      <c r="KS67" s="149"/>
      <c r="KT67" s="149"/>
      <c r="KU67" s="149"/>
      <c r="KV67" s="149"/>
      <c r="KW67" s="149"/>
      <c r="KX67" s="149"/>
      <c r="KY67" s="149"/>
      <c r="KZ67" s="149"/>
      <c r="LA67" s="149"/>
      <c r="LB67" s="149"/>
      <c r="LC67" s="149"/>
      <c r="LD67" s="149"/>
      <c r="LE67" s="149"/>
      <c r="LF67" s="149"/>
      <c r="LG67" s="149"/>
      <c r="LH67" s="149"/>
      <c r="LI67" s="149"/>
      <c r="LJ67" s="149"/>
      <c r="LK67" s="149"/>
      <c r="LL67" s="149"/>
      <c r="LM67" s="149"/>
      <c r="LN67" s="149"/>
      <c r="LO67" s="149"/>
      <c r="LP67" s="149"/>
      <c r="LQ67" s="149"/>
      <c r="LR67" s="149"/>
      <c r="LS67" s="149"/>
      <c r="LT67" s="149"/>
      <c r="LU67" s="149"/>
      <c r="LV67" s="149"/>
      <c r="LW67" s="149"/>
      <c r="LX67" s="149"/>
      <c r="LY67" s="149"/>
      <c r="LZ67" s="149"/>
      <c r="MA67" s="149"/>
      <c r="MB67" s="149"/>
      <c r="MC67" s="149"/>
      <c r="MD67" s="149"/>
      <c r="ME67" s="149"/>
      <c r="MF67" s="149"/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  <c r="ZL67" s="149"/>
      <c r="ZM67" s="149"/>
      <c r="ZN67" s="149"/>
      <c r="ZO67" s="149"/>
      <c r="ZP67" s="149"/>
      <c r="ZQ67" s="149"/>
      <c r="ZR67" s="149"/>
      <c r="ZS67" s="149"/>
      <c r="ZT67" s="149"/>
      <c r="ZU67" s="149"/>
      <c r="ZV67" s="149"/>
      <c r="ZW67" s="149"/>
      <c r="ZX67" s="149"/>
      <c r="ZY67" s="149"/>
      <c r="ZZ67" s="149"/>
      <c r="AAA67" s="149"/>
      <c r="AAB67" s="149"/>
      <c r="AAC67" s="149"/>
      <c r="AAD67" s="149"/>
      <c r="AAE67" s="149"/>
      <c r="AAF67" s="149"/>
      <c r="AAG67" s="149"/>
      <c r="AAH67" s="149"/>
      <c r="AAI67" s="149"/>
      <c r="AAJ67" s="149"/>
      <c r="AAK67" s="149"/>
      <c r="AAL67" s="149"/>
      <c r="AAM67" s="149"/>
      <c r="AAN67" s="149"/>
      <c r="AAO67" s="149"/>
      <c r="AAP67" s="149"/>
      <c r="AAQ67" s="149"/>
      <c r="AAR67" s="149"/>
      <c r="AAS67" s="149"/>
      <c r="AAT67" s="149"/>
      <c r="AAU67" s="149"/>
      <c r="AAV67" s="149"/>
      <c r="AAW67" s="149"/>
      <c r="AAX67" s="149"/>
      <c r="AAY67" s="149"/>
      <c r="AAZ67" s="149"/>
      <c r="ABA67" s="149"/>
      <c r="ABB67" s="149"/>
      <c r="ABC67" s="149"/>
      <c r="ABD67" s="149"/>
      <c r="ABE67" s="149"/>
      <c r="ABF67" s="149"/>
      <c r="ABG67" s="149"/>
      <c r="ABH67" s="149"/>
      <c r="ABI67" s="149"/>
      <c r="ABJ67" s="149"/>
      <c r="ABK67" s="149"/>
      <c r="ABL67" s="149"/>
      <c r="ABM67" s="149"/>
      <c r="ABN67" s="149"/>
      <c r="ABO67" s="149"/>
      <c r="ABP67" s="149"/>
      <c r="ABQ67" s="149"/>
      <c r="ABR67" s="149"/>
      <c r="ABS67" s="149"/>
      <c r="ABT67" s="149"/>
      <c r="ABU67" s="149"/>
      <c r="ABV67" s="149"/>
      <c r="ABW67" s="149"/>
      <c r="ABX67" s="149"/>
      <c r="ABY67" s="149"/>
      <c r="ABZ67" s="149"/>
      <c r="ACA67" s="149"/>
      <c r="ACB67" s="149"/>
      <c r="ACC67" s="149"/>
      <c r="ACD67" s="149"/>
      <c r="ACE67" s="149"/>
      <c r="ACF67" s="149"/>
      <c r="ACG67" s="149"/>
      <c r="ACH67" s="149"/>
      <c r="ACI67" s="149"/>
      <c r="ACJ67" s="149"/>
      <c r="ACK67" s="149"/>
      <c r="ACL67" s="149"/>
      <c r="ACM67" s="149"/>
      <c r="ACN67" s="149"/>
      <c r="ACO67" s="149"/>
      <c r="ACP67" s="149"/>
      <c r="ACQ67" s="149"/>
      <c r="ACR67" s="149"/>
      <c r="ACS67" s="149"/>
      <c r="ACT67" s="149"/>
      <c r="ACU67" s="149"/>
      <c r="ACV67" s="149"/>
      <c r="ACW67" s="149"/>
      <c r="ACX67" s="149"/>
      <c r="ACY67" s="149"/>
      <c r="ACZ67" s="149"/>
      <c r="ADA67" s="149"/>
      <c r="ADB67" s="149"/>
      <c r="ADC67" s="149"/>
    </row>
    <row r="68" spans="1:783" s="152" customFormat="1" x14ac:dyDescent="0.3">
      <c r="A68" s="149"/>
      <c r="B68" s="150"/>
      <c r="C68" s="151"/>
      <c r="D68" s="151"/>
      <c r="F68" s="153"/>
      <c r="G68" s="153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9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9"/>
      <c r="ES68" s="149"/>
      <c r="ET68" s="149"/>
      <c r="EU68" s="149"/>
      <c r="EV68" s="149"/>
      <c r="EW68" s="149"/>
      <c r="EX68" s="149"/>
      <c r="EY68" s="149"/>
      <c r="EZ68" s="149"/>
      <c r="FA68" s="149"/>
      <c r="FB68" s="149"/>
      <c r="FC68" s="149"/>
      <c r="FD68" s="149"/>
      <c r="FE68" s="149"/>
      <c r="FF68" s="149"/>
      <c r="FG68" s="149"/>
      <c r="FH68" s="149"/>
      <c r="FI68" s="149"/>
      <c r="FJ68" s="149"/>
      <c r="FK68" s="149"/>
      <c r="FL68" s="149"/>
      <c r="FM68" s="149"/>
      <c r="FN68" s="149"/>
      <c r="FO68" s="149"/>
      <c r="FP68" s="149"/>
      <c r="FQ68" s="149"/>
      <c r="FR68" s="149"/>
      <c r="FS68" s="149"/>
      <c r="FT68" s="149"/>
      <c r="FU68" s="149"/>
      <c r="FV68" s="149"/>
      <c r="FW68" s="149"/>
      <c r="FX68" s="149"/>
      <c r="FY68" s="149"/>
      <c r="FZ68" s="149"/>
      <c r="GA68" s="149"/>
      <c r="GB68" s="149"/>
      <c r="GC68" s="149"/>
      <c r="GD68" s="149"/>
      <c r="GE68" s="149"/>
      <c r="GF68" s="149"/>
      <c r="GG68" s="149"/>
      <c r="GH68" s="149"/>
      <c r="GI68" s="149"/>
      <c r="GJ68" s="149"/>
      <c r="GK68" s="149"/>
      <c r="GL68" s="149"/>
      <c r="GM68" s="149"/>
      <c r="GN68" s="149"/>
      <c r="GO68" s="149"/>
      <c r="GP68" s="149"/>
      <c r="GQ68" s="149"/>
      <c r="GR68" s="149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9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9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9"/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9"/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9"/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9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9"/>
      <c r="KF68" s="149"/>
      <c r="KG68" s="149"/>
      <c r="KH68" s="149"/>
      <c r="KI68" s="149"/>
      <c r="KJ68" s="149"/>
      <c r="KK68" s="149"/>
      <c r="KL68" s="149"/>
      <c r="KM68" s="149"/>
      <c r="KN68" s="149"/>
      <c r="KO68" s="149"/>
      <c r="KP68" s="149"/>
      <c r="KQ68" s="149"/>
      <c r="KR68" s="149"/>
      <c r="KS68" s="149"/>
      <c r="KT68" s="149"/>
      <c r="KU68" s="149"/>
      <c r="KV68" s="149"/>
      <c r="KW68" s="149"/>
      <c r="KX68" s="149"/>
      <c r="KY68" s="149"/>
      <c r="KZ68" s="149"/>
      <c r="LA68" s="149"/>
      <c r="LB68" s="149"/>
      <c r="LC68" s="149"/>
      <c r="LD68" s="149"/>
      <c r="LE68" s="149"/>
      <c r="LF68" s="149"/>
      <c r="LG68" s="149"/>
      <c r="LH68" s="149"/>
      <c r="LI68" s="149"/>
      <c r="LJ68" s="149"/>
      <c r="LK68" s="149"/>
      <c r="LL68" s="149"/>
      <c r="LM68" s="149"/>
      <c r="LN68" s="149"/>
      <c r="LO68" s="149"/>
      <c r="LP68" s="149"/>
      <c r="LQ68" s="149"/>
      <c r="LR68" s="149"/>
      <c r="LS68" s="149"/>
      <c r="LT68" s="149"/>
      <c r="LU68" s="149"/>
      <c r="LV68" s="149"/>
      <c r="LW68" s="149"/>
      <c r="LX68" s="149"/>
      <c r="LY68" s="149"/>
      <c r="LZ68" s="149"/>
      <c r="MA68" s="149"/>
      <c r="MB68" s="149"/>
      <c r="MC68" s="149"/>
      <c r="MD68" s="149"/>
      <c r="ME68" s="149"/>
      <c r="MF68" s="149"/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  <c r="ZL68" s="149"/>
      <c r="ZM68" s="149"/>
      <c r="ZN68" s="149"/>
      <c r="ZO68" s="149"/>
      <c r="ZP68" s="149"/>
      <c r="ZQ68" s="149"/>
      <c r="ZR68" s="149"/>
      <c r="ZS68" s="149"/>
      <c r="ZT68" s="149"/>
      <c r="ZU68" s="149"/>
      <c r="ZV68" s="149"/>
      <c r="ZW68" s="149"/>
      <c r="ZX68" s="149"/>
      <c r="ZY68" s="149"/>
      <c r="ZZ68" s="149"/>
      <c r="AAA68" s="149"/>
      <c r="AAB68" s="149"/>
      <c r="AAC68" s="149"/>
      <c r="AAD68" s="149"/>
      <c r="AAE68" s="149"/>
      <c r="AAF68" s="149"/>
      <c r="AAG68" s="149"/>
      <c r="AAH68" s="149"/>
      <c r="AAI68" s="149"/>
      <c r="AAJ68" s="149"/>
      <c r="AAK68" s="149"/>
      <c r="AAL68" s="149"/>
      <c r="AAM68" s="149"/>
      <c r="AAN68" s="149"/>
      <c r="AAO68" s="149"/>
      <c r="AAP68" s="149"/>
      <c r="AAQ68" s="149"/>
      <c r="AAR68" s="149"/>
      <c r="AAS68" s="149"/>
      <c r="AAT68" s="149"/>
      <c r="AAU68" s="149"/>
      <c r="AAV68" s="149"/>
      <c r="AAW68" s="149"/>
      <c r="AAX68" s="149"/>
      <c r="AAY68" s="149"/>
      <c r="AAZ68" s="149"/>
      <c r="ABA68" s="149"/>
      <c r="ABB68" s="149"/>
      <c r="ABC68" s="149"/>
      <c r="ABD68" s="149"/>
      <c r="ABE68" s="149"/>
      <c r="ABF68" s="149"/>
      <c r="ABG68" s="149"/>
      <c r="ABH68" s="149"/>
      <c r="ABI68" s="149"/>
      <c r="ABJ68" s="149"/>
      <c r="ABK68" s="149"/>
      <c r="ABL68" s="149"/>
      <c r="ABM68" s="149"/>
      <c r="ABN68" s="149"/>
      <c r="ABO68" s="149"/>
      <c r="ABP68" s="149"/>
      <c r="ABQ68" s="149"/>
      <c r="ABR68" s="149"/>
      <c r="ABS68" s="149"/>
      <c r="ABT68" s="149"/>
      <c r="ABU68" s="149"/>
      <c r="ABV68" s="149"/>
      <c r="ABW68" s="149"/>
      <c r="ABX68" s="149"/>
      <c r="ABY68" s="149"/>
      <c r="ABZ68" s="149"/>
      <c r="ACA68" s="149"/>
      <c r="ACB68" s="149"/>
      <c r="ACC68" s="149"/>
      <c r="ACD68" s="149"/>
      <c r="ACE68" s="149"/>
      <c r="ACF68" s="149"/>
      <c r="ACG68" s="149"/>
      <c r="ACH68" s="149"/>
      <c r="ACI68" s="149"/>
      <c r="ACJ68" s="149"/>
      <c r="ACK68" s="149"/>
      <c r="ACL68" s="149"/>
      <c r="ACM68" s="149"/>
      <c r="ACN68" s="149"/>
      <c r="ACO68" s="149"/>
      <c r="ACP68" s="149"/>
      <c r="ACQ68" s="149"/>
      <c r="ACR68" s="149"/>
      <c r="ACS68" s="149"/>
      <c r="ACT68" s="149"/>
      <c r="ACU68" s="149"/>
      <c r="ACV68" s="149"/>
      <c r="ACW68" s="149"/>
      <c r="ACX68" s="149"/>
      <c r="ACY68" s="149"/>
      <c r="ACZ68" s="149"/>
      <c r="ADA68" s="149"/>
      <c r="ADB68" s="149"/>
      <c r="ADC68" s="149"/>
    </row>
  </sheetData>
  <mergeCells count="1">
    <mergeCell ref="A1:D1"/>
  </mergeCells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A114F-E7F2-43FA-8E8F-7EB386DC0E0E}">
  <dimension ref="A1:ADC68"/>
  <sheetViews>
    <sheetView workbookViewId="0">
      <selection activeCell="F27" sqref="F27"/>
    </sheetView>
  </sheetViews>
  <sheetFormatPr baseColWidth="10" defaultColWidth="10.15234375" defaultRowHeight="15.5" x14ac:dyDescent="0.3"/>
  <cols>
    <col min="1" max="1" width="4.15234375" style="154" customWidth="1"/>
    <col min="2" max="2" width="47.23046875" style="155" customWidth="1"/>
    <col min="3" max="4" width="10.84375" style="151" customWidth="1"/>
    <col min="5" max="5" width="14.765625" style="152" customWidth="1"/>
    <col min="6" max="6" width="14.765625" style="153" customWidth="1"/>
    <col min="7" max="7" width="11.3828125" style="153" customWidth="1"/>
    <col min="8" max="8" width="11.3828125" style="149" customWidth="1"/>
    <col min="9" max="9" width="16.84375" style="149" customWidth="1"/>
    <col min="10" max="16384" width="10.15234375" style="149"/>
  </cols>
  <sheetData>
    <row r="1" spans="1:9" ht="41.5" customHeight="1" thickBot="1" x14ac:dyDescent="0.35">
      <c r="A1" s="604" t="str">
        <f>"Grüne Jugend
Angaben für den Rechenschaftsbericht für das Jahr "&amp;Jahrakt</f>
        <v>Grüne Jugend
Angaben für den Rechenschaftsbericht für das Jahr 2024</v>
      </c>
      <c r="B1" s="605"/>
      <c r="C1" s="605"/>
      <c r="D1" s="606"/>
      <c r="E1" s="149"/>
      <c r="F1" s="149"/>
      <c r="G1" s="149"/>
    </row>
    <row r="2" spans="1:9" s="131" customFormat="1" ht="28.15" customHeight="1" thickBot="1" x14ac:dyDescent="0.35">
      <c r="A2" s="447" t="s">
        <v>35</v>
      </c>
      <c r="B2" s="448" t="s">
        <v>36</v>
      </c>
      <c r="C2" s="449" t="str">
        <f>"ERTRAG
"&amp;Jahrakt</f>
        <v>ERTRAG
2024</v>
      </c>
      <c r="D2" s="449" t="s">
        <v>37</v>
      </c>
      <c r="E2" s="293"/>
      <c r="F2" s="294"/>
      <c r="G2" s="295"/>
      <c r="H2" s="296"/>
      <c r="I2" s="296"/>
    </row>
    <row r="3" spans="1:9" s="115" customFormat="1" ht="14" x14ac:dyDescent="0.3">
      <c r="A3" s="116" t="s">
        <v>38</v>
      </c>
      <c r="B3" s="117" t="s">
        <v>39</v>
      </c>
      <c r="C3" s="275">
        <v>314520.16000000003</v>
      </c>
      <c r="D3" s="210">
        <v>230879.93</v>
      </c>
      <c r="E3" s="120"/>
      <c r="F3" s="112"/>
      <c r="G3" s="113"/>
      <c r="H3" s="121"/>
      <c r="I3" s="121"/>
    </row>
    <row r="4" spans="1:9" s="115" customFormat="1" ht="14" x14ac:dyDescent="0.3">
      <c r="A4" s="450" t="s">
        <v>40</v>
      </c>
      <c r="B4" s="451" t="s">
        <v>41</v>
      </c>
      <c r="C4" s="275">
        <v>0</v>
      </c>
      <c r="D4" s="210">
        <v>0</v>
      </c>
      <c r="E4" s="120"/>
      <c r="F4" s="112"/>
      <c r="G4" s="113"/>
      <c r="H4" s="121"/>
      <c r="I4" s="121"/>
    </row>
    <row r="5" spans="1:9" s="115" customFormat="1" ht="14" x14ac:dyDescent="0.3">
      <c r="A5" s="450" t="s">
        <v>42</v>
      </c>
      <c r="B5" s="451" t="s">
        <v>43</v>
      </c>
      <c r="C5" s="275">
        <v>104777.78</v>
      </c>
      <c r="D5" s="210">
        <v>154833.29999999999</v>
      </c>
      <c r="E5" s="120"/>
      <c r="F5" s="112"/>
      <c r="G5" s="113"/>
      <c r="H5" s="121"/>
      <c r="I5" s="121"/>
    </row>
    <row r="6" spans="1:9" s="115" customFormat="1" ht="28" x14ac:dyDescent="0.3">
      <c r="A6" s="450" t="s">
        <v>44</v>
      </c>
      <c r="B6" s="451" t="s">
        <v>45</v>
      </c>
      <c r="C6" s="275">
        <v>0</v>
      </c>
      <c r="D6" s="210">
        <v>0</v>
      </c>
      <c r="E6" s="120"/>
      <c r="F6" s="124"/>
      <c r="G6" s="124"/>
      <c r="H6" s="121"/>
      <c r="I6" s="121"/>
    </row>
    <row r="7" spans="1:9" s="115" customFormat="1" ht="28" x14ac:dyDescent="0.3">
      <c r="A7" s="450" t="s">
        <v>46</v>
      </c>
      <c r="B7" s="451" t="s">
        <v>47</v>
      </c>
      <c r="C7" s="275">
        <v>0</v>
      </c>
      <c r="D7" s="210">
        <v>0</v>
      </c>
      <c r="E7" s="120"/>
      <c r="F7" s="112"/>
      <c r="G7" s="113"/>
      <c r="H7" s="121"/>
      <c r="I7" s="121"/>
    </row>
    <row r="8" spans="1:9" s="115" customFormat="1" ht="14" x14ac:dyDescent="0.3">
      <c r="A8" s="450" t="s">
        <v>48</v>
      </c>
      <c r="B8" s="451" t="s">
        <v>49</v>
      </c>
      <c r="C8" s="275">
        <v>0</v>
      </c>
      <c r="D8" s="210">
        <v>0</v>
      </c>
      <c r="E8" s="111"/>
      <c r="F8" s="125"/>
      <c r="G8" s="113"/>
      <c r="H8" s="121"/>
      <c r="I8" s="121"/>
    </row>
    <row r="9" spans="1:9" s="115" customFormat="1" ht="14" x14ac:dyDescent="0.3">
      <c r="A9" s="450" t="s">
        <v>50</v>
      </c>
      <c r="B9" s="451" t="s">
        <v>51</v>
      </c>
      <c r="C9" s="275">
        <v>0</v>
      </c>
      <c r="D9" s="210">
        <v>0</v>
      </c>
      <c r="E9" s="126"/>
      <c r="G9" s="113"/>
      <c r="H9" s="121"/>
      <c r="I9" s="121"/>
    </row>
    <row r="10" spans="1:9" s="115" customFormat="1" ht="14" x14ac:dyDescent="0.3">
      <c r="A10" s="450" t="s">
        <v>52</v>
      </c>
      <c r="B10" s="451" t="s">
        <v>53</v>
      </c>
      <c r="C10" s="275">
        <v>99.22</v>
      </c>
      <c r="D10" s="210">
        <v>22.67</v>
      </c>
      <c r="E10" s="127"/>
      <c r="F10" s="113"/>
      <c r="G10" s="113"/>
      <c r="H10" s="121"/>
      <c r="I10" s="121"/>
    </row>
    <row r="11" spans="1:9" s="115" customFormat="1" ht="42" x14ac:dyDescent="0.3">
      <c r="A11" s="450" t="s">
        <v>54</v>
      </c>
      <c r="B11" s="451" t="s">
        <v>55</v>
      </c>
      <c r="C11" s="275">
        <v>1383.86</v>
      </c>
      <c r="D11" s="210">
        <v>250</v>
      </c>
      <c r="E11" s="127"/>
      <c r="F11" s="113"/>
      <c r="G11" s="113"/>
      <c r="H11" s="121"/>
      <c r="I11" s="121"/>
    </row>
    <row r="12" spans="1:9" s="115" customFormat="1" ht="14" x14ac:dyDescent="0.3">
      <c r="A12" s="450" t="s">
        <v>56</v>
      </c>
      <c r="B12" s="451" t="s">
        <v>57</v>
      </c>
      <c r="C12" s="275">
        <v>0</v>
      </c>
      <c r="D12" s="210">
        <v>300</v>
      </c>
      <c r="E12" s="127"/>
      <c r="F12" s="113"/>
      <c r="G12" s="113"/>
      <c r="H12" s="121"/>
      <c r="I12" s="121"/>
    </row>
    <row r="13" spans="1:9" s="115" customFormat="1" ht="14" x14ac:dyDescent="0.3">
      <c r="A13" s="450" t="s">
        <v>58</v>
      </c>
      <c r="B13" s="451" t="s">
        <v>59</v>
      </c>
      <c r="C13" s="275">
        <v>0</v>
      </c>
      <c r="D13" s="210">
        <v>0</v>
      </c>
      <c r="E13" s="127"/>
      <c r="F13" s="113"/>
      <c r="G13" s="113"/>
      <c r="H13" s="121"/>
      <c r="I13" s="121"/>
    </row>
    <row r="14" spans="1:9" s="115" customFormat="1" ht="14" x14ac:dyDescent="0.3">
      <c r="A14" s="450" t="s">
        <v>60</v>
      </c>
      <c r="B14" s="451" t="s">
        <v>61</v>
      </c>
      <c r="C14" s="275">
        <v>0</v>
      </c>
      <c r="D14" s="210">
        <v>32.870000000000005</v>
      </c>
      <c r="E14" s="127"/>
      <c r="F14" s="113"/>
      <c r="G14" s="113"/>
      <c r="H14" s="121"/>
      <c r="I14" s="121"/>
    </row>
    <row r="15" spans="1:9" s="115" customFormat="1" ht="14" x14ac:dyDescent="0.3">
      <c r="A15" s="450" t="s">
        <v>62</v>
      </c>
      <c r="B15" s="451" t="s">
        <v>63</v>
      </c>
      <c r="C15" s="275">
        <v>0</v>
      </c>
      <c r="D15" s="210">
        <v>600</v>
      </c>
      <c r="E15" s="127"/>
      <c r="F15" s="113"/>
      <c r="G15" s="113"/>
      <c r="H15" s="121"/>
      <c r="I15" s="121"/>
    </row>
    <row r="16" spans="1:9" s="115" customFormat="1" ht="14" x14ac:dyDescent="0.3">
      <c r="A16" s="450" t="s">
        <v>64</v>
      </c>
      <c r="B16" s="451" t="s">
        <v>65</v>
      </c>
      <c r="C16" s="275">
        <v>0</v>
      </c>
      <c r="D16" s="210">
        <v>0</v>
      </c>
    </row>
    <row r="17" spans="1:4" s="115" customFormat="1" ht="14" x14ac:dyDescent="0.3">
      <c r="A17" s="450" t="s">
        <v>66</v>
      </c>
      <c r="B17" s="451" t="s">
        <v>67</v>
      </c>
      <c r="C17" s="275">
        <v>0</v>
      </c>
      <c r="D17" s="210">
        <v>0</v>
      </c>
    </row>
    <row r="18" spans="1:4" s="115" customFormat="1" ht="14" x14ac:dyDescent="0.3">
      <c r="A18" s="450" t="s">
        <v>68</v>
      </c>
      <c r="B18" s="451" t="s">
        <v>69</v>
      </c>
      <c r="C18" s="275">
        <v>91.66</v>
      </c>
      <c r="D18" s="210">
        <v>1552.46</v>
      </c>
    </row>
    <row r="19" spans="1:4" s="115" customFormat="1" ht="14" x14ac:dyDescent="0.3">
      <c r="A19" s="450" t="s">
        <v>70</v>
      </c>
      <c r="B19" s="451" t="s">
        <v>71</v>
      </c>
      <c r="C19" s="275">
        <v>0</v>
      </c>
      <c r="D19" s="210">
        <v>0</v>
      </c>
    </row>
    <row r="20" spans="1:4" s="115" customFormat="1" ht="14" x14ac:dyDescent="0.3">
      <c r="A20" s="450" t="s">
        <v>72</v>
      </c>
      <c r="B20" s="451" t="s">
        <v>73</v>
      </c>
      <c r="C20" s="275">
        <v>796.2</v>
      </c>
      <c r="D20" s="210">
        <v>0</v>
      </c>
    </row>
    <row r="21" spans="1:4" s="115" customFormat="1" ht="14" x14ac:dyDescent="0.3">
      <c r="A21" s="450" t="s">
        <v>74</v>
      </c>
      <c r="B21" s="451" t="s">
        <v>75</v>
      </c>
      <c r="C21" s="275">
        <v>500</v>
      </c>
      <c r="D21" s="210">
        <v>25</v>
      </c>
    </row>
    <row r="22" spans="1:4" s="115" customFormat="1" ht="14.5" thickBot="1" x14ac:dyDescent="0.35">
      <c r="A22" s="450" t="s">
        <v>76</v>
      </c>
      <c r="B22" s="451" t="s">
        <v>77</v>
      </c>
      <c r="C22" s="275">
        <v>19981.400000000001</v>
      </c>
      <c r="D22" s="210">
        <v>12718.81</v>
      </c>
    </row>
    <row r="23" spans="1:4" s="131" customFormat="1" ht="28.15" customHeight="1" thickBot="1" x14ac:dyDescent="0.35">
      <c r="A23" s="452"/>
      <c r="B23" s="453" t="s">
        <v>78</v>
      </c>
      <c r="C23" s="454">
        <f>SUM(C3:C22)</f>
        <v>442150.28</v>
      </c>
      <c r="D23" s="454">
        <f>SUM(D3:D22)</f>
        <v>401215.04</v>
      </c>
    </row>
    <row r="24" spans="1:4" s="115" customFormat="1" ht="14.5" thickBot="1" x14ac:dyDescent="0.35">
      <c r="A24" s="132"/>
      <c r="B24" s="111"/>
      <c r="C24" s="124"/>
      <c r="D24" s="124"/>
    </row>
    <row r="25" spans="1:4" s="131" customFormat="1" ht="28.15" customHeight="1" thickBot="1" x14ac:dyDescent="0.35">
      <c r="A25" s="447" t="s">
        <v>35</v>
      </c>
      <c r="B25" s="448" t="s">
        <v>79</v>
      </c>
      <c r="C25" s="449" t="str">
        <f>"AUFWAND
"&amp;Jahrakt</f>
        <v>AUFWAND
2024</v>
      </c>
      <c r="D25" s="449" t="s">
        <v>80</v>
      </c>
    </row>
    <row r="26" spans="1:4" s="115" customFormat="1" ht="14" x14ac:dyDescent="0.3">
      <c r="A26" s="116" t="s">
        <v>38</v>
      </c>
      <c r="B26" s="133" t="s">
        <v>81</v>
      </c>
      <c r="C26" s="275">
        <v>37616.26</v>
      </c>
      <c r="D26" s="210">
        <v>56964.58</v>
      </c>
    </row>
    <row r="27" spans="1:4" s="115" customFormat="1" ht="28" x14ac:dyDescent="0.3">
      <c r="A27" s="450" t="s">
        <v>40</v>
      </c>
      <c r="B27" s="455" t="s">
        <v>82</v>
      </c>
      <c r="C27" s="275">
        <v>65920.649999999994</v>
      </c>
      <c r="D27" s="210">
        <v>94095.580000000016</v>
      </c>
    </row>
    <row r="28" spans="1:4" s="115" customFormat="1" ht="14" x14ac:dyDescent="0.3">
      <c r="A28" s="450" t="s">
        <v>42</v>
      </c>
      <c r="B28" s="455" t="s">
        <v>83</v>
      </c>
      <c r="C28" s="275">
        <v>7797.5199999999995</v>
      </c>
      <c r="D28" s="210">
        <v>2295.7200000000003</v>
      </c>
    </row>
    <row r="29" spans="1:4" s="115" customFormat="1" ht="14" x14ac:dyDescent="0.3">
      <c r="A29" s="450" t="s">
        <v>44</v>
      </c>
      <c r="B29" s="455" t="s">
        <v>84</v>
      </c>
      <c r="C29" s="275">
        <v>17738.09</v>
      </c>
      <c r="D29" s="210">
        <v>16548.119999999995</v>
      </c>
    </row>
    <row r="30" spans="1:4" s="115" customFormat="1" ht="14" x14ac:dyDescent="0.3">
      <c r="A30" s="450" t="s">
        <v>46</v>
      </c>
      <c r="B30" s="455" t="s">
        <v>85</v>
      </c>
      <c r="C30" s="275">
        <v>4705.8</v>
      </c>
      <c r="D30" s="210">
        <v>6369.52</v>
      </c>
    </row>
    <row r="31" spans="1:4" s="115" customFormat="1" ht="14" x14ac:dyDescent="0.3">
      <c r="A31" s="450" t="s">
        <v>48</v>
      </c>
      <c r="B31" s="455" t="s">
        <v>86</v>
      </c>
      <c r="C31" s="275">
        <v>41251.82</v>
      </c>
      <c r="D31" s="210">
        <v>33466.089999999997</v>
      </c>
    </row>
    <row r="32" spans="1:4" s="115" customFormat="1" ht="14" x14ac:dyDescent="0.3">
      <c r="A32" s="450" t="s">
        <v>50</v>
      </c>
      <c r="B32" s="455" t="s">
        <v>87</v>
      </c>
      <c r="C32" s="275">
        <v>152968.14000000004</v>
      </c>
      <c r="D32" s="210">
        <v>141509.28999999998</v>
      </c>
    </row>
    <row r="33" spans="1:4" s="115" customFormat="1" ht="14" x14ac:dyDescent="0.3">
      <c r="A33" s="450" t="s">
        <v>52</v>
      </c>
      <c r="B33" s="455" t="s">
        <v>88</v>
      </c>
      <c r="C33" s="275">
        <v>0</v>
      </c>
      <c r="D33" s="210">
        <v>0</v>
      </c>
    </row>
    <row r="34" spans="1:4" s="115" customFormat="1" ht="28" x14ac:dyDescent="0.3">
      <c r="A34" s="450" t="s">
        <v>54</v>
      </c>
      <c r="B34" s="455" t="s">
        <v>89</v>
      </c>
      <c r="C34" s="275">
        <v>6842.39</v>
      </c>
      <c r="D34" s="210">
        <v>11928.03</v>
      </c>
    </row>
    <row r="35" spans="1:4" s="115" customFormat="1" ht="14" x14ac:dyDescent="0.3">
      <c r="A35" s="450" t="s">
        <v>56</v>
      </c>
      <c r="B35" s="455" t="s">
        <v>90</v>
      </c>
      <c r="C35" s="275">
        <v>3382.5</v>
      </c>
      <c r="D35" s="210">
        <v>474.98</v>
      </c>
    </row>
    <row r="36" spans="1:4" s="115" customFormat="1" ht="14" x14ac:dyDescent="0.3">
      <c r="A36" s="450" t="s">
        <v>58</v>
      </c>
      <c r="B36" s="455" t="s">
        <v>91</v>
      </c>
      <c r="C36" s="275">
        <v>750</v>
      </c>
      <c r="D36" s="210">
        <v>1000</v>
      </c>
    </row>
    <row r="37" spans="1:4" s="115" customFormat="1" ht="14" x14ac:dyDescent="0.3">
      <c r="A37" s="450" t="s">
        <v>60</v>
      </c>
      <c r="B37" s="455" t="s">
        <v>92</v>
      </c>
      <c r="C37" s="275">
        <v>1239.6999999999998</v>
      </c>
      <c r="D37" s="210">
        <v>846.77</v>
      </c>
    </row>
    <row r="38" spans="1:4" s="115" customFormat="1" ht="14" x14ac:dyDescent="0.3">
      <c r="A38" s="450" t="s">
        <v>62</v>
      </c>
      <c r="B38" s="455" t="s">
        <v>93</v>
      </c>
      <c r="C38" s="275">
        <v>1935.5</v>
      </c>
      <c r="D38" s="210">
        <v>2653.69</v>
      </c>
    </row>
    <row r="39" spans="1:4" s="115" customFormat="1" ht="28" x14ac:dyDescent="0.3">
      <c r="A39" s="450" t="s">
        <v>64</v>
      </c>
      <c r="B39" s="455" t="s">
        <v>94</v>
      </c>
      <c r="C39" s="275">
        <v>0</v>
      </c>
      <c r="D39" s="210">
        <v>0</v>
      </c>
    </row>
    <row r="40" spans="1:4" s="115" customFormat="1" ht="14" x14ac:dyDescent="0.3">
      <c r="A40" s="450" t="s">
        <v>66</v>
      </c>
      <c r="B40" s="455" t="s">
        <v>95</v>
      </c>
      <c r="C40" s="275">
        <v>0</v>
      </c>
      <c r="D40" s="210">
        <v>3000</v>
      </c>
    </row>
    <row r="41" spans="1:4" s="115" customFormat="1" ht="14" x14ac:dyDescent="0.3">
      <c r="A41" s="450" t="s">
        <v>96</v>
      </c>
      <c r="B41" s="455" t="s">
        <v>97</v>
      </c>
      <c r="C41" s="275">
        <v>1688.25</v>
      </c>
      <c r="D41" s="210">
        <v>0</v>
      </c>
    </row>
    <row r="42" spans="1:4" s="115" customFormat="1" ht="28" x14ac:dyDescent="0.3">
      <c r="A42" s="450" t="s">
        <v>98</v>
      </c>
      <c r="B42" s="455" t="s">
        <v>99</v>
      </c>
      <c r="C42" s="275">
        <v>0</v>
      </c>
      <c r="D42" s="210">
        <v>0</v>
      </c>
    </row>
    <row r="43" spans="1:4" s="115" customFormat="1" ht="28" x14ac:dyDescent="0.3">
      <c r="A43" s="450" t="s">
        <v>100</v>
      </c>
      <c r="B43" s="455" t="s">
        <v>101</v>
      </c>
      <c r="C43" s="275">
        <v>35564.6</v>
      </c>
      <c r="D43" s="210">
        <v>1472.2400000000002</v>
      </c>
    </row>
    <row r="44" spans="1:4" s="115" customFormat="1" ht="28" x14ac:dyDescent="0.3">
      <c r="A44" s="450" t="s">
        <v>102</v>
      </c>
      <c r="B44" s="455" t="s">
        <v>103</v>
      </c>
      <c r="C44" s="275">
        <v>0</v>
      </c>
      <c r="D44" s="210">
        <v>0</v>
      </c>
    </row>
    <row r="45" spans="1:4" s="115" customFormat="1" ht="28" x14ac:dyDescent="0.3">
      <c r="A45" s="450" t="s">
        <v>104</v>
      </c>
      <c r="B45" s="455" t="s">
        <v>105</v>
      </c>
      <c r="C45" s="275">
        <v>796.2</v>
      </c>
      <c r="D45" s="210">
        <v>0</v>
      </c>
    </row>
    <row r="46" spans="1:4" s="115" customFormat="1" ht="28" x14ac:dyDescent="0.3">
      <c r="A46" s="450" t="s">
        <v>106</v>
      </c>
      <c r="B46" s="455" t="s">
        <v>107</v>
      </c>
      <c r="C46" s="275">
        <v>500</v>
      </c>
      <c r="D46" s="210">
        <v>0</v>
      </c>
    </row>
    <row r="47" spans="1:4" s="115" customFormat="1" ht="28.5" thickBot="1" x14ac:dyDescent="0.35">
      <c r="A47" s="450" t="s">
        <v>108</v>
      </c>
      <c r="B47" s="455" t="s">
        <v>109</v>
      </c>
      <c r="C47" s="275">
        <v>19981.400000000001</v>
      </c>
      <c r="D47" s="210">
        <v>12759.91</v>
      </c>
    </row>
    <row r="48" spans="1:4" s="131" customFormat="1" ht="28.15" customHeight="1" thickBot="1" x14ac:dyDescent="0.35">
      <c r="A48" s="452"/>
      <c r="B48" s="456" t="s">
        <v>110</v>
      </c>
      <c r="C48" s="457">
        <f>SUM(C26:C47)</f>
        <v>400678.82000000007</v>
      </c>
      <c r="D48" s="457">
        <f>SUM(D26:D47)</f>
        <v>385384.52</v>
      </c>
    </row>
    <row r="49" spans="1:783" s="115" customFormat="1" ht="14.5" thickBot="1" x14ac:dyDescent="0.35">
      <c r="A49" s="137"/>
      <c r="B49" s="120"/>
      <c r="C49" s="138"/>
      <c r="D49" s="138"/>
      <c r="E49" s="113"/>
      <c r="F49" s="114"/>
      <c r="G49" s="114"/>
    </row>
    <row r="50" spans="1:783" s="131" customFormat="1" ht="28.15" customHeight="1" thickBot="1" x14ac:dyDescent="0.35">
      <c r="A50" s="447" t="s">
        <v>35</v>
      </c>
      <c r="B50" s="458" t="s">
        <v>111</v>
      </c>
      <c r="C50" s="459">
        <f>Jahrakt</f>
        <v>2024</v>
      </c>
      <c r="D50" s="460" t="s">
        <v>2</v>
      </c>
    </row>
    <row r="51" spans="1:783" s="115" customFormat="1" ht="14" x14ac:dyDescent="0.3">
      <c r="A51" s="116" t="s">
        <v>38</v>
      </c>
      <c r="B51" s="141" t="s">
        <v>112</v>
      </c>
      <c r="C51" s="298">
        <v>0</v>
      </c>
      <c r="D51" s="461">
        <v>0</v>
      </c>
    </row>
    <row r="52" spans="1:783" s="145" customFormat="1" ht="14" x14ac:dyDescent="0.3">
      <c r="A52" s="450" t="s">
        <v>40</v>
      </c>
      <c r="B52" s="462" t="s">
        <v>113</v>
      </c>
      <c r="C52" s="468">
        <v>0</v>
      </c>
      <c r="D52" s="463">
        <v>0</v>
      </c>
      <c r="F52" s="121"/>
      <c r="G52" s="121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  <c r="AAA52" s="113"/>
      <c r="AAB52" s="113"/>
      <c r="AAC52" s="113"/>
      <c r="AAD52" s="113"/>
      <c r="AAE52" s="113"/>
      <c r="AAF52" s="113"/>
      <c r="AAG52" s="113"/>
      <c r="AAH52" s="113"/>
      <c r="AAI52" s="113"/>
      <c r="AAJ52" s="113"/>
      <c r="AAK52" s="113"/>
      <c r="AAL52" s="113"/>
      <c r="AAM52" s="113"/>
      <c r="AAN52" s="113"/>
      <c r="AAO52" s="113"/>
      <c r="AAP52" s="113"/>
      <c r="AAQ52" s="113"/>
      <c r="AAR52" s="113"/>
      <c r="AAS52" s="113"/>
      <c r="AAT52" s="113"/>
      <c r="AAU52" s="113"/>
      <c r="AAV52" s="113"/>
      <c r="AAW52" s="113"/>
      <c r="AAX52" s="113"/>
      <c r="AAY52" s="113"/>
      <c r="AAZ52" s="113"/>
      <c r="ABA52" s="113"/>
      <c r="ABB52" s="113"/>
      <c r="ABC52" s="113"/>
      <c r="ABD52" s="113"/>
      <c r="ABE52" s="113"/>
      <c r="ABF52" s="113"/>
      <c r="ABG52" s="113"/>
      <c r="ABH52" s="113"/>
      <c r="ABI52" s="113"/>
      <c r="ABJ52" s="113"/>
      <c r="ABK52" s="113"/>
      <c r="ABL52" s="113"/>
      <c r="ABM52" s="113"/>
      <c r="ABN52" s="113"/>
      <c r="ABO52" s="113"/>
      <c r="ABP52" s="113"/>
      <c r="ABQ52" s="113"/>
      <c r="ABR52" s="113"/>
      <c r="ABS52" s="113"/>
      <c r="ABT52" s="113"/>
      <c r="ABU52" s="113"/>
      <c r="ABV52" s="113"/>
      <c r="ABW52" s="113"/>
      <c r="ABX52" s="113"/>
      <c r="ABY52" s="113"/>
      <c r="ABZ52" s="113"/>
      <c r="ACA52" s="113"/>
      <c r="ACB52" s="113"/>
      <c r="ACC52" s="113"/>
      <c r="ACD52" s="113"/>
      <c r="ACE52" s="113"/>
      <c r="ACF52" s="113"/>
      <c r="ACG52" s="113"/>
      <c r="ACH52" s="113"/>
      <c r="ACI52" s="113"/>
      <c r="ACJ52" s="113"/>
      <c r="ACK52" s="113"/>
      <c r="ACL52" s="113"/>
      <c r="ACM52" s="113"/>
      <c r="ACN52" s="113"/>
      <c r="ACO52" s="113"/>
      <c r="ACP52" s="113"/>
      <c r="ACQ52" s="113"/>
      <c r="ACR52" s="113"/>
      <c r="ACS52" s="113"/>
      <c r="ACT52" s="113"/>
      <c r="ACU52" s="113"/>
      <c r="ACV52" s="113"/>
      <c r="ACW52" s="113"/>
      <c r="ACX52" s="113"/>
      <c r="ACY52" s="113"/>
      <c r="ACZ52" s="113"/>
      <c r="ADA52" s="113"/>
      <c r="ADB52" s="113"/>
      <c r="ADC52" s="113"/>
    </row>
    <row r="53" spans="1:783" s="145" customFormat="1" ht="14.5" thickBot="1" x14ac:dyDescent="0.35">
      <c r="A53" s="464" t="s">
        <v>42</v>
      </c>
      <c r="B53" s="465"/>
      <c r="C53" s="465"/>
      <c r="D53" s="466"/>
      <c r="F53" s="121"/>
      <c r="G53" s="121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  <c r="AAA53" s="113"/>
      <c r="AAB53" s="113"/>
      <c r="AAC53" s="113"/>
      <c r="AAD53" s="113"/>
      <c r="AAE53" s="113"/>
      <c r="AAF53" s="113"/>
      <c r="AAG53" s="113"/>
      <c r="AAH53" s="113"/>
      <c r="AAI53" s="113"/>
      <c r="AAJ53" s="113"/>
      <c r="AAK53" s="113"/>
      <c r="AAL53" s="113"/>
      <c r="AAM53" s="113"/>
      <c r="AAN53" s="113"/>
      <c r="AAO53" s="113"/>
      <c r="AAP53" s="113"/>
      <c r="AAQ53" s="113"/>
      <c r="AAR53" s="113"/>
      <c r="AAS53" s="113"/>
      <c r="AAT53" s="113"/>
      <c r="AAU53" s="113"/>
      <c r="AAV53" s="113"/>
      <c r="AAW53" s="113"/>
      <c r="AAX53" s="113"/>
      <c r="AAY53" s="113"/>
      <c r="AAZ53" s="113"/>
      <c r="ABA53" s="113"/>
      <c r="ABB53" s="113"/>
      <c r="ABC53" s="113"/>
      <c r="ABD53" s="113"/>
      <c r="ABE53" s="113"/>
      <c r="ABF53" s="113"/>
      <c r="ABG53" s="113"/>
      <c r="ABH53" s="113"/>
      <c r="ABI53" s="113"/>
      <c r="ABJ53" s="113"/>
      <c r="ABK53" s="113"/>
      <c r="ABL53" s="113"/>
      <c r="ABM53" s="113"/>
      <c r="ABN53" s="113"/>
      <c r="ABO53" s="113"/>
      <c r="ABP53" s="113"/>
      <c r="ABQ53" s="113"/>
      <c r="ABR53" s="113"/>
      <c r="ABS53" s="113"/>
      <c r="ABT53" s="113"/>
      <c r="ABU53" s="113"/>
      <c r="ABV53" s="113"/>
      <c r="ABW53" s="113"/>
      <c r="ABX53" s="113"/>
      <c r="ABY53" s="113"/>
      <c r="ABZ53" s="113"/>
      <c r="ACA53" s="113"/>
      <c r="ACB53" s="113"/>
      <c r="ACC53" s="113"/>
      <c r="ACD53" s="113"/>
      <c r="ACE53" s="113"/>
      <c r="ACF53" s="113"/>
      <c r="ACG53" s="113"/>
      <c r="ACH53" s="113"/>
      <c r="ACI53" s="113"/>
      <c r="ACJ53" s="113"/>
      <c r="ACK53" s="113"/>
      <c r="ACL53" s="113"/>
      <c r="ACM53" s="113"/>
      <c r="ACN53" s="113"/>
      <c r="ACO53" s="113"/>
      <c r="ACP53" s="113"/>
      <c r="ACQ53" s="113"/>
      <c r="ACR53" s="113"/>
      <c r="ACS53" s="113"/>
      <c r="ACT53" s="113"/>
      <c r="ACU53" s="113"/>
      <c r="ACV53" s="113"/>
      <c r="ACW53" s="113"/>
      <c r="ACX53" s="113"/>
      <c r="ACY53" s="113"/>
      <c r="ACZ53" s="113"/>
      <c r="ADA53" s="113"/>
      <c r="ADB53" s="113"/>
      <c r="ADC53" s="113"/>
    </row>
    <row r="54" spans="1:783" s="152" customFormat="1" x14ac:dyDescent="0.3">
      <c r="A54" s="149"/>
      <c r="B54" s="150"/>
      <c r="C54" s="151"/>
      <c r="D54" s="151"/>
      <c r="F54" s="153"/>
      <c r="G54" s="153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49"/>
      <c r="CS54" s="149"/>
      <c r="CT54" s="149"/>
      <c r="CU54" s="149"/>
      <c r="CV54" s="149"/>
      <c r="CW54" s="149"/>
      <c r="CX54" s="149"/>
      <c r="CY54" s="149"/>
      <c r="CZ54" s="149"/>
      <c r="DA54" s="149"/>
      <c r="DB54" s="149"/>
      <c r="DC54" s="149"/>
      <c r="DD54" s="149"/>
      <c r="DE54" s="149"/>
      <c r="DF54" s="149"/>
      <c r="DG54" s="149"/>
      <c r="DH54" s="149"/>
      <c r="DI54" s="149"/>
      <c r="DJ54" s="149"/>
      <c r="DK54" s="149"/>
      <c r="DL54" s="149"/>
      <c r="DM54" s="149"/>
      <c r="DN54" s="149"/>
      <c r="DO54" s="149"/>
      <c r="DP54" s="149"/>
      <c r="DQ54" s="149"/>
      <c r="DR54" s="149"/>
      <c r="DS54" s="149"/>
      <c r="DT54" s="149"/>
      <c r="DU54" s="149"/>
      <c r="DV54" s="149"/>
      <c r="DW54" s="149"/>
      <c r="DX54" s="149"/>
      <c r="DY54" s="149"/>
      <c r="DZ54" s="149"/>
      <c r="EA54" s="149"/>
      <c r="EB54" s="149"/>
      <c r="EC54" s="149"/>
      <c r="ED54" s="149"/>
      <c r="EE54" s="149"/>
      <c r="EF54" s="149"/>
      <c r="EG54" s="149"/>
      <c r="EH54" s="149"/>
      <c r="EI54" s="149"/>
      <c r="EJ54" s="149"/>
      <c r="EK54" s="149"/>
      <c r="EL54" s="149"/>
      <c r="EM54" s="149"/>
      <c r="EN54" s="149"/>
      <c r="EO54" s="149"/>
      <c r="EP54" s="149"/>
      <c r="EQ54" s="149"/>
      <c r="ER54" s="149"/>
      <c r="ES54" s="149"/>
      <c r="ET54" s="149"/>
      <c r="EU54" s="149"/>
      <c r="EV54" s="149"/>
      <c r="EW54" s="149"/>
      <c r="EX54" s="149"/>
      <c r="EY54" s="149"/>
      <c r="EZ54" s="149"/>
      <c r="FA54" s="149"/>
      <c r="FB54" s="149"/>
      <c r="FC54" s="149"/>
      <c r="FD54" s="149"/>
      <c r="FE54" s="149"/>
      <c r="FF54" s="149"/>
      <c r="FG54" s="149"/>
      <c r="FH54" s="149"/>
      <c r="FI54" s="149"/>
      <c r="FJ54" s="149"/>
      <c r="FK54" s="149"/>
      <c r="FL54" s="149"/>
      <c r="FM54" s="149"/>
      <c r="FN54" s="149"/>
      <c r="FO54" s="149"/>
      <c r="FP54" s="149"/>
      <c r="FQ54" s="149"/>
      <c r="FR54" s="149"/>
      <c r="FS54" s="149"/>
      <c r="FT54" s="149"/>
      <c r="FU54" s="149"/>
      <c r="FV54" s="149"/>
      <c r="FW54" s="149"/>
      <c r="FX54" s="149"/>
      <c r="FY54" s="149"/>
      <c r="FZ54" s="149"/>
      <c r="GA54" s="149"/>
      <c r="GB54" s="149"/>
      <c r="GC54" s="149"/>
      <c r="GD54" s="149"/>
      <c r="GE54" s="149"/>
      <c r="GF54" s="149"/>
      <c r="GG54" s="149"/>
      <c r="GH54" s="149"/>
      <c r="GI54" s="149"/>
      <c r="GJ54" s="149"/>
      <c r="GK54" s="149"/>
      <c r="GL54" s="149"/>
      <c r="GM54" s="149"/>
      <c r="GN54" s="149"/>
      <c r="GO54" s="149"/>
      <c r="GP54" s="149"/>
      <c r="GQ54" s="149"/>
      <c r="GR54" s="149"/>
      <c r="GS54" s="149"/>
      <c r="GT54" s="149"/>
      <c r="GU54" s="149"/>
      <c r="GV54" s="149"/>
      <c r="GW54" s="149"/>
      <c r="GX54" s="149"/>
      <c r="GY54" s="149"/>
      <c r="GZ54" s="149"/>
      <c r="HA54" s="149"/>
      <c r="HB54" s="149"/>
      <c r="HC54" s="149"/>
      <c r="HD54" s="149"/>
      <c r="HE54" s="149"/>
      <c r="HF54" s="149"/>
      <c r="HG54" s="149"/>
      <c r="HH54" s="149"/>
      <c r="HI54" s="149"/>
      <c r="HJ54" s="149"/>
      <c r="HK54" s="149"/>
      <c r="HL54" s="149"/>
      <c r="HM54" s="149"/>
      <c r="HN54" s="149"/>
      <c r="HO54" s="149"/>
      <c r="HP54" s="149"/>
      <c r="HQ54" s="149"/>
      <c r="HR54" s="149"/>
      <c r="HS54" s="149"/>
      <c r="HT54" s="149"/>
      <c r="HU54" s="149"/>
      <c r="HV54" s="149"/>
      <c r="HW54" s="149"/>
      <c r="HX54" s="149"/>
      <c r="HY54" s="149"/>
      <c r="HZ54" s="149"/>
      <c r="IA54" s="149"/>
      <c r="IB54" s="149"/>
      <c r="IC54" s="149"/>
      <c r="ID54" s="149"/>
      <c r="IE54" s="149"/>
      <c r="IF54" s="149"/>
      <c r="IG54" s="149"/>
      <c r="IH54" s="149"/>
      <c r="II54" s="149"/>
      <c r="IJ54" s="149"/>
      <c r="IK54" s="149"/>
      <c r="IL54" s="149"/>
      <c r="IM54" s="149"/>
      <c r="IN54" s="149"/>
      <c r="IO54" s="149"/>
      <c r="IP54" s="149"/>
      <c r="IQ54" s="149"/>
      <c r="IR54" s="149"/>
      <c r="IS54" s="149"/>
      <c r="IT54" s="149"/>
      <c r="IU54" s="149"/>
      <c r="IV54" s="149"/>
      <c r="IW54" s="149"/>
      <c r="IX54" s="149"/>
      <c r="IY54" s="149"/>
      <c r="IZ54" s="149"/>
      <c r="JA54" s="149"/>
      <c r="JB54" s="149"/>
      <c r="JC54" s="149"/>
      <c r="JD54" s="149"/>
      <c r="JE54" s="149"/>
      <c r="JF54" s="149"/>
      <c r="JG54" s="149"/>
      <c r="JH54" s="149"/>
      <c r="JI54" s="149"/>
      <c r="JJ54" s="149"/>
      <c r="JK54" s="149"/>
      <c r="JL54" s="149"/>
      <c r="JM54" s="149"/>
      <c r="JN54" s="149"/>
      <c r="JO54" s="149"/>
      <c r="JP54" s="149"/>
      <c r="JQ54" s="149"/>
      <c r="JR54" s="149"/>
      <c r="JS54" s="149"/>
      <c r="JT54" s="149"/>
      <c r="JU54" s="149"/>
      <c r="JV54" s="149"/>
      <c r="JW54" s="149"/>
      <c r="JX54" s="149"/>
      <c r="JY54" s="149"/>
      <c r="JZ54" s="149"/>
      <c r="KA54" s="149"/>
      <c r="KB54" s="149"/>
      <c r="KC54" s="149"/>
      <c r="KD54" s="149"/>
      <c r="KE54" s="149"/>
      <c r="KF54" s="149"/>
      <c r="KG54" s="149"/>
      <c r="KH54" s="149"/>
      <c r="KI54" s="149"/>
      <c r="KJ54" s="149"/>
      <c r="KK54" s="149"/>
      <c r="KL54" s="149"/>
      <c r="KM54" s="149"/>
      <c r="KN54" s="149"/>
      <c r="KO54" s="149"/>
      <c r="KP54" s="149"/>
      <c r="KQ54" s="149"/>
      <c r="KR54" s="149"/>
      <c r="KS54" s="149"/>
      <c r="KT54" s="149"/>
      <c r="KU54" s="149"/>
      <c r="KV54" s="149"/>
      <c r="KW54" s="149"/>
      <c r="KX54" s="149"/>
      <c r="KY54" s="149"/>
      <c r="KZ54" s="149"/>
      <c r="LA54" s="149"/>
      <c r="LB54" s="149"/>
      <c r="LC54" s="149"/>
      <c r="LD54" s="149"/>
      <c r="LE54" s="149"/>
      <c r="LF54" s="149"/>
      <c r="LG54" s="149"/>
      <c r="LH54" s="149"/>
      <c r="LI54" s="149"/>
      <c r="LJ54" s="149"/>
      <c r="LK54" s="149"/>
      <c r="LL54" s="149"/>
      <c r="LM54" s="149"/>
      <c r="LN54" s="149"/>
      <c r="LO54" s="149"/>
      <c r="LP54" s="149"/>
      <c r="LQ54" s="149"/>
      <c r="LR54" s="149"/>
      <c r="LS54" s="149"/>
      <c r="LT54" s="149"/>
      <c r="LU54" s="149"/>
      <c r="LV54" s="149"/>
      <c r="LW54" s="149"/>
      <c r="LX54" s="149"/>
      <c r="LY54" s="149"/>
      <c r="LZ54" s="149"/>
      <c r="MA54" s="149"/>
      <c r="MB54" s="149"/>
      <c r="MC54" s="149"/>
      <c r="MD54" s="149"/>
      <c r="ME54" s="149"/>
      <c r="MF54" s="149"/>
      <c r="MG54" s="149"/>
      <c r="MH54" s="149"/>
      <c r="MI54" s="149"/>
      <c r="MJ54" s="149"/>
      <c r="MK54" s="149"/>
      <c r="ML54" s="149"/>
      <c r="MM54" s="149"/>
      <c r="MN54" s="149"/>
      <c r="MO54" s="149"/>
      <c r="MP54" s="149"/>
      <c r="MQ54" s="149"/>
      <c r="MR54" s="149"/>
      <c r="MS54" s="149"/>
      <c r="MT54" s="149"/>
      <c r="MU54" s="149"/>
      <c r="MV54" s="149"/>
      <c r="MW54" s="149"/>
      <c r="MX54" s="149"/>
      <c r="MY54" s="149"/>
      <c r="MZ54" s="149"/>
      <c r="NA54" s="149"/>
      <c r="NB54" s="149"/>
      <c r="NC54" s="149"/>
      <c r="ND54" s="149"/>
      <c r="NE54" s="149"/>
      <c r="NF54" s="149"/>
      <c r="NG54" s="149"/>
      <c r="NH54" s="149"/>
      <c r="NI54" s="149"/>
      <c r="NJ54" s="149"/>
      <c r="NK54" s="149"/>
      <c r="NL54" s="149"/>
      <c r="NM54" s="149"/>
      <c r="NN54" s="149"/>
      <c r="NO54" s="149"/>
      <c r="NP54" s="149"/>
      <c r="NQ54" s="149"/>
      <c r="NR54" s="149"/>
      <c r="NS54" s="149"/>
      <c r="NT54" s="149"/>
      <c r="NU54" s="149"/>
      <c r="NV54" s="149"/>
      <c r="NW54" s="149"/>
      <c r="NX54" s="149"/>
      <c r="NY54" s="149"/>
      <c r="NZ54" s="149"/>
      <c r="OA54" s="149"/>
      <c r="OB54" s="149"/>
      <c r="OC54" s="149"/>
      <c r="OD54" s="149"/>
      <c r="OE54" s="149"/>
      <c r="OF54" s="149"/>
      <c r="OG54" s="149"/>
      <c r="OH54" s="149"/>
      <c r="OI54" s="149"/>
      <c r="OJ54" s="149"/>
      <c r="OK54" s="149"/>
      <c r="OL54" s="149"/>
      <c r="OM54" s="149"/>
      <c r="ON54" s="149"/>
      <c r="OO54" s="149"/>
      <c r="OP54" s="149"/>
      <c r="OQ54" s="149"/>
      <c r="OR54" s="149"/>
      <c r="OS54" s="149"/>
      <c r="OT54" s="149"/>
      <c r="OU54" s="149"/>
      <c r="OV54" s="149"/>
      <c r="OW54" s="149"/>
      <c r="OX54" s="149"/>
      <c r="OY54" s="149"/>
      <c r="OZ54" s="149"/>
      <c r="PA54" s="149"/>
      <c r="PB54" s="149"/>
      <c r="PC54" s="149"/>
      <c r="PD54" s="149"/>
      <c r="PE54" s="149"/>
      <c r="PF54" s="149"/>
      <c r="PG54" s="149"/>
      <c r="PH54" s="149"/>
      <c r="PI54" s="149"/>
      <c r="PJ54" s="149"/>
      <c r="PK54" s="149"/>
      <c r="PL54" s="149"/>
      <c r="PM54" s="149"/>
      <c r="PN54" s="149"/>
      <c r="PO54" s="149"/>
      <c r="PP54" s="149"/>
      <c r="PQ54" s="149"/>
      <c r="PR54" s="149"/>
      <c r="PS54" s="149"/>
      <c r="PT54" s="149"/>
      <c r="PU54" s="149"/>
      <c r="PV54" s="149"/>
      <c r="PW54" s="149"/>
      <c r="PX54" s="149"/>
      <c r="PY54" s="149"/>
      <c r="PZ54" s="149"/>
      <c r="QA54" s="149"/>
      <c r="QB54" s="149"/>
      <c r="QC54" s="149"/>
      <c r="QD54" s="149"/>
      <c r="QE54" s="149"/>
      <c r="QF54" s="149"/>
      <c r="QG54" s="149"/>
      <c r="QH54" s="149"/>
      <c r="QI54" s="149"/>
      <c r="QJ54" s="149"/>
      <c r="QK54" s="149"/>
      <c r="QL54" s="149"/>
      <c r="QM54" s="149"/>
      <c r="QN54" s="149"/>
      <c r="QO54" s="149"/>
      <c r="QP54" s="149"/>
      <c r="QQ54" s="149"/>
      <c r="QR54" s="149"/>
      <c r="QS54" s="149"/>
      <c r="QT54" s="149"/>
      <c r="QU54" s="149"/>
      <c r="QV54" s="149"/>
      <c r="QW54" s="149"/>
      <c r="QX54" s="149"/>
      <c r="QY54" s="149"/>
      <c r="QZ54" s="149"/>
      <c r="RA54" s="149"/>
      <c r="RB54" s="149"/>
      <c r="RC54" s="149"/>
      <c r="RD54" s="149"/>
      <c r="RE54" s="149"/>
      <c r="RF54" s="149"/>
      <c r="RG54" s="149"/>
      <c r="RH54" s="149"/>
      <c r="RI54" s="149"/>
      <c r="RJ54" s="149"/>
      <c r="RK54" s="149"/>
      <c r="RL54" s="149"/>
      <c r="RM54" s="149"/>
      <c r="RN54" s="149"/>
      <c r="RO54" s="149"/>
      <c r="RP54" s="149"/>
      <c r="RQ54" s="149"/>
      <c r="RR54" s="149"/>
      <c r="RS54" s="149"/>
      <c r="RT54" s="149"/>
      <c r="RU54" s="149"/>
      <c r="RV54" s="149"/>
      <c r="RW54" s="149"/>
      <c r="RX54" s="149"/>
      <c r="RY54" s="149"/>
      <c r="RZ54" s="149"/>
      <c r="SA54" s="149"/>
      <c r="SB54" s="149"/>
      <c r="SC54" s="149"/>
      <c r="SD54" s="149"/>
      <c r="SE54" s="149"/>
      <c r="SF54" s="149"/>
      <c r="SG54" s="149"/>
      <c r="SH54" s="149"/>
      <c r="SI54" s="149"/>
      <c r="SJ54" s="149"/>
      <c r="SK54" s="149"/>
      <c r="SL54" s="149"/>
      <c r="SM54" s="149"/>
      <c r="SN54" s="149"/>
      <c r="SO54" s="149"/>
      <c r="SP54" s="149"/>
      <c r="SQ54" s="149"/>
      <c r="SR54" s="149"/>
      <c r="SS54" s="149"/>
      <c r="ST54" s="149"/>
      <c r="SU54" s="149"/>
      <c r="SV54" s="149"/>
      <c r="SW54" s="149"/>
      <c r="SX54" s="149"/>
      <c r="SY54" s="149"/>
      <c r="SZ54" s="149"/>
      <c r="TA54" s="149"/>
      <c r="TB54" s="149"/>
      <c r="TC54" s="149"/>
      <c r="TD54" s="149"/>
      <c r="TE54" s="149"/>
      <c r="TF54" s="149"/>
      <c r="TG54" s="149"/>
      <c r="TH54" s="149"/>
      <c r="TI54" s="149"/>
      <c r="TJ54" s="149"/>
      <c r="TK54" s="149"/>
      <c r="TL54" s="149"/>
      <c r="TM54" s="149"/>
      <c r="TN54" s="149"/>
      <c r="TO54" s="149"/>
      <c r="TP54" s="149"/>
      <c r="TQ54" s="149"/>
      <c r="TR54" s="149"/>
      <c r="TS54" s="149"/>
      <c r="TT54" s="149"/>
      <c r="TU54" s="149"/>
      <c r="TV54" s="149"/>
      <c r="TW54" s="149"/>
      <c r="TX54" s="149"/>
      <c r="TY54" s="149"/>
      <c r="TZ54" s="149"/>
      <c r="UA54" s="149"/>
      <c r="UB54" s="149"/>
      <c r="UC54" s="149"/>
      <c r="UD54" s="149"/>
      <c r="UE54" s="149"/>
      <c r="UF54" s="149"/>
      <c r="UG54" s="149"/>
      <c r="UH54" s="149"/>
      <c r="UI54" s="149"/>
      <c r="UJ54" s="149"/>
      <c r="UK54" s="149"/>
      <c r="UL54" s="149"/>
      <c r="UM54" s="149"/>
      <c r="UN54" s="149"/>
      <c r="UO54" s="149"/>
      <c r="UP54" s="149"/>
      <c r="UQ54" s="149"/>
      <c r="UR54" s="149"/>
      <c r="US54" s="149"/>
      <c r="UT54" s="149"/>
      <c r="UU54" s="149"/>
      <c r="UV54" s="149"/>
      <c r="UW54" s="149"/>
      <c r="UX54" s="149"/>
      <c r="UY54" s="149"/>
      <c r="UZ54" s="149"/>
      <c r="VA54" s="149"/>
      <c r="VB54" s="149"/>
      <c r="VC54" s="149"/>
      <c r="VD54" s="149"/>
      <c r="VE54" s="149"/>
      <c r="VF54" s="149"/>
      <c r="VG54" s="149"/>
      <c r="VH54" s="149"/>
      <c r="VI54" s="149"/>
      <c r="VJ54" s="149"/>
      <c r="VK54" s="149"/>
      <c r="VL54" s="149"/>
      <c r="VM54" s="149"/>
      <c r="VN54" s="149"/>
      <c r="VO54" s="149"/>
      <c r="VP54" s="149"/>
      <c r="VQ54" s="149"/>
      <c r="VR54" s="149"/>
      <c r="VS54" s="149"/>
      <c r="VT54" s="149"/>
      <c r="VU54" s="149"/>
      <c r="VV54" s="149"/>
      <c r="VW54" s="149"/>
      <c r="VX54" s="149"/>
      <c r="VY54" s="149"/>
      <c r="VZ54" s="149"/>
      <c r="WA54" s="149"/>
      <c r="WB54" s="149"/>
      <c r="WC54" s="149"/>
      <c r="WD54" s="149"/>
      <c r="WE54" s="149"/>
      <c r="WF54" s="149"/>
      <c r="WG54" s="149"/>
      <c r="WH54" s="149"/>
      <c r="WI54" s="149"/>
      <c r="WJ54" s="149"/>
      <c r="WK54" s="149"/>
      <c r="WL54" s="149"/>
      <c r="WM54" s="149"/>
      <c r="WN54" s="149"/>
      <c r="WO54" s="149"/>
      <c r="WP54" s="149"/>
      <c r="WQ54" s="149"/>
      <c r="WR54" s="149"/>
      <c r="WS54" s="149"/>
      <c r="WT54" s="149"/>
      <c r="WU54" s="149"/>
      <c r="WV54" s="149"/>
      <c r="WW54" s="149"/>
      <c r="WX54" s="149"/>
      <c r="WY54" s="149"/>
      <c r="WZ54" s="149"/>
      <c r="XA54" s="149"/>
      <c r="XB54" s="149"/>
      <c r="XC54" s="149"/>
      <c r="XD54" s="149"/>
      <c r="XE54" s="149"/>
      <c r="XF54" s="149"/>
      <c r="XG54" s="149"/>
      <c r="XH54" s="149"/>
      <c r="XI54" s="149"/>
      <c r="XJ54" s="149"/>
      <c r="XK54" s="149"/>
      <c r="XL54" s="149"/>
      <c r="XM54" s="149"/>
      <c r="XN54" s="149"/>
      <c r="XO54" s="149"/>
      <c r="XP54" s="149"/>
      <c r="XQ54" s="149"/>
      <c r="XR54" s="149"/>
      <c r="XS54" s="149"/>
      <c r="XT54" s="149"/>
      <c r="XU54" s="149"/>
      <c r="XV54" s="149"/>
      <c r="XW54" s="149"/>
      <c r="XX54" s="149"/>
      <c r="XY54" s="149"/>
      <c r="XZ54" s="149"/>
      <c r="YA54" s="149"/>
      <c r="YB54" s="149"/>
      <c r="YC54" s="149"/>
      <c r="YD54" s="149"/>
      <c r="YE54" s="149"/>
      <c r="YF54" s="149"/>
      <c r="YG54" s="149"/>
      <c r="YH54" s="149"/>
      <c r="YI54" s="149"/>
      <c r="YJ54" s="149"/>
      <c r="YK54" s="149"/>
      <c r="YL54" s="149"/>
      <c r="YM54" s="149"/>
      <c r="YN54" s="149"/>
      <c r="YO54" s="149"/>
      <c r="YP54" s="149"/>
      <c r="YQ54" s="149"/>
      <c r="YR54" s="149"/>
      <c r="YS54" s="149"/>
      <c r="YT54" s="149"/>
      <c r="YU54" s="149"/>
      <c r="YV54" s="149"/>
      <c r="YW54" s="149"/>
      <c r="YX54" s="149"/>
      <c r="YY54" s="149"/>
      <c r="YZ54" s="149"/>
      <c r="ZA54" s="149"/>
      <c r="ZB54" s="149"/>
      <c r="ZC54" s="149"/>
      <c r="ZD54" s="149"/>
      <c r="ZE54" s="149"/>
      <c r="ZF54" s="149"/>
      <c r="ZG54" s="149"/>
      <c r="ZH54" s="149"/>
      <c r="ZI54" s="149"/>
      <c r="ZJ54" s="149"/>
      <c r="ZK54" s="149"/>
      <c r="ZL54" s="149"/>
      <c r="ZM54" s="149"/>
      <c r="ZN54" s="149"/>
      <c r="ZO54" s="149"/>
      <c r="ZP54" s="149"/>
      <c r="ZQ54" s="149"/>
      <c r="ZR54" s="149"/>
      <c r="ZS54" s="149"/>
      <c r="ZT54" s="149"/>
      <c r="ZU54" s="149"/>
      <c r="ZV54" s="149"/>
      <c r="ZW54" s="149"/>
      <c r="ZX54" s="149"/>
      <c r="ZY54" s="149"/>
      <c r="ZZ54" s="149"/>
      <c r="AAA54" s="149"/>
      <c r="AAB54" s="149"/>
      <c r="AAC54" s="149"/>
      <c r="AAD54" s="149"/>
      <c r="AAE54" s="149"/>
      <c r="AAF54" s="149"/>
      <c r="AAG54" s="149"/>
      <c r="AAH54" s="149"/>
      <c r="AAI54" s="149"/>
      <c r="AAJ54" s="149"/>
      <c r="AAK54" s="149"/>
      <c r="AAL54" s="149"/>
      <c r="AAM54" s="149"/>
      <c r="AAN54" s="149"/>
      <c r="AAO54" s="149"/>
      <c r="AAP54" s="149"/>
      <c r="AAQ54" s="149"/>
      <c r="AAR54" s="149"/>
      <c r="AAS54" s="149"/>
      <c r="AAT54" s="149"/>
      <c r="AAU54" s="149"/>
      <c r="AAV54" s="149"/>
      <c r="AAW54" s="149"/>
      <c r="AAX54" s="149"/>
      <c r="AAY54" s="149"/>
      <c r="AAZ54" s="149"/>
      <c r="ABA54" s="149"/>
      <c r="ABB54" s="149"/>
      <c r="ABC54" s="149"/>
      <c r="ABD54" s="149"/>
      <c r="ABE54" s="149"/>
      <c r="ABF54" s="149"/>
      <c r="ABG54" s="149"/>
      <c r="ABH54" s="149"/>
      <c r="ABI54" s="149"/>
      <c r="ABJ54" s="149"/>
      <c r="ABK54" s="149"/>
      <c r="ABL54" s="149"/>
      <c r="ABM54" s="149"/>
      <c r="ABN54" s="149"/>
      <c r="ABO54" s="149"/>
      <c r="ABP54" s="149"/>
      <c r="ABQ54" s="149"/>
      <c r="ABR54" s="149"/>
      <c r="ABS54" s="149"/>
      <c r="ABT54" s="149"/>
      <c r="ABU54" s="149"/>
      <c r="ABV54" s="149"/>
      <c r="ABW54" s="149"/>
      <c r="ABX54" s="149"/>
      <c r="ABY54" s="149"/>
      <c r="ABZ54" s="149"/>
      <c r="ACA54" s="149"/>
      <c r="ACB54" s="149"/>
      <c r="ACC54" s="149"/>
      <c r="ACD54" s="149"/>
      <c r="ACE54" s="149"/>
      <c r="ACF54" s="149"/>
      <c r="ACG54" s="149"/>
      <c r="ACH54" s="149"/>
      <c r="ACI54" s="149"/>
      <c r="ACJ54" s="149"/>
      <c r="ACK54" s="149"/>
      <c r="ACL54" s="149"/>
      <c r="ACM54" s="149"/>
      <c r="ACN54" s="149"/>
      <c r="ACO54" s="149"/>
      <c r="ACP54" s="149"/>
      <c r="ACQ54" s="149"/>
      <c r="ACR54" s="149"/>
      <c r="ACS54" s="149"/>
      <c r="ACT54" s="149"/>
      <c r="ACU54" s="149"/>
      <c r="ACV54" s="149"/>
      <c r="ACW54" s="149"/>
      <c r="ACX54" s="149"/>
      <c r="ACY54" s="149"/>
      <c r="ACZ54" s="149"/>
      <c r="ADA54" s="149"/>
      <c r="ADB54" s="149"/>
      <c r="ADC54" s="149"/>
    </row>
    <row r="55" spans="1:783" s="152" customFormat="1" x14ac:dyDescent="0.3">
      <c r="A55" s="149"/>
      <c r="B55" s="150"/>
      <c r="C55" s="151"/>
      <c r="D55" s="151"/>
      <c r="F55" s="153"/>
      <c r="G55" s="153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  <c r="BS55" s="149"/>
      <c r="BT55" s="149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/>
      <c r="CE55" s="149"/>
      <c r="CF55" s="149"/>
      <c r="CG55" s="149"/>
      <c r="CH55" s="149"/>
      <c r="CI55" s="149"/>
      <c r="CJ55" s="149"/>
      <c r="CK55" s="149"/>
      <c r="CL55" s="149"/>
      <c r="CM55" s="149"/>
      <c r="CN55" s="149"/>
      <c r="CO55" s="149"/>
      <c r="CP55" s="149"/>
      <c r="CQ55" s="149"/>
      <c r="CR55" s="149"/>
      <c r="CS55" s="149"/>
      <c r="CT55" s="149"/>
      <c r="CU55" s="149"/>
      <c r="CV55" s="149"/>
      <c r="CW55" s="149"/>
      <c r="CX55" s="149"/>
      <c r="CY55" s="149"/>
      <c r="CZ55" s="149"/>
      <c r="DA55" s="149"/>
      <c r="DB55" s="149"/>
      <c r="DC55" s="149"/>
      <c r="DD55" s="149"/>
      <c r="DE55" s="149"/>
      <c r="DF55" s="149"/>
      <c r="DG55" s="149"/>
      <c r="DH55" s="149"/>
      <c r="DI55" s="149"/>
      <c r="DJ55" s="149"/>
      <c r="DK55" s="149"/>
      <c r="DL55" s="149"/>
      <c r="DM55" s="149"/>
      <c r="DN55" s="149"/>
      <c r="DO55" s="149"/>
      <c r="DP55" s="149"/>
      <c r="DQ55" s="149"/>
      <c r="DR55" s="149"/>
      <c r="DS55" s="149"/>
      <c r="DT55" s="149"/>
      <c r="DU55" s="149"/>
      <c r="DV55" s="149"/>
      <c r="DW55" s="149"/>
      <c r="DX55" s="149"/>
      <c r="DY55" s="149"/>
      <c r="DZ55" s="149"/>
      <c r="EA55" s="149"/>
      <c r="EB55" s="149"/>
      <c r="EC55" s="149"/>
      <c r="ED55" s="149"/>
      <c r="EE55" s="149"/>
      <c r="EF55" s="149"/>
      <c r="EG55" s="149"/>
      <c r="EH55" s="149"/>
      <c r="EI55" s="149"/>
      <c r="EJ55" s="149"/>
      <c r="EK55" s="149"/>
      <c r="EL55" s="149"/>
      <c r="EM55" s="149"/>
      <c r="EN55" s="149"/>
      <c r="EO55" s="149"/>
      <c r="EP55" s="149"/>
      <c r="EQ55" s="149"/>
      <c r="ER55" s="149"/>
      <c r="ES55" s="149"/>
      <c r="ET55" s="149"/>
      <c r="EU55" s="149"/>
      <c r="EV55" s="149"/>
      <c r="EW55" s="149"/>
      <c r="EX55" s="149"/>
      <c r="EY55" s="149"/>
      <c r="EZ55" s="149"/>
      <c r="FA55" s="149"/>
      <c r="FB55" s="149"/>
      <c r="FC55" s="149"/>
      <c r="FD55" s="149"/>
      <c r="FE55" s="149"/>
      <c r="FF55" s="149"/>
      <c r="FG55" s="149"/>
      <c r="FH55" s="149"/>
      <c r="FI55" s="149"/>
      <c r="FJ55" s="149"/>
      <c r="FK55" s="149"/>
      <c r="FL55" s="149"/>
      <c r="FM55" s="149"/>
      <c r="FN55" s="149"/>
      <c r="FO55" s="149"/>
      <c r="FP55" s="149"/>
      <c r="FQ55" s="149"/>
      <c r="FR55" s="149"/>
      <c r="FS55" s="149"/>
      <c r="FT55" s="149"/>
      <c r="FU55" s="149"/>
      <c r="FV55" s="149"/>
      <c r="FW55" s="149"/>
      <c r="FX55" s="149"/>
      <c r="FY55" s="149"/>
      <c r="FZ55" s="149"/>
      <c r="GA55" s="149"/>
      <c r="GB55" s="149"/>
      <c r="GC55" s="149"/>
      <c r="GD55" s="149"/>
      <c r="GE55" s="149"/>
      <c r="GF55" s="149"/>
      <c r="GG55" s="149"/>
      <c r="GH55" s="149"/>
      <c r="GI55" s="149"/>
      <c r="GJ55" s="149"/>
      <c r="GK55" s="149"/>
      <c r="GL55" s="149"/>
      <c r="GM55" s="149"/>
      <c r="GN55" s="149"/>
      <c r="GO55" s="149"/>
      <c r="GP55" s="149"/>
      <c r="GQ55" s="149"/>
      <c r="GR55" s="149"/>
      <c r="GS55" s="149"/>
      <c r="GT55" s="149"/>
      <c r="GU55" s="149"/>
      <c r="GV55" s="149"/>
      <c r="GW55" s="149"/>
      <c r="GX55" s="149"/>
      <c r="GY55" s="149"/>
      <c r="GZ55" s="149"/>
      <c r="HA55" s="149"/>
      <c r="HB55" s="149"/>
      <c r="HC55" s="149"/>
      <c r="HD55" s="149"/>
      <c r="HE55" s="149"/>
      <c r="HF55" s="149"/>
      <c r="HG55" s="149"/>
      <c r="HH55" s="149"/>
      <c r="HI55" s="149"/>
      <c r="HJ55" s="149"/>
      <c r="HK55" s="149"/>
      <c r="HL55" s="149"/>
      <c r="HM55" s="149"/>
      <c r="HN55" s="149"/>
      <c r="HO55" s="149"/>
      <c r="HP55" s="149"/>
      <c r="HQ55" s="149"/>
      <c r="HR55" s="149"/>
      <c r="HS55" s="149"/>
      <c r="HT55" s="149"/>
      <c r="HU55" s="149"/>
      <c r="HV55" s="149"/>
      <c r="HW55" s="149"/>
      <c r="HX55" s="149"/>
      <c r="HY55" s="149"/>
      <c r="HZ55" s="149"/>
      <c r="IA55" s="149"/>
      <c r="IB55" s="149"/>
      <c r="IC55" s="149"/>
      <c r="ID55" s="149"/>
      <c r="IE55" s="149"/>
      <c r="IF55" s="149"/>
      <c r="IG55" s="149"/>
      <c r="IH55" s="149"/>
      <c r="II55" s="149"/>
      <c r="IJ55" s="149"/>
      <c r="IK55" s="149"/>
      <c r="IL55" s="149"/>
      <c r="IM55" s="149"/>
      <c r="IN55" s="149"/>
      <c r="IO55" s="149"/>
      <c r="IP55" s="149"/>
      <c r="IQ55" s="149"/>
      <c r="IR55" s="149"/>
      <c r="IS55" s="149"/>
      <c r="IT55" s="149"/>
      <c r="IU55" s="149"/>
      <c r="IV55" s="149"/>
      <c r="IW55" s="149"/>
      <c r="IX55" s="149"/>
      <c r="IY55" s="149"/>
      <c r="IZ55" s="149"/>
      <c r="JA55" s="149"/>
      <c r="JB55" s="149"/>
      <c r="JC55" s="149"/>
      <c r="JD55" s="149"/>
      <c r="JE55" s="149"/>
      <c r="JF55" s="149"/>
      <c r="JG55" s="149"/>
      <c r="JH55" s="149"/>
      <c r="JI55" s="149"/>
      <c r="JJ55" s="149"/>
      <c r="JK55" s="149"/>
      <c r="JL55" s="149"/>
      <c r="JM55" s="149"/>
      <c r="JN55" s="149"/>
      <c r="JO55" s="149"/>
      <c r="JP55" s="149"/>
      <c r="JQ55" s="149"/>
      <c r="JR55" s="149"/>
      <c r="JS55" s="149"/>
      <c r="JT55" s="149"/>
      <c r="JU55" s="149"/>
      <c r="JV55" s="149"/>
      <c r="JW55" s="149"/>
      <c r="JX55" s="149"/>
      <c r="JY55" s="149"/>
      <c r="JZ55" s="149"/>
      <c r="KA55" s="149"/>
      <c r="KB55" s="149"/>
      <c r="KC55" s="149"/>
      <c r="KD55" s="149"/>
      <c r="KE55" s="149"/>
      <c r="KF55" s="149"/>
      <c r="KG55" s="149"/>
      <c r="KH55" s="149"/>
      <c r="KI55" s="149"/>
      <c r="KJ55" s="149"/>
      <c r="KK55" s="149"/>
      <c r="KL55" s="149"/>
      <c r="KM55" s="149"/>
      <c r="KN55" s="149"/>
      <c r="KO55" s="149"/>
      <c r="KP55" s="149"/>
      <c r="KQ55" s="149"/>
      <c r="KR55" s="149"/>
      <c r="KS55" s="149"/>
      <c r="KT55" s="149"/>
      <c r="KU55" s="149"/>
      <c r="KV55" s="149"/>
      <c r="KW55" s="149"/>
      <c r="KX55" s="149"/>
      <c r="KY55" s="149"/>
      <c r="KZ55" s="149"/>
      <c r="LA55" s="149"/>
      <c r="LB55" s="149"/>
      <c r="LC55" s="149"/>
      <c r="LD55" s="149"/>
      <c r="LE55" s="149"/>
      <c r="LF55" s="149"/>
      <c r="LG55" s="149"/>
      <c r="LH55" s="149"/>
      <c r="LI55" s="149"/>
      <c r="LJ55" s="149"/>
      <c r="LK55" s="149"/>
      <c r="LL55" s="149"/>
      <c r="LM55" s="149"/>
      <c r="LN55" s="149"/>
      <c r="LO55" s="149"/>
      <c r="LP55" s="149"/>
      <c r="LQ55" s="149"/>
      <c r="LR55" s="149"/>
      <c r="LS55" s="149"/>
      <c r="LT55" s="149"/>
      <c r="LU55" s="149"/>
      <c r="LV55" s="149"/>
      <c r="LW55" s="149"/>
      <c r="LX55" s="149"/>
      <c r="LY55" s="149"/>
      <c r="LZ55" s="149"/>
      <c r="MA55" s="149"/>
      <c r="MB55" s="149"/>
      <c r="MC55" s="149"/>
      <c r="MD55" s="149"/>
      <c r="ME55" s="149"/>
      <c r="MF55" s="149"/>
      <c r="MG55" s="149"/>
      <c r="MH55" s="149"/>
      <c r="MI55" s="149"/>
      <c r="MJ55" s="149"/>
      <c r="MK55" s="149"/>
      <c r="ML55" s="149"/>
      <c r="MM55" s="149"/>
      <c r="MN55" s="149"/>
      <c r="MO55" s="149"/>
      <c r="MP55" s="149"/>
      <c r="MQ55" s="149"/>
      <c r="MR55" s="149"/>
      <c r="MS55" s="149"/>
      <c r="MT55" s="149"/>
      <c r="MU55" s="149"/>
      <c r="MV55" s="149"/>
      <c r="MW55" s="149"/>
      <c r="MX55" s="149"/>
      <c r="MY55" s="149"/>
      <c r="MZ55" s="149"/>
      <c r="NA55" s="149"/>
      <c r="NB55" s="149"/>
      <c r="NC55" s="149"/>
      <c r="ND55" s="149"/>
      <c r="NE55" s="149"/>
      <c r="NF55" s="149"/>
      <c r="NG55" s="149"/>
      <c r="NH55" s="149"/>
      <c r="NI55" s="149"/>
      <c r="NJ55" s="149"/>
      <c r="NK55" s="149"/>
      <c r="NL55" s="149"/>
      <c r="NM55" s="149"/>
      <c r="NN55" s="149"/>
      <c r="NO55" s="149"/>
      <c r="NP55" s="149"/>
      <c r="NQ55" s="149"/>
      <c r="NR55" s="149"/>
      <c r="NS55" s="149"/>
      <c r="NT55" s="149"/>
      <c r="NU55" s="149"/>
      <c r="NV55" s="149"/>
      <c r="NW55" s="149"/>
      <c r="NX55" s="149"/>
      <c r="NY55" s="149"/>
      <c r="NZ55" s="149"/>
      <c r="OA55" s="149"/>
      <c r="OB55" s="149"/>
      <c r="OC55" s="149"/>
      <c r="OD55" s="149"/>
      <c r="OE55" s="149"/>
      <c r="OF55" s="149"/>
      <c r="OG55" s="149"/>
      <c r="OH55" s="149"/>
      <c r="OI55" s="149"/>
      <c r="OJ55" s="149"/>
      <c r="OK55" s="149"/>
      <c r="OL55" s="149"/>
      <c r="OM55" s="149"/>
      <c r="ON55" s="149"/>
      <c r="OO55" s="149"/>
      <c r="OP55" s="149"/>
      <c r="OQ55" s="149"/>
      <c r="OR55" s="149"/>
      <c r="OS55" s="149"/>
      <c r="OT55" s="149"/>
      <c r="OU55" s="149"/>
      <c r="OV55" s="149"/>
      <c r="OW55" s="149"/>
      <c r="OX55" s="149"/>
      <c r="OY55" s="149"/>
      <c r="OZ55" s="149"/>
      <c r="PA55" s="149"/>
      <c r="PB55" s="149"/>
      <c r="PC55" s="149"/>
      <c r="PD55" s="149"/>
      <c r="PE55" s="149"/>
      <c r="PF55" s="149"/>
      <c r="PG55" s="149"/>
      <c r="PH55" s="149"/>
      <c r="PI55" s="149"/>
      <c r="PJ55" s="149"/>
      <c r="PK55" s="149"/>
      <c r="PL55" s="149"/>
      <c r="PM55" s="149"/>
      <c r="PN55" s="149"/>
      <c r="PO55" s="149"/>
      <c r="PP55" s="149"/>
      <c r="PQ55" s="149"/>
      <c r="PR55" s="149"/>
      <c r="PS55" s="149"/>
      <c r="PT55" s="149"/>
      <c r="PU55" s="149"/>
      <c r="PV55" s="149"/>
      <c r="PW55" s="149"/>
      <c r="PX55" s="149"/>
      <c r="PY55" s="149"/>
      <c r="PZ55" s="149"/>
      <c r="QA55" s="149"/>
      <c r="QB55" s="149"/>
      <c r="QC55" s="149"/>
      <c r="QD55" s="149"/>
      <c r="QE55" s="149"/>
      <c r="QF55" s="149"/>
      <c r="QG55" s="149"/>
      <c r="QH55" s="149"/>
      <c r="QI55" s="149"/>
      <c r="QJ55" s="149"/>
      <c r="QK55" s="149"/>
      <c r="QL55" s="149"/>
      <c r="QM55" s="149"/>
      <c r="QN55" s="149"/>
      <c r="QO55" s="149"/>
      <c r="QP55" s="149"/>
      <c r="QQ55" s="149"/>
      <c r="QR55" s="149"/>
      <c r="QS55" s="149"/>
      <c r="QT55" s="149"/>
      <c r="QU55" s="149"/>
      <c r="QV55" s="149"/>
      <c r="QW55" s="149"/>
      <c r="QX55" s="149"/>
      <c r="QY55" s="149"/>
      <c r="QZ55" s="149"/>
      <c r="RA55" s="149"/>
      <c r="RB55" s="149"/>
      <c r="RC55" s="149"/>
      <c r="RD55" s="149"/>
      <c r="RE55" s="149"/>
      <c r="RF55" s="149"/>
      <c r="RG55" s="149"/>
      <c r="RH55" s="149"/>
      <c r="RI55" s="149"/>
      <c r="RJ55" s="149"/>
      <c r="RK55" s="149"/>
      <c r="RL55" s="149"/>
      <c r="RM55" s="149"/>
      <c r="RN55" s="149"/>
      <c r="RO55" s="149"/>
      <c r="RP55" s="149"/>
      <c r="RQ55" s="149"/>
      <c r="RR55" s="149"/>
      <c r="RS55" s="149"/>
      <c r="RT55" s="149"/>
      <c r="RU55" s="149"/>
      <c r="RV55" s="149"/>
      <c r="RW55" s="149"/>
      <c r="RX55" s="149"/>
      <c r="RY55" s="149"/>
      <c r="RZ55" s="149"/>
      <c r="SA55" s="149"/>
      <c r="SB55" s="149"/>
      <c r="SC55" s="149"/>
      <c r="SD55" s="149"/>
      <c r="SE55" s="149"/>
      <c r="SF55" s="149"/>
      <c r="SG55" s="149"/>
      <c r="SH55" s="149"/>
      <c r="SI55" s="149"/>
      <c r="SJ55" s="149"/>
      <c r="SK55" s="149"/>
      <c r="SL55" s="149"/>
      <c r="SM55" s="149"/>
      <c r="SN55" s="149"/>
      <c r="SO55" s="149"/>
      <c r="SP55" s="149"/>
      <c r="SQ55" s="149"/>
      <c r="SR55" s="149"/>
      <c r="SS55" s="149"/>
      <c r="ST55" s="149"/>
      <c r="SU55" s="149"/>
      <c r="SV55" s="149"/>
      <c r="SW55" s="149"/>
      <c r="SX55" s="149"/>
      <c r="SY55" s="149"/>
      <c r="SZ55" s="149"/>
      <c r="TA55" s="149"/>
      <c r="TB55" s="149"/>
      <c r="TC55" s="149"/>
      <c r="TD55" s="149"/>
      <c r="TE55" s="149"/>
      <c r="TF55" s="149"/>
      <c r="TG55" s="149"/>
      <c r="TH55" s="149"/>
      <c r="TI55" s="149"/>
      <c r="TJ55" s="149"/>
      <c r="TK55" s="149"/>
      <c r="TL55" s="149"/>
      <c r="TM55" s="149"/>
      <c r="TN55" s="149"/>
      <c r="TO55" s="149"/>
      <c r="TP55" s="149"/>
      <c r="TQ55" s="149"/>
      <c r="TR55" s="149"/>
      <c r="TS55" s="149"/>
      <c r="TT55" s="149"/>
      <c r="TU55" s="149"/>
      <c r="TV55" s="149"/>
      <c r="TW55" s="149"/>
      <c r="TX55" s="149"/>
      <c r="TY55" s="149"/>
      <c r="TZ55" s="149"/>
      <c r="UA55" s="149"/>
      <c r="UB55" s="149"/>
      <c r="UC55" s="149"/>
      <c r="UD55" s="149"/>
      <c r="UE55" s="149"/>
      <c r="UF55" s="149"/>
      <c r="UG55" s="149"/>
      <c r="UH55" s="149"/>
      <c r="UI55" s="149"/>
      <c r="UJ55" s="149"/>
      <c r="UK55" s="149"/>
      <c r="UL55" s="149"/>
      <c r="UM55" s="149"/>
      <c r="UN55" s="149"/>
      <c r="UO55" s="149"/>
      <c r="UP55" s="149"/>
      <c r="UQ55" s="149"/>
      <c r="UR55" s="149"/>
      <c r="US55" s="149"/>
      <c r="UT55" s="149"/>
      <c r="UU55" s="149"/>
      <c r="UV55" s="149"/>
      <c r="UW55" s="149"/>
      <c r="UX55" s="149"/>
      <c r="UY55" s="149"/>
      <c r="UZ55" s="149"/>
      <c r="VA55" s="149"/>
      <c r="VB55" s="149"/>
      <c r="VC55" s="149"/>
      <c r="VD55" s="149"/>
      <c r="VE55" s="149"/>
      <c r="VF55" s="149"/>
      <c r="VG55" s="149"/>
      <c r="VH55" s="149"/>
      <c r="VI55" s="149"/>
      <c r="VJ55" s="149"/>
      <c r="VK55" s="149"/>
      <c r="VL55" s="149"/>
      <c r="VM55" s="149"/>
      <c r="VN55" s="149"/>
      <c r="VO55" s="149"/>
      <c r="VP55" s="149"/>
      <c r="VQ55" s="149"/>
      <c r="VR55" s="149"/>
      <c r="VS55" s="149"/>
      <c r="VT55" s="149"/>
      <c r="VU55" s="149"/>
      <c r="VV55" s="149"/>
      <c r="VW55" s="149"/>
      <c r="VX55" s="149"/>
      <c r="VY55" s="149"/>
      <c r="VZ55" s="149"/>
      <c r="WA55" s="149"/>
      <c r="WB55" s="149"/>
      <c r="WC55" s="149"/>
      <c r="WD55" s="149"/>
      <c r="WE55" s="149"/>
      <c r="WF55" s="149"/>
      <c r="WG55" s="149"/>
      <c r="WH55" s="149"/>
      <c r="WI55" s="149"/>
      <c r="WJ55" s="149"/>
      <c r="WK55" s="149"/>
      <c r="WL55" s="149"/>
      <c r="WM55" s="149"/>
      <c r="WN55" s="149"/>
      <c r="WO55" s="149"/>
      <c r="WP55" s="149"/>
      <c r="WQ55" s="149"/>
      <c r="WR55" s="149"/>
      <c r="WS55" s="149"/>
      <c r="WT55" s="149"/>
      <c r="WU55" s="149"/>
      <c r="WV55" s="149"/>
      <c r="WW55" s="149"/>
      <c r="WX55" s="149"/>
      <c r="WY55" s="149"/>
      <c r="WZ55" s="149"/>
      <c r="XA55" s="149"/>
      <c r="XB55" s="149"/>
      <c r="XC55" s="149"/>
      <c r="XD55" s="149"/>
      <c r="XE55" s="149"/>
      <c r="XF55" s="149"/>
      <c r="XG55" s="149"/>
      <c r="XH55" s="149"/>
      <c r="XI55" s="149"/>
      <c r="XJ55" s="149"/>
      <c r="XK55" s="149"/>
      <c r="XL55" s="149"/>
      <c r="XM55" s="149"/>
      <c r="XN55" s="149"/>
      <c r="XO55" s="149"/>
      <c r="XP55" s="149"/>
      <c r="XQ55" s="149"/>
      <c r="XR55" s="149"/>
      <c r="XS55" s="149"/>
      <c r="XT55" s="149"/>
      <c r="XU55" s="149"/>
      <c r="XV55" s="149"/>
      <c r="XW55" s="149"/>
      <c r="XX55" s="149"/>
      <c r="XY55" s="149"/>
      <c r="XZ55" s="149"/>
      <c r="YA55" s="149"/>
      <c r="YB55" s="149"/>
      <c r="YC55" s="149"/>
      <c r="YD55" s="149"/>
      <c r="YE55" s="149"/>
      <c r="YF55" s="149"/>
      <c r="YG55" s="149"/>
      <c r="YH55" s="149"/>
      <c r="YI55" s="149"/>
      <c r="YJ55" s="149"/>
      <c r="YK55" s="149"/>
      <c r="YL55" s="149"/>
      <c r="YM55" s="149"/>
      <c r="YN55" s="149"/>
      <c r="YO55" s="149"/>
      <c r="YP55" s="149"/>
      <c r="YQ55" s="149"/>
      <c r="YR55" s="149"/>
      <c r="YS55" s="149"/>
      <c r="YT55" s="149"/>
      <c r="YU55" s="149"/>
      <c r="YV55" s="149"/>
      <c r="YW55" s="149"/>
      <c r="YX55" s="149"/>
      <c r="YY55" s="149"/>
      <c r="YZ55" s="149"/>
      <c r="ZA55" s="149"/>
      <c r="ZB55" s="149"/>
      <c r="ZC55" s="149"/>
      <c r="ZD55" s="149"/>
      <c r="ZE55" s="149"/>
      <c r="ZF55" s="149"/>
      <c r="ZG55" s="149"/>
      <c r="ZH55" s="149"/>
      <c r="ZI55" s="149"/>
      <c r="ZJ55" s="149"/>
      <c r="ZK55" s="149"/>
      <c r="ZL55" s="149"/>
      <c r="ZM55" s="149"/>
      <c r="ZN55" s="149"/>
      <c r="ZO55" s="149"/>
      <c r="ZP55" s="149"/>
      <c r="ZQ55" s="149"/>
      <c r="ZR55" s="149"/>
      <c r="ZS55" s="149"/>
      <c r="ZT55" s="149"/>
      <c r="ZU55" s="149"/>
      <c r="ZV55" s="149"/>
      <c r="ZW55" s="149"/>
      <c r="ZX55" s="149"/>
      <c r="ZY55" s="149"/>
      <c r="ZZ55" s="149"/>
      <c r="AAA55" s="149"/>
      <c r="AAB55" s="149"/>
      <c r="AAC55" s="149"/>
      <c r="AAD55" s="149"/>
      <c r="AAE55" s="149"/>
      <c r="AAF55" s="149"/>
      <c r="AAG55" s="149"/>
      <c r="AAH55" s="149"/>
      <c r="AAI55" s="149"/>
      <c r="AAJ55" s="149"/>
      <c r="AAK55" s="149"/>
      <c r="AAL55" s="149"/>
      <c r="AAM55" s="149"/>
      <c r="AAN55" s="149"/>
      <c r="AAO55" s="149"/>
      <c r="AAP55" s="149"/>
      <c r="AAQ55" s="149"/>
      <c r="AAR55" s="149"/>
      <c r="AAS55" s="149"/>
      <c r="AAT55" s="149"/>
      <c r="AAU55" s="149"/>
      <c r="AAV55" s="149"/>
      <c r="AAW55" s="149"/>
      <c r="AAX55" s="149"/>
      <c r="AAY55" s="149"/>
      <c r="AAZ55" s="149"/>
      <c r="ABA55" s="149"/>
      <c r="ABB55" s="149"/>
      <c r="ABC55" s="149"/>
      <c r="ABD55" s="149"/>
      <c r="ABE55" s="149"/>
      <c r="ABF55" s="149"/>
      <c r="ABG55" s="149"/>
      <c r="ABH55" s="149"/>
      <c r="ABI55" s="149"/>
      <c r="ABJ55" s="149"/>
      <c r="ABK55" s="149"/>
      <c r="ABL55" s="149"/>
      <c r="ABM55" s="149"/>
      <c r="ABN55" s="149"/>
      <c r="ABO55" s="149"/>
      <c r="ABP55" s="149"/>
      <c r="ABQ55" s="149"/>
      <c r="ABR55" s="149"/>
      <c r="ABS55" s="149"/>
      <c r="ABT55" s="149"/>
      <c r="ABU55" s="149"/>
      <c r="ABV55" s="149"/>
      <c r="ABW55" s="149"/>
      <c r="ABX55" s="149"/>
      <c r="ABY55" s="149"/>
      <c r="ABZ55" s="149"/>
      <c r="ACA55" s="149"/>
      <c r="ACB55" s="149"/>
      <c r="ACC55" s="149"/>
      <c r="ACD55" s="149"/>
      <c r="ACE55" s="149"/>
      <c r="ACF55" s="149"/>
      <c r="ACG55" s="149"/>
      <c r="ACH55" s="149"/>
      <c r="ACI55" s="149"/>
      <c r="ACJ55" s="149"/>
      <c r="ACK55" s="149"/>
      <c r="ACL55" s="149"/>
      <c r="ACM55" s="149"/>
      <c r="ACN55" s="149"/>
      <c r="ACO55" s="149"/>
      <c r="ACP55" s="149"/>
      <c r="ACQ55" s="149"/>
      <c r="ACR55" s="149"/>
      <c r="ACS55" s="149"/>
      <c r="ACT55" s="149"/>
      <c r="ACU55" s="149"/>
      <c r="ACV55" s="149"/>
      <c r="ACW55" s="149"/>
      <c r="ACX55" s="149"/>
      <c r="ACY55" s="149"/>
      <c r="ACZ55" s="149"/>
      <c r="ADA55" s="149"/>
      <c r="ADB55" s="149"/>
      <c r="ADC55" s="149"/>
    </row>
    <row r="56" spans="1:783" s="152" customFormat="1" x14ac:dyDescent="0.3">
      <c r="A56" s="149"/>
      <c r="B56" s="150"/>
      <c r="C56" s="151"/>
      <c r="D56" s="151"/>
      <c r="F56" s="153"/>
      <c r="G56" s="153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9"/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9"/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49"/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9"/>
      <c r="DF56" s="149"/>
      <c r="DG56" s="149"/>
      <c r="DH56" s="149"/>
      <c r="DI56" s="149"/>
      <c r="DJ56" s="149"/>
      <c r="DK56" s="149"/>
      <c r="DL56" s="149"/>
      <c r="DM56" s="149"/>
      <c r="DN56" s="149"/>
      <c r="DO56" s="149"/>
      <c r="DP56" s="149"/>
      <c r="DQ56" s="149"/>
      <c r="DR56" s="149"/>
      <c r="DS56" s="149"/>
      <c r="DT56" s="149"/>
      <c r="DU56" s="149"/>
      <c r="DV56" s="149"/>
      <c r="DW56" s="149"/>
      <c r="DX56" s="149"/>
      <c r="DY56" s="149"/>
      <c r="DZ56" s="149"/>
      <c r="EA56" s="149"/>
      <c r="EB56" s="149"/>
      <c r="EC56" s="149"/>
      <c r="ED56" s="149"/>
      <c r="EE56" s="149"/>
      <c r="EF56" s="149"/>
      <c r="EG56" s="149"/>
      <c r="EH56" s="149"/>
      <c r="EI56" s="149"/>
      <c r="EJ56" s="149"/>
      <c r="EK56" s="149"/>
      <c r="EL56" s="149"/>
      <c r="EM56" s="149"/>
      <c r="EN56" s="149"/>
      <c r="EO56" s="149"/>
      <c r="EP56" s="149"/>
      <c r="EQ56" s="149"/>
      <c r="ER56" s="149"/>
      <c r="ES56" s="149"/>
      <c r="ET56" s="149"/>
      <c r="EU56" s="149"/>
      <c r="EV56" s="149"/>
      <c r="EW56" s="149"/>
      <c r="EX56" s="149"/>
      <c r="EY56" s="149"/>
      <c r="EZ56" s="149"/>
      <c r="FA56" s="149"/>
      <c r="FB56" s="149"/>
      <c r="FC56" s="149"/>
      <c r="FD56" s="149"/>
      <c r="FE56" s="149"/>
      <c r="FF56" s="149"/>
      <c r="FG56" s="149"/>
      <c r="FH56" s="149"/>
      <c r="FI56" s="149"/>
      <c r="FJ56" s="149"/>
      <c r="FK56" s="149"/>
      <c r="FL56" s="149"/>
      <c r="FM56" s="149"/>
      <c r="FN56" s="149"/>
      <c r="FO56" s="149"/>
      <c r="FP56" s="149"/>
      <c r="FQ56" s="149"/>
      <c r="FR56" s="149"/>
      <c r="FS56" s="149"/>
      <c r="FT56" s="149"/>
      <c r="FU56" s="149"/>
      <c r="FV56" s="149"/>
      <c r="FW56" s="149"/>
      <c r="FX56" s="149"/>
      <c r="FY56" s="149"/>
      <c r="FZ56" s="149"/>
      <c r="GA56" s="149"/>
      <c r="GB56" s="149"/>
      <c r="GC56" s="149"/>
      <c r="GD56" s="149"/>
      <c r="GE56" s="149"/>
      <c r="GF56" s="149"/>
      <c r="GG56" s="149"/>
      <c r="GH56" s="149"/>
      <c r="GI56" s="149"/>
      <c r="GJ56" s="149"/>
      <c r="GK56" s="149"/>
      <c r="GL56" s="149"/>
      <c r="GM56" s="149"/>
      <c r="GN56" s="149"/>
      <c r="GO56" s="149"/>
      <c r="GP56" s="149"/>
      <c r="GQ56" s="149"/>
      <c r="GR56" s="149"/>
      <c r="GS56" s="149"/>
      <c r="GT56" s="149"/>
      <c r="GU56" s="149"/>
      <c r="GV56" s="149"/>
      <c r="GW56" s="149"/>
      <c r="GX56" s="149"/>
      <c r="GY56" s="149"/>
      <c r="GZ56" s="149"/>
      <c r="HA56" s="149"/>
      <c r="HB56" s="149"/>
      <c r="HC56" s="149"/>
      <c r="HD56" s="149"/>
      <c r="HE56" s="149"/>
      <c r="HF56" s="149"/>
      <c r="HG56" s="149"/>
      <c r="HH56" s="149"/>
      <c r="HI56" s="149"/>
      <c r="HJ56" s="149"/>
      <c r="HK56" s="149"/>
      <c r="HL56" s="149"/>
      <c r="HM56" s="149"/>
      <c r="HN56" s="149"/>
      <c r="HO56" s="149"/>
      <c r="HP56" s="149"/>
      <c r="HQ56" s="149"/>
      <c r="HR56" s="149"/>
      <c r="HS56" s="149"/>
      <c r="HT56" s="149"/>
      <c r="HU56" s="149"/>
      <c r="HV56" s="149"/>
      <c r="HW56" s="149"/>
      <c r="HX56" s="149"/>
      <c r="HY56" s="149"/>
      <c r="HZ56" s="149"/>
      <c r="IA56" s="149"/>
      <c r="IB56" s="149"/>
      <c r="IC56" s="149"/>
      <c r="ID56" s="149"/>
      <c r="IE56" s="149"/>
      <c r="IF56" s="149"/>
      <c r="IG56" s="149"/>
      <c r="IH56" s="149"/>
      <c r="II56" s="149"/>
      <c r="IJ56" s="149"/>
      <c r="IK56" s="149"/>
      <c r="IL56" s="149"/>
      <c r="IM56" s="149"/>
      <c r="IN56" s="149"/>
      <c r="IO56" s="149"/>
      <c r="IP56" s="149"/>
      <c r="IQ56" s="149"/>
      <c r="IR56" s="149"/>
      <c r="IS56" s="149"/>
      <c r="IT56" s="149"/>
      <c r="IU56" s="149"/>
      <c r="IV56" s="149"/>
      <c r="IW56" s="149"/>
      <c r="IX56" s="149"/>
      <c r="IY56" s="149"/>
      <c r="IZ56" s="149"/>
      <c r="JA56" s="149"/>
      <c r="JB56" s="149"/>
      <c r="JC56" s="149"/>
      <c r="JD56" s="149"/>
      <c r="JE56" s="149"/>
      <c r="JF56" s="149"/>
      <c r="JG56" s="149"/>
      <c r="JH56" s="149"/>
      <c r="JI56" s="149"/>
      <c r="JJ56" s="149"/>
      <c r="JK56" s="149"/>
      <c r="JL56" s="149"/>
      <c r="JM56" s="149"/>
      <c r="JN56" s="149"/>
      <c r="JO56" s="149"/>
      <c r="JP56" s="149"/>
      <c r="JQ56" s="149"/>
      <c r="JR56" s="149"/>
      <c r="JS56" s="149"/>
      <c r="JT56" s="149"/>
      <c r="JU56" s="149"/>
      <c r="JV56" s="149"/>
      <c r="JW56" s="149"/>
      <c r="JX56" s="149"/>
      <c r="JY56" s="149"/>
      <c r="JZ56" s="149"/>
      <c r="KA56" s="149"/>
      <c r="KB56" s="149"/>
      <c r="KC56" s="149"/>
      <c r="KD56" s="149"/>
      <c r="KE56" s="149"/>
      <c r="KF56" s="149"/>
      <c r="KG56" s="149"/>
      <c r="KH56" s="149"/>
      <c r="KI56" s="149"/>
      <c r="KJ56" s="149"/>
      <c r="KK56" s="149"/>
      <c r="KL56" s="149"/>
      <c r="KM56" s="149"/>
      <c r="KN56" s="149"/>
      <c r="KO56" s="149"/>
      <c r="KP56" s="149"/>
      <c r="KQ56" s="149"/>
      <c r="KR56" s="149"/>
      <c r="KS56" s="149"/>
      <c r="KT56" s="149"/>
      <c r="KU56" s="149"/>
      <c r="KV56" s="149"/>
      <c r="KW56" s="149"/>
      <c r="KX56" s="149"/>
      <c r="KY56" s="149"/>
      <c r="KZ56" s="149"/>
      <c r="LA56" s="149"/>
      <c r="LB56" s="149"/>
      <c r="LC56" s="149"/>
      <c r="LD56" s="149"/>
      <c r="LE56" s="149"/>
      <c r="LF56" s="149"/>
      <c r="LG56" s="149"/>
      <c r="LH56" s="149"/>
      <c r="LI56" s="149"/>
      <c r="LJ56" s="149"/>
      <c r="LK56" s="149"/>
      <c r="LL56" s="149"/>
      <c r="LM56" s="149"/>
      <c r="LN56" s="149"/>
      <c r="LO56" s="149"/>
      <c r="LP56" s="149"/>
      <c r="LQ56" s="149"/>
      <c r="LR56" s="149"/>
      <c r="LS56" s="149"/>
      <c r="LT56" s="149"/>
      <c r="LU56" s="149"/>
      <c r="LV56" s="149"/>
      <c r="LW56" s="149"/>
      <c r="LX56" s="149"/>
      <c r="LY56" s="149"/>
      <c r="LZ56" s="149"/>
      <c r="MA56" s="149"/>
      <c r="MB56" s="149"/>
      <c r="MC56" s="149"/>
      <c r="MD56" s="149"/>
      <c r="ME56" s="149"/>
      <c r="MF56" s="149"/>
      <c r="MG56" s="149"/>
      <c r="MH56" s="149"/>
      <c r="MI56" s="149"/>
      <c r="MJ56" s="149"/>
      <c r="MK56" s="149"/>
      <c r="ML56" s="149"/>
      <c r="MM56" s="149"/>
      <c r="MN56" s="149"/>
      <c r="MO56" s="149"/>
      <c r="MP56" s="149"/>
      <c r="MQ56" s="149"/>
      <c r="MR56" s="149"/>
      <c r="MS56" s="149"/>
      <c r="MT56" s="149"/>
      <c r="MU56" s="149"/>
      <c r="MV56" s="149"/>
      <c r="MW56" s="149"/>
      <c r="MX56" s="149"/>
      <c r="MY56" s="149"/>
      <c r="MZ56" s="149"/>
      <c r="NA56" s="149"/>
      <c r="NB56" s="149"/>
      <c r="NC56" s="149"/>
      <c r="ND56" s="149"/>
      <c r="NE56" s="149"/>
      <c r="NF56" s="149"/>
      <c r="NG56" s="149"/>
      <c r="NH56" s="149"/>
      <c r="NI56" s="149"/>
      <c r="NJ56" s="149"/>
      <c r="NK56" s="149"/>
      <c r="NL56" s="149"/>
      <c r="NM56" s="149"/>
      <c r="NN56" s="149"/>
      <c r="NO56" s="149"/>
      <c r="NP56" s="149"/>
      <c r="NQ56" s="149"/>
      <c r="NR56" s="149"/>
      <c r="NS56" s="149"/>
      <c r="NT56" s="149"/>
      <c r="NU56" s="149"/>
      <c r="NV56" s="149"/>
      <c r="NW56" s="149"/>
      <c r="NX56" s="149"/>
      <c r="NY56" s="149"/>
      <c r="NZ56" s="149"/>
      <c r="OA56" s="149"/>
      <c r="OB56" s="149"/>
      <c r="OC56" s="149"/>
      <c r="OD56" s="149"/>
      <c r="OE56" s="149"/>
      <c r="OF56" s="149"/>
      <c r="OG56" s="149"/>
      <c r="OH56" s="149"/>
      <c r="OI56" s="149"/>
      <c r="OJ56" s="149"/>
      <c r="OK56" s="149"/>
      <c r="OL56" s="149"/>
      <c r="OM56" s="149"/>
      <c r="ON56" s="149"/>
      <c r="OO56" s="149"/>
      <c r="OP56" s="149"/>
      <c r="OQ56" s="149"/>
      <c r="OR56" s="149"/>
      <c r="OS56" s="149"/>
      <c r="OT56" s="149"/>
      <c r="OU56" s="149"/>
      <c r="OV56" s="149"/>
      <c r="OW56" s="149"/>
      <c r="OX56" s="149"/>
      <c r="OY56" s="149"/>
      <c r="OZ56" s="149"/>
      <c r="PA56" s="149"/>
      <c r="PB56" s="149"/>
      <c r="PC56" s="149"/>
      <c r="PD56" s="149"/>
      <c r="PE56" s="149"/>
      <c r="PF56" s="149"/>
      <c r="PG56" s="149"/>
      <c r="PH56" s="149"/>
      <c r="PI56" s="149"/>
      <c r="PJ56" s="149"/>
      <c r="PK56" s="149"/>
      <c r="PL56" s="149"/>
      <c r="PM56" s="149"/>
      <c r="PN56" s="149"/>
      <c r="PO56" s="149"/>
      <c r="PP56" s="149"/>
      <c r="PQ56" s="149"/>
      <c r="PR56" s="149"/>
      <c r="PS56" s="149"/>
      <c r="PT56" s="149"/>
      <c r="PU56" s="149"/>
      <c r="PV56" s="149"/>
      <c r="PW56" s="149"/>
      <c r="PX56" s="149"/>
      <c r="PY56" s="149"/>
      <c r="PZ56" s="149"/>
      <c r="QA56" s="149"/>
      <c r="QB56" s="149"/>
      <c r="QC56" s="149"/>
      <c r="QD56" s="149"/>
      <c r="QE56" s="149"/>
      <c r="QF56" s="149"/>
      <c r="QG56" s="149"/>
      <c r="QH56" s="149"/>
      <c r="QI56" s="149"/>
      <c r="QJ56" s="149"/>
      <c r="QK56" s="149"/>
      <c r="QL56" s="149"/>
      <c r="QM56" s="149"/>
      <c r="QN56" s="149"/>
      <c r="QO56" s="149"/>
      <c r="QP56" s="149"/>
      <c r="QQ56" s="149"/>
      <c r="QR56" s="149"/>
      <c r="QS56" s="149"/>
      <c r="QT56" s="149"/>
      <c r="QU56" s="149"/>
      <c r="QV56" s="149"/>
      <c r="QW56" s="149"/>
      <c r="QX56" s="149"/>
      <c r="QY56" s="149"/>
      <c r="QZ56" s="149"/>
      <c r="RA56" s="149"/>
      <c r="RB56" s="149"/>
      <c r="RC56" s="149"/>
      <c r="RD56" s="149"/>
      <c r="RE56" s="149"/>
      <c r="RF56" s="149"/>
      <c r="RG56" s="149"/>
      <c r="RH56" s="149"/>
      <c r="RI56" s="149"/>
      <c r="RJ56" s="149"/>
      <c r="RK56" s="149"/>
      <c r="RL56" s="149"/>
      <c r="RM56" s="149"/>
      <c r="RN56" s="149"/>
      <c r="RO56" s="149"/>
      <c r="RP56" s="149"/>
      <c r="RQ56" s="149"/>
      <c r="RR56" s="149"/>
      <c r="RS56" s="149"/>
      <c r="RT56" s="149"/>
      <c r="RU56" s="149"/>
      <c r="RV56" s="149"/>
      <c r="RW56" s="149"/>
      <c r="RX56" s="149"/>
      <c r="RY56" s="149"/>
      <c r="RZ56" s="149"/>
      <c r="SA56" s="149"/>
      <c r="SB56" s="149"/>
      <c r="SC56" s="149"/>
      <c r="SD56" s="149"/>
      <c r="SE56" s="149"/>
      <c r="SF56" s="149"/>
      <c r="SG56" s="149"/>
      <c r="SH56" s="149"/>
      <c r="SI56" s="149"/>
      <c r="SJ56" s="149"/>
      <c r="SK56" s="149"/>
      <c r="SL56" s="149"/>
      <c r="SM56" s="149"/>
      <c r="SN56" s="149"/>
      <c r="SO56" s="149"/>
      <c r="SP56" s="149"/>
      <c r="SQ56" s="149"/>
      <c r="SR56" s="149"/>
      <c r="SS56" s="149"/>
      <c r="ST56" s="149"/>
      <c r="SU56" s="149"/>
      <c r="SV56" s="149"/>
      <c r="SW56" s="149"/>
      <c r="SX56" s="149"/>
      <c r="SY56" s="149"/>
      <c r="SZ56" s="149"/>
      <c r="TA56" s="149"/>
      <c r="TB56" s="149"/>
      <c r="TC56" s="149"/>
      <c r="TD56" s="149"/>
      <c r="TE56" s="149"/>
      <c r="TF56" s="149"/>
      <c r="TG56" s="149"/>
      <c r="TH56" s="149"/>
      <c r="TI56" s="149"/>
      <c r="TJ56" s="149"/>
      <c r="TK56" s="149"/>
      <c r="TL56" s="149"/>
      <c r="TM56" s="149"/>
      <c r="TN56" s="149"/>
      <c r="TO56" s="149"/>
      <c r="TP56" s="149"/>
      <c r="TQ56" s="149"/>
      <c r="TR56" s="149"/>
      <c r="TS56" s="149"/>
      <c r="TT56" s="149"/>
      <c r="TU56" s="149"/>
      <c r="TV56" s="149"/>
      <c r="TW56" s="149"/>
      <c r="TX56" s="149"/>
      <c r="TY56" s="149"/>
      <c r="TZ56" s="149"/>
      <c r="UA56" s="149"/>
      <c r="UB56" s="149"/>
      <c r="UC56" s="149"/>
      <c r="UD56" s="149"/>
      <c r="UE56" s="149"/>
      <c r="UF56" s="149"/>
      <c r="UG56" s="149"/>
      <c r="UH56" s="149"/>
      <c r="UI56" s="149"/>
      <c r="UJ56" s="149"/>
      <c r="UK56" s="149"/>
      <c r="UL56" s="149"/>
      <c r="UM56" s="149"/>
      <c r="UN56" s="149"/>
      <c r="UO56" s="149"/>
      <c r="UP56" s="149"/>
      <c r="UQ56" s="149"/>
      <c r="UR56" s="149"/>
      <c r="US56" s="149"/>
      <c r="UT56" s="149"/>
      <c r="UU56" s="149"/>
      <c r="UV56" s="149"/>
      <c r="UW56" s="149"/>
      <c r="UX56" s="149"/>
      <c r="UY56" s="149"/>
      <c r="UZ56" s="149"/>
      <c r="VA56" s="149"/>
      <c r="VB56" s="149"/>
      <c r="VC56" s="149"/>
      <c r="VD56" s="149"/>
      <c r="VE56" s="149"/>
      <c r="VF56" s="149"/>
      <c r="VG56" s="149"/>
      <c r="VH56" s="149"/>
      <c r="VI56" s="149"/>
      <c r="VJ56" s="149"/>
      <c r="VK56" s="149"/>
      <c r="VL56" s="149"/>
      <c r="VM56" s="149"/>
      <c r="VN56" s="149"/>
      <c r="VO56" s="149"/>
      <c r="VP56" s="149"/>
      <c r="VQ56" s="149"/>
      <c r="VR56" s="149"/>
      <c r="VS56" s="149"/>
      <c r="VT56" s="149"/>
      <c r="VU56" s="149"/>
      <c r="VV56" s="149"/>
      <c r="VW56" s="149"/>
      <c r="VX56" s="149"/>
      <c r="VY56" s="149"/>
      <c r="VZ56" s="149"/>
      <c r="WA56" s="149"/>
      <c r="WB56" s="149"/>
      <c r="WC56" s="149"/>
      <c r="WD56" s="149"/>
      <c r="WE56" s="149"/>
      <c r="WF56" s="149"/>
      <c r="WG56" s="149"/>
      <c r="WH56" s="149"/>
      <c r="WI56" s="149"/>
      <c r="WJ56" s="149"/>
      <c r="WK56" s="149"/>
      <c r="WL56" s="149"/>
      <c r="WM56" s="149"/>
      <c r="WN56" s="149"/>
      <c r="WO56" s="149"/>
      <c r="WP56" s="149"/>
      <c r="WQ56" s="149"/>
      <c r="WR56" s="149"/>
      <c r="WS56" s="149"/>
      <c r="WT56" s="149"/>
      <c r="WU56" s="149"/>
      <c r="WV56" s="149"/>
      <c r="WW56" s="149"/>
      <c r="WX56" s="149"/>
      <c r="WY56" s="149"/>
      <c r="WZ56" s="149"/>
      <c r="XA56" s="149"/>
      <c r="XB56" s="149"/>
      <c r="XC56" s="149"/>
      <c r="XD56" s="149"/>
      <c r="XE56" s="149"/>
      <c r="XF56" s="149"/>
      <c r="XG56" s="149"/>
      <c r="XH56" s="149"/>
      <c r="XI56" s="149"/>
      <c r="XJ56" s="149"/>
      <c r="XK56" s="149"/>
      <c r="XL56" s="149"/>
      <c r="XM56" s="149"/>
      <c r="XN56" s="149"/>
      <c r="XO56" s="149"/>
      <c r="XP56" s="149"/>
      <c r="XQ56" s="149"/>
      <c r="XR56" s="149"/>
      <c r="XS56" s="149"/>
      <c r="XT56" s="149"/>
      <c r="XU56" s="149"/>
      <c r="XV56" s="149"/>
      <c r="XW56" s="149"/>
      <c r="XX56" s="149"/>
      <c r="XY56" s="149"/>
      <c r="XZ56" s="149"/>
      <c r="YA56" s="149"/>
      <c r="YB56" s="149"/>
      <c r="YC56" s="149"/>
      <c r="YD56" s="149"/>
      <c r="YE56" s="149"/>
      <c r="YF56" s="149"/>
      <c r="YG56" s="149"/>
      <c r="YH56" s="149"/>
      <c r="YI56" s="149"/>
      <c r="YJ56" s="149"/>
      <c r="YK56" s="149"/>
      <c r="YL56" s="149"/>
      <c r="YM56" s="149"/>
      <c r="YN56" s="149"/>
      <c r="YO56" s="149"/>
      <c r="YP56" s="149"/>
      <c r="YQ56" s="149"/>
      <c r="YR56" s="149"/>
      <c r="YS56" s="149"/>
      <c r="YT56" s="149"/>
      <c r="YU56" s="149"/>
      <c r="YV56" s="149"/>
      <c r="YW56" s="149"/>
      <c r="YX56" s="149"/>
      <c r="YY56" s="149"/>
      <c r="YZ56" s="149"/>
      <c r="ZA56" s="149"/>
      <c r="ZB56" s="149"/>
      <c r="ZC56" s="149"/>
      <c r="ZD56" s="149"/>
      <c r="ZE56" s="149"/>
      <c r="ZF56" s="149"/>
      <c r="ZG56" s="149"/>
      <c r="ZH56" s="149"/>
      <c r="ZI56" s="149"/>
      <c r="ZJ56" s="149"/>
      <c r="ZK56" s="149"/>
      <c r="ZL56" s="149"/>
      <c r="ZM56" s="149"/>
      <c r="ZN56" s="149"/>
      <c r="ZO56" s="149"/>
      <c r="ZP56" s="149"/>
      <c r="ZQ56" s="149"/>
      <c r="ZR56" s="149"/>
      <c r="ZS56" s="149"/>
      <c r="ZT56" s="149"/>
      <c r="ZU56" s="149"/>
      <c r="ZV56" s="149"/>
      <c r="ZW56" s="149"/>
      <c r="ZX56" s="149"/>
      <c r="ZY56" s="149"/>
      <c r="ZZ56" s="149"/>
      <c r="AAA56" s="149"/>
      <c r="AAB56" s="149"/>
      <c r="AAC56" s="149"/>
      <c r="AAD56" s="149"/>
      <c r="AAE56" s="149"/>
      <c r="AAF56" s="149"/>
      <c r="AAG56" s="149"/>
      <c r="AAH56" s="149"/>
      <c r="AAI56" s="149"/>
      <c r="AAJ56" s="149"/>
      <c r="AAK56" s="149"/>
      <c r="AAL56" s="149"/>
      <c r="AAM56" s="149"/>
      <c r="AAN56" s="149"/>
      <c r="AAO56" s="149"/>
      <c r="AAP56" s="149"/>
      <c r="AAQ56" s="149"/>
      <c r="AAR56" s="149"/>
      <c r="AAS56" s="149"/>
      <c r="AAT56" s="149"/>
      <c r="AAU56" s="149"/>
      <c r="AAV56" s="149"/>
      <c r="AAW56" s="149"/>
      <c r="AAX56" s="149"/>
      <c r="AAY56" s="149"/>
      <c r="AAZ56" s="149"/>
      <c r="ABA56" s="149"/>
      <c r="ABB56" s="149"/>
      <c r="ABC56" s="149"/>
      <c r="ABD56" s="149"/>
      <c r="ABE56" s="149"/>
      <c r="ABF56" s="149"/>
      <c r="ABG56" s="149"/>
      <c r="ABH56" s="149"/>
      <c r="ABI56" s="149"/>
      <c r="ABJ56" s="149"/>
      <c r="ABK56" s="149"/>
      <c r="ABL56" s="149"/>
      <c r="ABM56" s="149"/>
      <c r="ABN56" s="149"/>
      <c r="ABO56" s="149"/>
      <c r="ABP56" s="149"/>
      <c r="ABQ56" s="149"/>
      <c r="ABR56" s="149"/>
      <c r="ABS56" s="149"/>
      <c r="ABT56" s="149"/>
      <c r="ABU56" s="149"/>
      <c r="ABV56" s="149"/>
      <c r="ABW56" s="149"/>
      <c r="ABX56" s="149"/>
      <c r="ABY56" s="149"/>
      <c r="ABZ56" s="149"/>
      <c r="ACA56" s="149"/>
      <c r="ACB56" s="149"/>
      <c r="ACC56" s="149"/>
      <c r="ACD56" s="149"/>
      <c r="ACE56" s="149"/>
      <c r="ACF56" s="149"/>
      <c r="ACG56" s="149"/>
      <c r="ACH56" s="149"/>
      <c r="ACI56" s="149"/>
      <c r="ACJ56" s="149"/>
      <c r="ACK56" s="149"/>
      <c r="ACL56" s="149"/>
      <c r="ACM56" s="149"/>
      <c r="ACN56" s="149"/>
      <c r="ACO56" s="149"/>
      <c r="ACP56" s="149"/>
      <c r="ACQ56" s="149"/>
      <c r="ACR56" s="149"/>
      <c r="ACS56" s="149"/>
      <c r="ACT56" s="149"/>
      <c r="ACU56" s="149"/>
      <c r="ACV56" s="149"/>
      <c r="ACW56" s="149"/>
      <c r="ACX56" s="149"/>
      <c r="ACY56" s="149"/>
      <c r="ACZ56" s="149"/>
      <c r="ADA56" s="149"/>
      <c r="ADB56" s="149"/>
      <c r="ADC56" s="149"/>
    </row>
    <row r="57" spans="1:783" s="152" customFormat="1" x14ac:dyDescent="0.3">
      <c r="A57" s="149"/>
      <c r="B57" s="150"/>
      <c r="C57" s="151"/>
      <c r="D57" s="151"/>
      <c r="F57" s="153"/>
      <c r="G57" s="153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9"/>
      <c r="CF57" s="149"/>
      <c r="CG57" s="149"/>
      <c r="CH57" s="149"/>
      <c r="CI57" s="149"/>
      <c r="CJ57" s="149"/>
      <c r="CK57" s="149"/>
      <c r="CL57" s="149"/>
      <c r="CM57" s="149"/>
      <c r="CN57" s="149"/>
      <c r="CO57" s="149"/>
      <c r="CP57" s="149"/>
      <c r="CQ57" s="149"/>
      <c r="CR57" s="149"/>
      <c r="CS57" s="149"/>
      <c r="CT57" s="149"/>
      <c r="CU57" s="149"/>
      <c r="CV57" s="149"/>
      <c r="CW57" s="149"/>
      <c r="CX57" s="149"/>
      <c r="CY57" s="149"/>
      <c r="CZ57" s="149"/>
      <c r="DA57" s="149"/>
      <c r="DB57" s="149"/>
      <c r="DC57" s="149"/>
      <c r="DD57" s="149"/>
      <c r="DE57" s="149"/>
      <c r="DF57" s="149"/>
      <c r="DG57" s="149"/>
      <c r="DH57" s="149"/>
      <c r="DI57" s="149"/>
      <c r="DJ57" s="149"/>
      <c r="DK57" s="149"/>
      <c r="DL57" s="149"/>
      <c r="DM57" s="149"/>
      <c r="DN57" s="149"/>
      <c r="DO57" s="149"/>
      <c r="DP57" s="149"/>
      <c r="DQ57" s="149"/>
      <c r="DR57" s="149"/>
      <c r="DS57" s="149"/>
      <c r="DT57" s="149"/>
      <c r="DU57" s="149"/>
      <c r="DV57" s="149"/>
      <c r="DW57" s="149"/>
      <c r="DX57" s="149"/>
      <c r="DY57" s="149"/>
      <c r="DZ57" s="149"/>
      <c r="EA57" s="149"/>
      <c r="EB57" s="149"/>
      <c r="EC57" s="149"/>
      <c r="ED57" s="149"/>
      <c r="EE57" s="149"/>
      <c r="EF57" s="149"/>
      <c r="EG57" s="149"/>
      <c r="EH57" s="149"/>
      <c r="EI57" s="149"/>
      <c r="EJ57" s="149"/>
      <c r="EK57" s="149"/>
      <c r="EL57" s="149"/>
      <c r="EM57" s="149"/>
      <c r="EN57" s="149"/>
      <c r="EO57" s="149"/>
      <c r="EP57" s="149"/>
      <c r="EQ57" s="149"/>
      <c r="ER57" s="149"/>
      <c r="ES57" s="149"/>
      <c r="ET57" s="149"/>
      <c r="EU57" s="149"/>
      <c r="EV57" s="149"/>
      <c r="EW57" s="149"/>
      <c r="EX57" s="149"/>
      <c r="EY57" s="149"/>
      <c r="EZ57" s="149"/>
      <c r="FA57" s="149"/>
      <c r="FB57" s="149"/>
      <c r="FC57" s="149"/>
      <c r="FD57" s="149"/>
      <c r="FE57" s="149"/>
      <c r="FF57" s="149"/>
      <c r="FG57" s="149"/>
      <c r="FH57" s="149"/>
      <c r="FI57" s="149"/>
      <c r="FJ57" s="149"/>
      <c r="FK57" s="149"/>
      <c r="FL57" s="149"/>
      <c r="FM57" s="149"/>
      <c r="FN57" s="149"/>
      <c r="FO57" s="149"/>
      <c r="FP57" s="149"/>
      <c r="FQ57" s="149"/>
      <c r="FR57" s="149"/>
      <c r="FS57" s="149"/>
      <c r="FT57" s="149"/>
      <c r="FU57" s="149"/>
      <c r="FV57" s="149"/>
      <c r="FW57" s="149"/>
      <c r="FX57" s="149"/>
      <c r="FY57" s="149"/>
      <c r="FZ57" s="149"/>
      <c r="GA57" s="149"/>
      <c r="GB57" s="149"/>
      <c r="GC57" s="149"/>
      <c r="GD57" s="149"/>
      <c r="GE57" s="149"/>
      <c r="GF57" s="149"/>
      <c r="GG57" s="149"/>
      <c r="GH57" s="149"/>
      <c r="GI57" s="149"/>
      <c r="GJ57" s="149"/>
      <c r="GK57" s="149"/>
      <c r="GL57" s="149"/>
      <c r="GM57" s="149"/>
      <c r="GN57" s="149"/>
      <c r="GO57" s="149"/>
      <c r="GP57" s="149"/>
      <c r="GQ57" s="149"/>
      <c r="GR57" s="149"/>
      <c r="GS57" s="149"/>
      <c r="GT57" s="149"/>
      <c r="GU57" s="149"/>
      <c r="GV57" s="149"/>
      <c r="GW57" s="149"/>
      <c r="GX57" s="149"/>
      <c r="GY57" s="149"/>
      <c r="GZ57" s="149"/>
      <c r="HA57" s="149"/>
      <c r="HB57" s="149"/>
      <c r="HC57" s="149"/>
      <c r="HD57" s="149"/>
      <c r="HE57" s="149"/>
      <c r="HF57" s="149"/>
      <c r="HG57" s="149"/>
      <c r="HH57" s="149"/>
      <c r="HI57" s="149"/>
      <c r="HJ57" s="149"/>
      <c r="HK57" s="149"/>
      <c r="HL57" s="149"/>
      <c r="HM57" s="149"/>
      <c r="HN57" s="149"/>
      <c r="HO57" s="149"/>
      <c r="HP57" s="149"/>
      <c r="HQ57" s="149"/>
      <c r="HR57" s="149"/>
      <c r="HS57" s="149"/>
      <c r="HT57" s="149"/>
      <c r="HU57" s="149"/>
      <c r="HV57" s="149"/>
      <c r="HW57" s="149"/>
      <c r="HX57" s="149"/>
      <c r="HY57" s="149"/>
      <c r="HZ57" s="149"/>
      <c r="IA57" s="149"/>
      <c r="IB57" s="149"/>
      <c r="IC57" s="149"/>
      <c r="ID57" s="149"/>
      <c r="IE57" s="149"/>
      <c r="IF57" s="149"/>
      <c r="IG57" s="149"/>
      <c r="IH57" s="149"/>
      <c r="II57" s="149"/>
      <c r="IJ57" s="149"/>
      <c r="IK57" s="149"/>
      <c r="IL57" s="149"/>
      <c r="IM57" s="149"/>
      <c r="IN57" s="149"/>
      <c r="IO57" s="149"/>
      <c r="IP57" s="149"/>
      <c r="IQ57" s="149"/>
      <c r="IR57" s="149"/>
      <c r="IS57" s="149"/>
      <c r="IT57" s="149"/>
      <c r="IU57" s="149"/>
      <c r="IV57" s="149"/>
      <c r="IW57" s="149"/>
      <c r="IX57" s="149"/>
      <c r="IY57" s="149"/>
      <c r="IZ57" s="149"/>
      <c r="JA57" s="149"/>
      <c r="JB57" s="149"/>
      <c r="JC57" s="149"/>
      <c r="JD57" s="149"/>
      <c r="JE57" s="149"/>
      <c r="JF57" s="149"/>
      <c r="JG57" s="149"/>
      <c r="JH57" s="149"/>
      <c r="JI57" s="149"/>
      <c r="JJ57" s="149"/>
      <c r="JK57" s="149"/>
      <c r="JL57" s="149"/>
      <c r="JM57" s="149"/>
      <c r="JN57" s="149"/>
      <c r="JO57" s="149"/>
      <c r="JP57" s="149"/>
      <c r="JQ57" s="149"/>
      <c r="JR57" s="149"/>
      <c r="JS57" s="149"/>
      <c r="JT57" s="149"/>
      <c r="JU57" s="149"/>
      <c r="JV57" s="149"/>
      <c r="JW57" s="149"/>
      <c r="JX57" s="149"/>
      <c r="JY57" s="149"/>
      <c r="JZ57" s="149"/>
      <c r="KA57" s="149"/>
      <c r="KB57" s="149"/>
      <c r="KC57" s="149"/>
      <c r="KD57" s="149"/>
      <c r="KE57" s="149"/>
      <c r="KF57" s="149"/>
      <c r="KG57" s="149"/>
      <c r="KH57" s="149"/>
      <c r="KI57" s="149"/>
      <c r="KJ57" s="149"/>
      <c r="KK57" s="149"/>
      <c r="KL57" s="149"/>
      <c r="KM57" s="149"/>
      <c r="KN57" s="149"/>
      <c r="KO57" s="149"/>
      <c r="KP57" s="149"/>
      <c r="KQ57" s="149"/>
      <c r="KR57" s="149"/>
      <c r="KS57" s="149"/>
      <c r="KT57" s="149"/>
      <c r="KU57" s="149"/>
      <c r="KV57" s="149"/>
      <c r="KW57" s="149"/>
      <c r="KX57" s="149"/>
      <c r="KY57" s="149"/>
      <c r="KZ57" s="149"/>
      <c r="LA57" s="149"/>
      <c r="LB57" s="149"/>
      <c r="LC57" s="149"/>
      <c r="LD57" s="149"/>
      <c r="LE57" s="149"/>
      <c r="LF57" s="149"/>
      <c r="LG57" s="149"/>
      <c r="LH57" s="149"/>
      <c r="LI57" s="149"/>
      <c r="LJ57" s="149"/>
      <c r="LK57" s="149"/>
      <c r="LL57" s="149"/>
      <c r="LM57" s="149"/>
      <c r="LN57" s="149"/>
      <c r="LO57" s="149"/>
      <c r="LP57" s="149"/>
      <c r="LQ57" s="149"/>
      <c r="LR57" s="149"/>
      <c r="LS57" s="149"/>
      <c r="LT57" s="149"/>
      <c r="LU57" s="149"/>
      <c r="LV57" s="149"/>
      <c r="LW57" s="149"/>
      <c r="LX57" s="149"/>
      <c r="LY57" s="149"/>
      <c r="LZ57" s="149"/>
      <c r="MA57" s="149"/>
      <c r="MB57" s="149"/>
      <c r="MC57" s="149"/>
      <c r="MD57" s="149"/>
      <c r="ME57" s="149"/>
      <c r="MF57" s="149"/>
      <c r="MG57" s="149"/>
      <c r="MH57" s="149"/>
      <c r="MI57" s="149"/>
      <c r="MJ57" s="149"/>
      <c r="MK57" s="149"/>
      <c r="ML57" s="149"/>
      <c r="MM57" s="149"/>
      <c r="MN57" s="149"/>
      <c r="MO57" s="149"/>
      <c r="MP57" s="149"/>
      <c r="MQ57" s="149"/>
      <c r="MR57" s="149"/>
      <c r="MS57" s="149"/>
      <c r="MT57" s="149"/>
      <c r="MU57" s="149"/>
      <c r="MV57" s="149"/>
      <c r="MW57" s="149"/>
      <c r="MX57" s="149"/>
      <c r="MY57" s="149"/>
      <c r="MZ57" s="149"/>
      <c r="NA57" s="149"/>
      <c r="NB57" s="149"/>
      <c r="NC57" s="149"/>
      <c r="ND57" s="149"/>
      <c r="NE57" s="149"/>
      <c r="NF57" s="149"/>
      <c r="NG57" s="149"/>
      <c r="NH57" s="149"/>
      <c r="NI57" s="149"/>
      <c r="NJ57" s="149"/>
      <c r="NK57" s="149"/>
      <c r="NL57" s="149"/>
      <c r="NM57" s="149"/>
      <c r="NN57" s="149"/>
      <c r="NO57" s="149"/>
      <c r="NP57" s="149"/>
      <c r="NQ57" s="149"/>
      <c r="NR57" s="149"/>
      <c r="NS57" s="149"/>
      <c r="NT57" s="149"/>
      <c r="NU57" s="149"/>
      <c r="NV57" s="149"/>
      <c r="NW57" s="149"/>
      <c r="NX57" s="149"/>
      <c r="NY57" s="149"/>
      <c r="NZ57" s="149"/>
      <c r="OA57" s="149"/>
      <c r="OB57" s="149"/>
      <c r="OC57" s="149"/>
      <c r="OD57" s="149"/>
      <c r="OE57" s="149"/>
      <c r="OF57" s="149"/>
      <c r="OG57" s="149"/>
      <c r="OH57" s="149"/>
      <c r="OI57" s="149"/>
      <c r="OJ57" s="149"/>
      <c r="OK57" s="149"/>
      <c r="OL57" s="149"/>
      <c r="OM57" s="149"/>
      <c r="ON57" s="149"/>
      <c r="OO57" s="149"/>
      <c r="OP57" s="149"/>
      <c r="OQ57" s="149"/>
      <c r="OR57" s="149"/>
      <c r="OS57" s="149"/>
      <c r="OT57" s="149"/>
      <c r="OU57" s="149"/>
      <c r="OV57" s="149"/>
      <c r="OW57" s="149"/>
      <c r="OX57" s="149"/>
      <c r="OY57" s="149"/>
      <c r="OZ57" s="149"/>
      <c r="PA57" s="149"/>
      <c r="PB57" s="149"/>
      <c r="PC57" s="149"/>
      <c r="PD57" s="149"/>
      <c r="PE57" s="149"/>
      <c r="PF57" s="149"/>
      <c r="PG57" s="149"/>
      <c r="PH57" s="149"/>
      <c r="PI57" s="149"/>
      <c r="PJ57" s="149"/>
      <c r="PK57" s="149"/>
      <c r="PL57" s="149"/>
      <c r="PM57" s="149"/>
      <c r="PN57" s="149"/>
      <c r="PO57" s="149"/>
      <c r="PP57" s="149"/>
      <c r="PQ57" s="149"/>
      <c r="PR57" s="149"/>
      <c r="PS57" s="149"/>
      <c r="PT57" s="149"/>
      <c r="PU57" s="149"/>
      <c r="PV57" s="149"/>
      <c r="PW57" s="149"/>
      <c r="PX57" s="149"/>
      <c r="PY57" s="149"/>
      <c r="PZ57" s="149"/>
      <c r="QA57" s="149"/>
      <c r="QB57" s="149"/>
      <c r="QC57" s="149"/>
      <c r="QD57" s="149"/>
      <c r="QE57" s="149"/>
      <c r="QF57" s="149"/>
      <c r="QG57" s="149"/>
      <c r="QH57" s="149"/>
      <c r="QI57" s="149"/>
      <c r="QJ57" s="149"/>
      <c r="QK57" s="149"/>
      <c r="QL57" s="149"/>
      <c r="QM57" s="149"/>
      <c r="QN57" s="149"/>
      <c r="QO57" s="149"/>
      <c r="QP57" s="149"/>
      <c r="QQ57" s="149"/>
      <c r="QR57" s="149"/>
      <c r="QS57" s="149"/>
      <c r="QT57" s="149"/>
      <c r="QU57" s="149"/>
      <c r="QV57" s="149"/>
      <c r="QW57" s="149"/>
      <c r="QX57" s="149"/>
      <c r="QY57" s="149"/>
      <c r="QZ57" s="149"/>
      <c r="RA57" s="149"/>
      <c r="RB57" s="149"/>
      <c r="RC57" s="149"/>
      <c r="RD57" s="149"/>
      <c r="RE57" s="149"/>
      <c r="RF57" s="149"/>
      <c r="RG57" s="149"/>
      <c r="RH57" s="149"/>
      <c r="RI57" s="149"/>
      <c r="RJ57" s="149"/>
      <c r="RK57" s="149"/>
      <c r="RL57" s="149"/>
      <c r="RM57" s="149"/>
      <c r="RN57" s="149"/>
      <c r="RO57" s="149"/>
      <c r="RP57" s="149"/>
      <c r="RQ57" s="149"/>
      <c r="RR57" s="149"/>
      <c r="RS57" s="149"/>
      <c r="RT57" s="149"/>
      <c r="RU57" s="149"/>
      <c r="RV57" s="149"/>
      <c r="RW57" s="149"/>
      <c r="RX57" s="149"/>
      <c r="RY57" s="149"/>
      <c r="RZ57" s="149"/>
      <c r="SA57" s="149"/>
      <c r="SB57" s="149"/>
      <c r="SC57" s="149"/>
      <c r="SD57" s="149"/>
      <c r="SE57" s="149"/>
      <c r="SF57" s="149"/>
      <c r="SG57" s="149"/>
      <c r="SH57" s="149"/>
      <c r="SI57" s="149"/>
      <c r="SJ57" s="149"/>
      <c r="SK57" s="149"/>
      <c r="SL57" s="149"/>
      <c r="SM57" s="149"/>
      <c r="SN57" s="149"/>
      <c r="SO57" s="149"/>
      <c r="SP57" s="149"/>
      <c r="SQ57" s="149"/>
      <c r="SR57" s="149"/>
      <c r="SS57" s="149"/>
      <c r="ST57" s="149"/>
      <c r="SU57" s="149"/>
      <c r="SV57" s="149"/>
      <c r="SW57" s="149"/>
      <c r="SX57" s="149"/>
      <c r="SY57" s="149"/>
      <c r="SZ57" s="149"/>
      <c r="TA57" s="149"/>
      <c r="TB57" s="149"/>
      <c r="TC57" s="149"/>
      <c r="TD57" s="149"/>
      <c r="TE57" s="149"/>
      <c r="TF57" s="149"/>
      <c r="TG57" s="149"/>
      <c r="TH57" s="149"/>
      <c r="TI57" s="149"/>
      <c r="TJ57" s="149"/>
      <c r="TK57" s="149"/>
      <c r="TL57" s="149"/>
      <c r="TM57" s="149"/>
      <c r="TN57" s="149"/>
      <c r="TO57" s="149"/>
      <c r="TP57" s="149"/>
      <c r="TQ57" s="149"/>
      <c r="TR57" s="149"/>
      <c r="TS57" s="149"/>
      <c r="TT57" s="149"/>
      <c r="TU57" s="149"/>
      <c r="TV57" s="149"/>
      <c r="TW57" s="149"/>
      <c r="TX57" s="149"/>
      <c r="TY57" s="149"/>
      <c r="TZ57" s="149"/>
      <c r="UA57" s="149"/>
      <c r="UB57" s="149"/>
      <c r="UC57" s="149"/>
      <c r="UD57" s="149"/>
      <c r="UE57" s="149"/>
      <c r="UF57" s="149"/>
      <c r="UG57" s="149"/>
      <c r="UH57" s="149"/>
      <c r="UI57" s="149"/>
      <c r="UJ57" s="149"/>
      <c r="UK57" s="149"/>
      <c r="UL57" s="149"/>
      <c r="UM57" s="149"/>
      <c r="UN57" s="149"/>
      <c r="UO57" s="149"/>
      <c r="UP57" s="149"/>
      <c r="UQ57" s="149"/>
      <c r="UR57" s="149"/>
      <c r="US57" s="149"/>
      <c r="UT57" s="149"/>
      <c r="UU57" s="149"/>
      <c r="UV57" s="149"/>
      <c r="UW57" s="149"/>
      <c r="UX57" s="149"/>
      <c r="UY57" s="149"/>
      <c r="UZ57" s="149"/>
      <c r="VA57" s="149"/>
      <c r="VB57" s="149"/>
      <c r="VC57" s="149"/>
      <c r="VD57" s="149"/>
      <c r="VE57" s="149"/>
      <c r="VF57" s="149"/>
      <c r="VG57" s="149"/>
      <c r="VH57" s="149"/>
      <c r="VI57" s="149"/>
      <c r="VJ57" s="149"/>
      <c r="VK57" s="149"/>
      <c r="VL57" s="149"/>
      <c r="VM57" s="149"/>
      <c r="VN57" s="149"/>
      <c r="VO57" s="149"/>
      <c r="VP57" s="149"/>
      <c r="VQ57" s="149"/>
      <c r="VR57" s="149"/>
      <c r="VS57" s="149"/>
      <c r="VT57" s="149"/>
      <c r="VU57" s="149"/>
      <c r="VV57" s="149"/>
      <c r="VW57" s="149"/>
      <c r="VX57" s="149"/>
      <c r="VY57" s="149"/>
      <c r="VZ57" s="149"/>
      <c r="WA57" s="149"/>
      <c r="WB57" s="149"/>
      <c r="WC57" s="149"/>
      <c r="WD57" s="149"/>
      <c r="WE57" s="149"/>
      <c r="WF57" s="149"/>
      <c r="WG57" s="149"/>
      <c r="WH57" s="149"/>
      <c r="WI57" s="149"/>
      <c r="WJ57" s="149"/>
      <c r="WK57" s="149"/>
      <c r="WL57" s="149"/>
      <c r="WM57" s="149"/>
      <c r="WN57" s="149"/>
      <c r="WO57" s="149"/>
      <c r="WP57" s="149"/>
      <c r="WQ57" s="149"/>
      <c r="WR57" s="149"/>
      <c r="WS57" s="149"/>
      <c r="WT57" s="149"/>
      <c r="WU57" s="149"/>
      <c r="WV57" s="149"/>
      <c r="WW57" s="149"/>
      <c r="WX57" s="149"/>
      <c r="WY57" s="149"/>
      <c r="WZ57" s="149"/>
      <c r="XA57" s="149"/>
      <c r="XB57" s="149"/>
      <c r="XC57" s="149"/>
      <c r="XD57" s="149"/>
      <c r="XE57" s="149"/>
      <c r="XF57" s="149"/>
      <c r="XG57" s="149"/>
      <c r="XH57" s="149"/>
      <c r="XI57" s="149"/>
      <c r="XJ57" s="149"/>
      <c r="XK57" s="149"/>
      <c r="XL57" s="149"/>
      <c r="XM57" s="149"/>
      <c r="XN57" s="149"/>
      <c r="XO57" s="149"/>
      <c r="XP57" s="149"/>
      <c r="XQ57" s="149"/>
      <c r="XR57" s="149"/>
      <c r="XS57" s="149"/>
      <c r="XT57" s="149"/>
      <c r="XU57" s="149"/>
      <c r="XV57" s="149"/>
      <c r="XW57" s="149"/>
      <c r="XX57" s="149"/>
      <c r="XY57" s="149"/>
      <c r="XZ57" s="149"/>
      <c r="YA57" s="149"/>
      <c r="YB57" s="149"/>
      <c r="YC57" s="149"/>
      <c r="YD57" s="149"/>
      <c r="YE57" s="149"/>
      <c r="YF57" s="149"/>
      <c r="YG57" s="149"/>
      <c r="YH57" s="149"/>
      <c r="YI57" s="149"/>
      <c r="YJ57" s="149"/>
      <c r="YK57" s="149"/>
      <c r="YL57" s="149"/>
      <c r="YM57" s="149"/>
      <c r="YN57" s="149"/>
      <c r="YO57" s="149"/>
      <c r="YP57" s="149"/>
      <c r="YQ57" s="149"/>
      <c r="YR57" s="149"/>
      <c r="YS57" s="149"/>
      <c r="YT57" s="149"/>
      <c r="YU57" s="149"/>
      <c r="YV57" s="149"/>
      <c r="YW57" s="149"/>
      <c r="YX57" s="149"/>
      <c r="YY57" s="149"/>
      <c r="YZ57" s="149"/>
      <c r="ZA57" s="149"/>
      <c r="ZB57" s="149"/>
      <c r="ZC57" s="149"/>
      <c r="ZD57" s="149"/>
      <c r="ZE57" s="149"/>
      <c r="ZF57" s="149"/>
      <c r="ZG57" s="149"/>
      <c r="ZH57" s="149"/>
      <c r="ZI57" s="149"/>
      <c r="ZJ57" s="149"/>
      <c r="ZK57" s="149"/>
      <c r="ZL57" s="149"/>
      <c r="ZM57" s="149"/>
      <c r="ZN57" s="149"/>
      <c r="ZO57" s="149"/>
      <c r="ZP57" s="149"/>
      <c r="ZQ57" s="149"/>
      <c r="ZR57" s="149"/>
      <c r="ZS57" s="149"/>
      <c r="ZT57" s="149"/>
      <c r="ZU57" s="149"/>
      <c r="ZV57" s="149"/>
      <c r="ZW57" s="149"/>
      <c r="ZX57" s="149"/>
      <c r="ZY57" s="149"/>
      <c r="ZZ57" s="149"/>
      <c r="AAA57" s="149"/>
      <c r="AAB57" s="149"/>
      <c r="AAC57" s="149"/>
      <c r="AAD57" s="149"/>
      <c r="AAE57" s="149"/>
      <c r="AAF57" s="149"/>
      <c r="AAG57" s="149"/>
      <c r="AAH57" s="149"/>
      <c r="AAI57" s="149"/>
      <c r="AAJ57" s="149"/>
      <c r="AAK57" s="149"/>
      <c r="AAL57" s="149"/>
      <c r="AAM57" s="149"/>
      <c r="AAN57" s="149"/>
      <c r="AAO57" s="149"/>
      <c r="AAP57" s="149"/>
      <c r="AAQ57" s="149"/>
      <c r="AAR57" s="149"/>
      <c r="AAS57" s="149"/>
      <c r="AAT57" s="149"/>
      <c r="AAU57" s="149"/>
      <c r="AAV57" s="149"/>
      <c r="AAW57" s="149"/>
      <c r="AAX57" s="149"/>
      <c r="AAY57" s="149"/>
      <c r="AAZ57" s="149"/>
      <c r="ABA57" s="149"/>
      <c r="ABB57" s="149"/>
      <c r="ABC57" s="149"/>
      <c r="ABD57" s="149"/>
      <c r="ABE57" s="149"/>
      <c r="ABF57" s="149"/>
      <c r="ABG57" s="149"/>
      <c r="ABH57" s="149"/>
      <c r="ABI57" s="149"/>
      <c r="ABJ57" s="149"/>
      <c r="ABK57" s="149"/>
      <c r="ABL57" s="149"/>
      <c r="ABM57" s="149"/>
      <c r="ABN57" s="149"/>
      <c r="ABO57" s="149"/>
      <c r="ABP57" s="149"/>
      <c r="ABQ57" s="149"/>
      <c r="ABR57" s="149"/>
      <c r="ABS57" s="149"/>
      <c r="ABT57" s="149"/>
      <c r="ABU57" s="149"/>
      <c r="ABV57" s="149"/>
      <c r="ABW57" s="149"/>
      <c r="ABX57" s="149"/>
      <c r="ABY57" s="149"/>
      <c r="ABZ57" s="149"/>
      <c r="ACA57" s="149"/>
      <c r="ACB57" s="149"/>
      <c r="ACC57" s="149"/>
      <c r="ACD57" s="149"/>
      <c r="ACE57" s="149"/>
      <c r="ACF57" s="149"/>
      <c r="ACG57" s="149"/>
      <c r="ACH57" s="149"/>
      <c r="ACI57" s="149"/>
      <c r="ACJ57" s="149"/>
      <c r="ACK57" s="149"/>
      <c r="ACL57" s="149"/>
      <c r="ACM57" s="149"/>
      <c r="ACN57" s="149"/>
      <c r="ACO57" s="149"/>
      <c r="ACP57" s="149"/>
      <c r="ACQ57" s="149"/>
      <c r="ACR57" s="149"/>
      <c r="ACS57" s="149"/>
      <c r="ACT57" s="149"/>
      <c r="ACU57" s="149"/>
      <c r="ACV57" s="149"/>
      <c r="ACW57" s="149"/>
      <c r="ACX57" s="149"/>
      <c r="ACY57" s="149"/>
      <c r="ACZ57" s="149"/>
      <c r="ADA57" s="149"/>
      <c r="ADB57" s="149"/>
      <c r="ADC57" s="149"/>
    </row>
    <row r="58" spans="1:783" s="152" customFormat="1" x14ac:dyDescent="0.3">
      <c r="A58" s="149"/>
      <c r="B58" s="150"/>
      <c r="C58" s="151"/>
      <c r="D58" s="151"/>
      <c r="F58" s="153"/>
      <c r="G58" s="153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9"/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9"/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9"/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9"/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  <c r="EC58" s="149"/>
      <c r="ED58" s="149"/>
      <c r="EE58" s="149"/>
      <c r="EF58" s="149"/>
      <c r="EG58" s="149"/>
      <c r="EH58" s="149"/>
      <c r="EI58" s="149"/>
      <c r="EJ58" s="149"/>
      <c r="EK58" s="149"/>
      <c r="EL58" s="149"/>
      <c r="EM58" s="149"/>
      <c r="EN58" s="149"/>
      <c r="EO58" s="149"/>
      <c r="EP58" s="149"/>
      <c r="EQ58" s="149"/>
      <c r="ER58" s="149"/>
      <c r="ES58" s="149"/>
      <c r="ET58" s="149"/>
      <c r="EU58" s="149"/>
      <c r="EV58" s="149"/>
      <c r="EW58" s="149"/>
      <c r="EX58" s="149"/>
      <c r="EY58" s="149"/>
      <c r="EZ58" s="149"/>
      <c r="FA58" s="149"/>
      <c r="FB58" s="149"/>
      <c r="FC58" s="149"/>
      <c r="FD58" s="149"/>
      <c r="FE58" s="149"/>
      <c r="FF58" s="149"/>
      <c r="FG58" s="149"/>
      <c r="FH58" s="149"/>
      <c r="FI58" s="149"/>
      <c r="FJ58" s="149"/>
      <c r="FK58" s="149"/>
      <c r="FL58" s="149"/>
      <c r="FM58" s="149"/>
      <c r="FN58" s="149"/>
      <c r="FO58" s="149"/>
      <c r="FP58" s="149"/>
      <c r="FQ58" s="149"/>
      <c r="FR58" s="149"/>
      <c r="FS58" s="149"/>
      <c r="FT58" s="149"/>
      <c r="FU58" s="149"/>
      <c r="FV58" s="149"/>
      <c r="FW58" s="149"/>
      <c r="FX58" s="149"/>
      <c r="FY58" s="149"/>
      <c r="FZ58" s="149"/>
      <c r="GA58" s="149"/>
      <c r="GB58" s="149"/>
      <c r="GC58" s="149"/>
      <c r="GD58" s="149"/>
      <c r="GE58" s="149"/>
      <c r="GF58" s="149"/>
      <c r="GG58" s="149"/>
      <c r="GH58" s="149"/>
      <c r="GI58" s="149"/>
      <c r="GJ58" s="149"/>
      <c r="GK58" s="149"/>
      <c r="GL58" s="149"/>
      <c r="GM58" s="149"/>
      <c r="GN58" s="149"/>
      <c r="GO58" s="149"/>
      <c r="GP58" s="149"/>
      <c r="GQ58" s="149"/>
      <c r="GR58" s="149"/>
      <c r="GS58" s="149"/>
      <c r="GT58" s="149"/>
      <c r="GU58" s="149"/>
      <c r="GV58" s="149"/>
      <c r="GW58" s="149"/>
      <c r="GX58" s="149"/>
      <c r="GY58" s="149"/>
      <c r="GZ58" s="149"/>
      <c r="HA58" s="149"/>
      <c r="HB58" s="149"/>
      <c r="HC58" s="149"/>
      <c r="HD58" s="149"/>
      <c r="HE58" s="149"/>
      <c r="HF58" s="149"/>
      <c r="HG58" s="149"/>
      <c r="HH58" s="149"/>
      <c r="HI58" s="149"/>
      <c r="HJ58" s="149"/>
      <c r="HK58" s="149"/>
      <c r="HL58" s="149"/>
      <c r="HM58" s="149"/>
      <c r="HN58" s="149"/>
      <c r="HO58" s="149"/>
      <c r="HP58" s="149"/>
      <c r="HQ58" s="149"/>
      <c r="HR58" s="149"/>
      <c r="HS58" s="149"/>
      <c r="HT58" s="149"/>
      <c r="HU58" s="149"/>
      <c r="HV58" s="149"/>
      <c r="HW58" s="149"/>
      <c r="HX58" s="149"/>
      <c r="HY58" s="149"/>
      <c r="HZ58" s="149"/>
      <c r="IA58" s="149"/>
      <c r="IB58" s="149"/>
      <c r="IC58" s="149"/>
      <c r="ID58" s="149"/>
      <c r="IE58" s="149"/>
      <c r="IF58" s="149"/>
      <c r="IG58" s="149"/>
      <c r="IH58" s="149"/>
      <c r="II58" s="149"/>
      <c r="IJ58" s="149"/>
      <c r="IK58" s="149"/>
      <c r="IL58" s="149"/>
      <c r="IM58" s="149"/>
      <c r="IN58" s="149"/>
      <c r="IO58" s="149"/>
      <c r="IP58" s="149"/>
      <c r="IQ58" s="149"/>
      <c r="IR58" s="149"/>
      <c r="IS58" s="149"/>
      <c r="IT58" s="149"/>
      <c r="IU58" s="149"/>
      <c r="IV58" s="149"/>
      <c r="IW58" s="149"/>
      <c r="IX58" s="149"/>
      <c r="IY58" s="149"/>
      <c r="IZ58" s="149"/>
      <c r="JA58" s="149"/>
      <c r="JB58" s="149"/>
      <c r="JC58" s="149"/>
      <c r="JD58" s="149"/>
      <c r="JE58" s="149"/>
      <c r="JF58" s="149"/>
      <c r="JG58" s="149"/>
      <c r="JH58" s="149"/>
      <c r="JI58" s="149"/>
      <c r="JJ58" s="149"/>
      <c r="JK58" s="149"/>
      <c r="JL58" s="149"/>
      <c r="JM58" s="149"/>
      <c r="JN58" s="149"/>
      <c r="JO58" s="149"/>
      <c r="JP58" s="149"/>
      <c r="JQ58" s="149"/>
      <c r="JR58" s="149"/>
      <c r="JS58" s="149"/>
      <c r="JT58" s="149"/>
      <c r="JU58" s="149"/>
      <c r="JV58" s="149"/>
      <c r="JW58" s="149"/>
      <c r="JX58" s="149"/>
      <c r="JY58" s="149"/>
      <c r="JZ58" s="149"/>
      <c r="KA58" s="149"/>
      <c r="KB58" s="149"/>
      <c r="KC58" s="149"/>
      <c r="KD58" s="149"/>
      <c r="KE58" s="149"/>
      <c r="KF58" s="149"/>
      <c r="KG58" s="149"/>
      <c r="KH58" s="149"/>
      <c r="KI58" s="149"/>
      <c r="KJ58" s="149"/>
      <c r="KK58" s="149"/>
      <c r="KL58" s="149"/>
      <c r="KM58" s="149"/>
      <c r="KN58" s="149"/>
      <c r="KO58" s="149"/>
      <c r="KP58" s="149"/>
      <c r="KQ58" s="149"/>
      <c r="KR58" s="149"/>
      <c r="KS58" s="149"/>
      <c r="KT58" s="149"/>
      <c r="KU58" s="149"/>
      <c r="KV58" s="149"/>
      <c r="KW58" s="149"/>
      <c r="KX58" s="149"/>
      <c r="KY58" s="149"/>
      <c r="KZ58" s="149"/>
      <c r="LA58" s="149"/>
      <c r="LB58" s="149"/>
      <c r="LC58" s="149"/>
      <c r="LD58" s="149"/>
      <c r="LE58" s="149"/>
      <c r="LF58" s="149"/>
      <c r="LG58" s="149"/>
      <c r="LH58" s="149"/>
      <c r="LI58" s="149"/>
      <c r="LJ58" s="149"/>
      <c r="LK58" s="149"/>
      <c r="LL58" s="149"/>
      <c r="LM58" s="149"/>
      <c r="LN58" s="149"/>
      <c r="LO58" s="149"/>
      <c r="LP58" s="149"/>
      <c r="LQ58" s="149"/>
      <c r="LR58" s="149"/>
      <c r="LS58" s="149"/>
      <c r="LT58" s="149"/>
      <c r="LU58" s="149"/>
      <c r="LV58" s="149"/>
      <c r="LW58" s="149"/>
      <c r="LX58" s="149"/>
      <c r="LY58" s="149"/>
      <c r="LZ58" s="149"/>
      <c r="MA58" s="149"/>
      <c r="MB58" s="149"/>
      <c r="MC58" s="149"/>
      <c r="MD58" s="149"/>
      <c r="ME58" s="149"/>
      <c r="MF58" s="149"/>
      <c r="MG58" s="149"/>
      <c r="MH58" s="149"/>
      <c r="MI58" s="149"/>
      <c r="MJ58" s="149"/>
      <c r="MK58" s="149"/>
      <c r="ML58" s="149"/>
      <c r="MM58" s="149"/>
      <c r="MN58" s="149"/>
      <c r="MO58" s="149"/>
      <c r="MP58" s="149"/>
      <c r="MQ58" s="149"/>
      <c r="MR58" s="149"/>
      <c r="MS58" s="149"/>
      <c r="MT58" s="149"/>
      <c r="MU58" s="149"/>
      <c r="MV58" s="149"/>
      <c r="MW58" s="149"/>
      <c r="MX58" s="149"/>
      <c r="MY58" s="149"/>
      <c r="MZ58" s="149"/>
      <c r="NA58" s="149"/>
      <c r="NB58" s="149"/>
      <c r="NC58" s="149"/>
      <c r="ND58" s="149"/>
      <c r="NE58" s="149"/>
      <c r="NF58" s="149"/>
      <c r="NG58" s="149"/>
      <c r="NH58" s="149"/>
      <c r="NI58" s="149"/>
      <c r="NJ58" s="149"/>
      <c r="NK58" s="149"/>
      <c r="NL58" s="149"/>
      <c r="NM58" s="149"/>
      <c r="NN58" s="149"/>
      <c r="NO58" s="149"/>
      <c r="NP58" s="149"/>
      <c r="NQ58" s="149"/>
      <c r="NR58" s="149"/>
      <c r="NS58" s="149"/>
      <c r="NT58" s="149"/>
      <c r="NU58" s="149"/>
      <c r="NV58" s="149"/>
      <c r="NW58" s="149"/>
      <c r="NX58" s="149"/>
      <c r="NY58" s="149"/>
      <c r="NZ58" s="149"/>
      <c r="OA58" s="149"/>
      <c r="OB58" s="149"/>
      <c r="OC58" s="149"/>
      <c r="OD58" s="149"/>
      <c r="OE58" s="149"/>
      <c r="OF58" s="149"/>
      <c r="OG58" s="149"/>
      <c r="OH58" s="149"/>
      <c r="OI58" s="149"/>
      <c r="OJ58" s="149"/>
      <c r="OK58" s="149"/>
      <c r="OL58" s="149"/>
      <c r="OM58" s="149"/>
      <c r="ON58" s="149"/>
      <c r="OO58" s="149"/>
      <c r="OP58" s="149"/>
      <c r="OQ58" s="149"/>
      <c r="OR58" s="149"/>
      <c r="OS58" s="149"/>
      <c r="OT58" s="149"/>
      <c r="OU58" s="149"/>
      <c r="OV58" s="149"/>
      <c r="OW58" s="149"/>
      <c r="OX58" s="149"/>
      <c r="OY58" s="149"/>
      <c r="OZ58" s="149"/>
      <c r="PA58" s="149"/>
      <c r="PB58" s="149"/>
      <c r="PC58" s="149"/>
      <c r="PD58" s="149"/>
      <c r="PE58" s="149"/>
      <c r="PF58" s="149"/>
      <c r="PG58" s="149"/>
      <c r="PH58" s="149"/>
      <c r="PI58" s="149"/>
      <c r="PJ58" s="149"/>
      <c r="PK58" s="149"/>
      <c r="PL58" s="149"/>
      <c r="PM58" s="149"/>
      <c r="PN58" s="149"/>
      <c r="PO58" s="149"/>
      <c r="PP58" s="149"/>
      <c r="PQ58" s="149"/>
      <c r="PR58" s="149"/>
      <c r="PS58" s="149"/>
      <c r="PT58" s="149"/>
      <c r="PU58" s="149"/>
      <c r="PV58" s="149"/>
      <c r="PW58" s="149"/>
      <c r="PX58" s="149"/>
      <c r="PY58" s="149"/>
      <c r="PZ58" s="149"/>
      <c r="QA58" s="149"/>
      <c r="QB58" s="149"/>
      <c r="QC58" s="149"/>
      <c r="QD58" s="149"/>
      <c r="QE58" s="149"/>
      <c r="QF58" s="149"/>
      <c r="QG58" s="149"/>
      <c r="QH58" s="149"/>
      <c r="QI58" s="149"/>
      <c r="QJ58" s="149"/>
      <c r="QK58" s="149"/>
      <c r="QL58" s="149"/>
      <c r="QM58" s="149"/>
      <c r="QN58" s="149"/>
      <c r="QO58" s="149"/>
      <c r="QP58" s="149"/>
      <c r="QQ58" s="149"/>
      <c r="QR58" s="149"/>
      <c r="QS58" s="149"/>
      <c r="QT58" s="149"/>
      <c r="QU58" s="149"/>
      <c r="QV58" s="149"/>
      <c r="QW58" s="149"/>
      <c r="QX58" s="149"/>
      <c r="QY58" s="149"/>
      <c r="QZ58" s="149"/>
      <c r="RA58" s="149"/>
      <c r="RB58" s="149"/>
      <c r="RC58" s="149"/>
      <c r="RD58" s="149"/>
      <c r="RE58" s="149"/>
      <c r="RF58" s="149"/>
      <c r="RG58" s="149"/>
      <c r="RH58" s="149"/>
      <c r="RI58" s="149"/>
      <c r="RJ58" s="149"/>
      <c r="RK58" s="149"/>
      <c r="RL58" s="149"/>
      <c r="RM58" s="149"/>
      <c r="RN58" s="149"/>
      <c r="RO58" s="149"/>
      <c r="RP58" s="149"/>
      <c r="RQ58" s="149"/>
      <c r="RR58" s="149"/>
      <c r="RS58" s="149"/>
      <c r="RT58" s="149"/>
      <c r="RU58" s="149"/>
      <c r="RV58" s="149"/>
      <c r="RW58" s="149"/>
      <c r="RX58" s="149"/>
      <c r="RY58" s="149"/>
      <c r="RZ58" s="149"/>
      <c r="SA58" s="149"/>
      <c r="SB58" s="149"/>
      <c r="SC58" s="149"/>
      <c r="SD58" s="149"/>
      <c r="SE58" s="149"/>
      <c r="SF58" s="149"/>
      <c r="SG58" s="149"/>
      <c r="SH58" s="149"/>
      <c r="SI58" s="149"/>
      <c r="SJ58" s="149"/>
      <c r="SK58" s="149"/>
      <c r="SL58" s="149"/>
      <c r="SM58" s="149"/>
      <c r="SN58" s="149"/>
      <c r="SO58" s="149"/>
      <c r="SP58" s="149"/>
      <c r="SQ58" s="149"/>
      <c r="SR58" s="149"/>
      <c r="SS58" s="149"/>
      <c r="ST58" s="149"/>
      <c r="SU58" s="149"/>
      <c r="SV58" s="149"/>
      <c r="SW58" s="149"/>
      <c r="SX58" s="149"/>
      <c r="SY58" s="149"/>
      <c r="SZ58" s="149"/>
      <c r="TA58" s="149"/>
      <c r="TB58" s="149"/>
      <c r="TC58" s="149"/>
      <c r="TD58" s="149"/>
      <c r="TE58" s="149"/>
      <c r="TF58" s="149"/>
      <c r="TG58" s="149"/>
      <c r="TH58" s="149"/>
      <c r="TI58" s="149"/>
      <c r="TJ58" s="149"/>
      <c r="TK58" s="149"/>
      <c r="TL58" s="149"/>
      <c r="TM58" s="149"/>
      <c r="TN58" s="149"/>
      <c r="TO58" s="149"/>
      <c r="TP58" s="149"/>
      <c r="TQ58" s="149"/>
      <c r="TR58" s="149"/>
      <c r="TS58" s="149"/>
      <c r="TT58" s="149"/>
      <c r="TU58" s="149"/>
      <c r="TV58" s="149"/>
      <c r="TW58" s="149"/>
      <c r="TX58" s="149"/>
      <c r="TY58" s="149"/>
      <c r="TZ58" s="149"/>
      <c r="UA58" s="149"/>
      <c r="UB58" s="149"/>
      <c r="UC58" s="149"/>
      <c r="UD58" s="149"/>
      <c r="UE58" s="149"/>
      <c r="UF58" s="149"/>
      <c r="UG58" s="149"/>
      <c r="UH58" s="149"/>
      <c r="UI58" s="149"/>
      <c r="UJ58" s="149"/>
      <c r="UK58" s="149"/>
      <c r="UL58" s="149"/>
      <c r="UM58" s="149"/>
      <c r="UN58" s="149"/>
      <c r="UO58" s="149"/>
      <c r="UP58" s="149"/>
      <c r="UQ58" s="149"/>
      <c r="UR58" s="149"/>
      <c r="US58" s="149"/>
      <c r="UT58" s="149"/>
      <c r="UU58" s="149"/>
      <c r="UV58" s="149"/>
      <c r="UW58" s="149"/>
      <c r="UX58" s="149"/>
      <c r="UY58" s="149"/>
      <c r="UZ58" s="149"/>
      <c r="VA58" s="149"/>
      <c r="VB58" s="149"/>
      <c r="VC58" s="149"/>
      <c r="VD58" s="149"/>
      <c r="VE58" s="149"/>
      <c r="VF58" s="149"/>
      <c r="VG58" s="149"/>
      <c r="VH58" s="149"/>
      <c r="VI58" s="149"/>
      <c r="VJ58" s="149"/>
      <c r="VK58" s="149"/>
      <c r="VL58" s="149"/>
      <c r="VM58" s="149"/>
      <c r="VN58" s="149"/>
      <c r="VO58" s="149"/>
      <c r="VP58" s="149"/>
      <c r="VQ58" s="149"/>
      <c r="VR58" s="149"/>
      <c r="VS58" s="149"/>
      <c r="VT58" s="149"/>
      <c r="VU58" s="149"/>
      <c r="VV58" s="149"/>
      <c r="VW58" s="149"/>
      <c r="VX58" s="149"/>
      <c r="VY58" s="149"/>
      <c r="VZ58" s="149"/>
      <c r="WA58" s="149"/>
      <c r="WB58" s="149"/>
      <c r="WC58" s="149"/>
      <c r="WD58" s="149"/>
      <c r="WE58" s="149"/>
      <c r="WF58" s="149"/>
      <c r="WG58" s="149"/>
      <c r="WH58" s="149"/>
      <c r="WI58" s="149"/>
      <c r="WJ58" s="149"/>
      <c r="WK58" s="149"/>
      <c r="WL58" s="149"/>
      <c r="WM58" s="149"/>
      <c r="WN58" s="149"/>
      <c r="WO58" s="149"/>
      <c r="WP58" s="149"/>
      <c r="WQ58" s="149"/>
      <c r="WR58" s="149"/>
      <c r="WS58" s="149"/>
      <c r="WT58" s="149"/>
      <c r="WU58" s="149"/>
      <c r="WV58" s="149"/>
      <c r="WW58" s="149"/>
      <c r="WX58" s="149"/>
      <c r="WY58" s="149"/>
      <c r="WZ58" s="149"/>
      <c r="XA58" s="149"/>
      <c r="XB58" s="149"/>
      <c r="XC58" s="149"/>
      <c r="XD58" s="149"/>
      <c r="XE58" s="149"/>
      <c r="XF58" s="149"/>
      <c r="XG58" s="149"/>
      <c r="XH58" s="149"/>
      <c r="XI58" s="149"/>
      <c r="XJ58" s="149"/>
      <c r="XK58" s="149"/>
      <c r="XL58" s="149"/>
      <c r="XM58" s="149"/>
      <c r="XN58" s="149"/>
      <c r="XO58" s="149"/>
      <c r="XP58" s="149"/>
      <c r="XQ58" s="149"/>
      <c r="XR58" s="149"/>
      <c r="XS58" s="149"/>
      <c r="XT58" s="149"/>
      <c r="XU58" s="149"/>
      <c r="XV58" s="149"/>
      <c r="XW58" s="149"/>
      <c r="XX58" s="149"/>
      <c r="XY58" s="149"/>
      <c r="XZ58" s="149"/>
      <c r="YA58" s="149"/>
      <c r="YB58" s="149"/>
      <c r="YC58" s="149"/>
      <c r="YD58" s="149"/>
      <c r="YE58" s="149"/>
      <c r="YF58" s="149"/>
      <c r="YG58" s="149"/>
      <c r="YH58" s="149"/>
      <c r="YI58" s="149"/>
      <c r="YJ58" s="149"/>
      <c r="YK58" s="149"/>
      <c r="YL58" s="149"/>
      <c r="YM58" s="149"/>
      <c r="YN58" s="149"/>
      <c r="YO58" s="149"/>
      <c r="YP58" s="149"/>
      <c r="YQ58" s="149"/>
      <c r="YR58" s="149"/>
      <c r="YS58" s="149"/>
      <c r="YT58" s="149"/>
      <c r="YU58" s="149"/>
      <c r="YV58" s="149"/>
      <c r="YW58" s="149"/>
      <c r="YX58" s="149"/>
      <c r="YY58" s="149"/>
      <c r="YZ58" s="149"/>
      <c r="ZA58" s="149"/>
      <c r="ZB58" s="149"/>
      <c r="ZC58" s="149"/>
      <c r="ZD58" s="149"/>
      <c r="ZE58" s="149"/>
      <c r="ZF58" s="149"/>
      <c r="ZG58" s="149"/>
      <c r="ZH58" s="149"/>
      <c r="ZI58" s="149"/>
      <c r="ZJ58" s="149"/>
      <c r="ZK58" s="149"/>
      <c r="ZL58" s="149"/>
      <c r="ZM58" s="149"/>
      <c r="ZN58" s="149"/>
      <c r="ZO58" s="149"/>
      <c r="ZP58" s="149"/>
      <c r="ZQ58" s="149"/>
      <c r="ZR58" s="149"/>
      <c r="ZS58" s="149"/>
      <c r="ZT58" s="149"/>
      <c r="ZU58" s="149"/>
      <c r="ZV58" s="149"/>
      <c r="ZW58" s="149"/>
      <c r="ZX58" s="149"/>
      <c r="ZY58" s="149"/>
      <c r="ZZ58" s="149"/>
      <c r="AAA58" s="149"/>
      <c r="AAB58" s="149"/>
      <c r="AAC58" s="149"/>
      <c r="AAD58" s="149"/>
      <c r="AAE58" s="149"/>
      <c r="AAF58" s="149"/>
      <c r="AAG58" s="149"/>
      <c r="AAH58" s="149"/>
      <c r="AAI58" s="149"/>
      <c r="AAJ58" s="149"/>
      <c r="AAK58" s="149"/>
      <c r="AAL58" s="149"/>
      <c r="AAM58" s="149"/>
      <c r="AAN58" s="149"/>
      <c r="AAO58" s="149"/>
      <c r="AAP58" s="149"/>
      <c r="AAQ58" s="149"/>
      <c r="AAR58" s="149"/>
      <c r="AAS58" s="149"/>
      <c r="AAT58" s="149"/>
      <c r="AAU58" s="149"/>
      <c r="AAV58" s="149"/>
      <c r="AAW58" s="149"/>
      <c r="AAX58" s="149"/>
      <c r="AAY58" s="149"/>
      <c r="AAZ58" s="149"/>
      <c r="ABA58" s="149"/>
      <c r="ABB58" s="149"/>
      <c r="ABC58" s="149"/>
      <c r="ABD58" s="149"/>
      <c r="ABE58" s="149"/>
      <c r="ABF58" s="149"/>
      <c r="ABG58" s="149"/>
      <c r="ABH58" s="149"/>
      <c r="ABI58" s="149"/>
      <c r="ABJ58" s="149"/>
      <c r="ABK58" s="149"/>
      <c r="ABL58" s="149"/>
      <c r="ABM58" s="149"/>
      <c r="ABN58" s="149"/>
      <c r="ABO58" s="149"/>
      <c r="ABP58" s="149"/>
      <c r="ABQ58" s="149"/>
      <c r="ABR58" s="149"/>
      <c r="ABS58" s="149"/>
      <c r="ABT58" s="149"/>
      <c r="ABU58" s="149"/>
      <c r="ABV58" s="149"/>
      <c r="ABW58" s="149"/>
      <c r="ABX58" s="149"/>
      <c r="ABY58" s="149"/>
      <c r="ABZ58" s="149"/>
      <c r="ACA58" s="149"/>
      <c r="ACB58" s="149"/>
      <c r="ACC58" s="149"/>
      <c r="ACD58" s="149"/>
      <c r="ACE58" s="149"/>
      <c r="ACF58" s="149"/>
      <c r="ACG58" s="149"/>
      <c r="ACH58" s="149"/>
      <c r="ACI58" s="149"/>
      <c r="ACJ58" s="149"/>
      <c r="ACK58" s="149"/>
      <c r="ACL58" s="149"/>
      <c r="ACM58" s="149"/>
      <c r="ACN58" s="149"/>
      <c r="ACO58" s="149"/>
      <c r="ACP58" s="149"/>
      <c r="ACQ58" s="149"/>
      <c r="ACR58" s="149"/>
      <c r="ACS58" s="149"/>
      <c r="ACT58" s="149"/>
      <c r="ACU58" s="149"/>
      <c r="ACV58" s="149"/>
      <c r="ACW58" s="149"/>
      <c r="ACX58" s="149"/>
      <c r="ACY58" s="149"/>
      <c r="ACZ58" s="149"/>
      <c r="ADA58" s="149"/>
      <c r="ADB58" s="149"/>
      <c r="ADC58" s="149"/>
    </row>
    <row r="59" spans="1:783" s="152" customFormat="1" x14ac:dyDescent="0.3">
      <c r="A59" s="149"/>
      <c r="B59" s="150"/>
      <c r="C59" s="151"/>
      <c r="D59" s="151"/>
      <c r="F59" s="153"/>
      <c r="G59" s="153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9"/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9"/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9"/>
      <c r="DF59" s="149"/>
      <c r="DG59" s="149"/>
      <c r="DH59" s="149"/>
      <c r="DI59" s="149"/>
      <c r="DJ59" s="149"/>
      <c r="DK59" s="149"/>
      <c r="DL59" s="149"/>
      <c r="DM59" s="149"/>
      <c r="DN59" s="149"/>
      <c r="DO59" s="149"/>
      <c r="DP59" s="149"/>
      <c r="DQ59" s="149"/>
      <c r="DR59" s="149"/>
      <c r="DS59" s="149"/>
      <c r="DT59" s="149"/>
      <c r="DU59" s="149"/>
      <c r="DV59" s="149"/>
      <c r="DW59" s="149"/>
      <c r="DX59" s="149"/>
      <c r="DY59" s="149"/>
      <c r="DZ59" s="149"/>
      <c r="EA59" s="149"/>
      <c r="EB59" s="149"/>
      <c r="EC59" s="149"/>
      <c r="ED59" s="149"/>
      <c r="EE59" s="149"/>
      <c r="EF59" s="149"/>
      <c r="EG59" s="149"/>
      <c r="EH59" s="149"/>
      <c r="EI59" s="149"/>
      <c r="EJ59" s="149"/>
      <c r="EK59" s="149"/>
      <c r="EL59" s="149"/>
      <c r="EM59" s="149"/>
      <c r="EN59" s="149"/>
      <c r="EO59" s="149"/>
      <c r="EP59" s="149"/>
      <c r="EQ59" s="149"/>
      <c r="ER59" s="149"/>
      <c r="ES59" s="149"/>
      <c r="ET59" s="149"/>
      <c r="EU59" s="149"/>
      <c r="EV59" s="149"/>
      <c r="EW59" s="149"/>
      <c r="EX59" s="149"/>
      <c r="EY59" s="149"/>
      <c r="EZ59" s="149"/>
      <c r="FA59" s="149"/>
      <c r="FB59" s="149"/>
      <c r="FC59" s="149"/>
      <c r="FD59" s="149"/>
      <c r="FE59" s="149"/>
      <c r="FF59" s="149"/>
      <c r="FG59" s="149"/>
      <c r="FH59" s="149"/>
      <c r="FI59" s="149"/>
      <c r="FJ59" s="149"/>
      <c r="FK59" s="149"/>
      <c r="FL59" s="149"/>
      <c r="FM59" s="149"/>
      <c r="FN59" s="149"/>
      <c r="FO59" s="149"/>
      <c r="FP59" s="149"/>
      <c r="FQ59" s="149"/>
      <c r="FR59" s="149"/>
      <c r="FS59" s="149"/>
      <c r="FT59" s="149"/>
      <c r="FU59" s="149"/>
      <c r="FV59" s="149"/>
      <c r="FW59" s="149"/>
      <c r="FX59" s="149"/>
      <c r="FY59" s="149"/>
      <c r="FZ59" s="149"/>
      <c r="GA59" s="149"/>
      <c r="GB59" s="149"/>
      <c r="GC59" s="149"/>
      <c r="GD59" s="149"/>
      <c r="GE59" s="149"/>
      <c r="GF59" s="149"/>
      <c r="GG59" s="149"/>
      <c r="GH59" s="149"/>
      <c r="GI59" s="149"/>
      <c r="GJ59" s="149"/>
      <c r="GK59" s="149"/>
      <c r="GL59" s="149"/>
      <c r="GM59" s="149"/>
      <c r="GN59" s="149"/>
      <c r="GO59" s="149"/>
      <c r="GP59" s="149"/>
      <c r="GQ59" s="149"/>
      <c r="GR59" s="149"/>
      <c r="GS59" s="149"/>
      <c r="GT59" s="149"/>
      <c r="GU59" s="149"/>
      <c r="GV59" s="149"/>
      <c r="GW59" s="149"/>
      <c r="GX59" s="149"/>
      <c r="GY59" s="149"/>
      <c r="GZ59" s="149"/>
      <c r="HA59" s="149"/>
      <c r="HB59" s="149"/>
      <c r="HC59" s="149"/>
      <c r="HD59" s="149"/>
      <c r="HE59" s="149"/>
      <c r="HF59" s="149"/>
      <c r="HG59" s="149"/>
      <c r="HH59" s="149"/>
      <c r="HI59" s="149"/>
      <c r="HJ59" s="149"/>
      <c r="HK59" s="149"/>
      <c r="HL59" s="149"/>
      <c r="HM59" s="149"/>
      <c r="HN59" s="149"/>
      <c r="HO59" s="149"/>
      <c r="HP59" s="149"/>
      <c r="HQ59" s="149"/>
      <c r="HR59" s="149"/>
      <c r="HS59" s="149"/>
      <c r="HT59" s="149"/>
      <c r="HU59" s="149"/>
      <c r="HV59" s="149"/>
      <c r="HW59" s="149"/>
      <c r="HX59" s="149"/>
      <c r="HY59" s="149"/>
      <c r="HZ59" s="149"/>
      <c r="IA59" s="149"/>
      <c r="IB59" s="149"/>
      <c r="IC59" s="149"/>
      <c r="ID59" s="149"/>
      <c r="IE59" s="149"/>
      <c r="IF59" s="149"/>
      <c r="IG59" s="149"/>
      <c r="IH59" s="149"/>
      <c r="II59" s="149"/>
      <c r="IJ59" s="149"/>
      <c r="IK59" s="149"/>
      <c r="IL59" s="149"/>
      <c r="IM59" s="149"/>
      <c r="IN59" s="149"/>
      <c r="IO59" s="149"/>
      <c r="IP59" s="149"/>
      <c r="IQ59" s="149"/>
      <c r="IR59" s="149"/>
      <c r="IS59" s="149"/>
      <c r="IT59" s="149"/>
      <c r="IU59" s="149"/>
      <c r="IV59" s="149"/>
      <c r="IW59" s="149"/>
      <c r="IX59" s="149"/>
      <c r="IY59" s="149"/>
      <c r="IZ59" s="149"/>
      <c r="JA59" s="149"/>
      <c r="JB59" s="149"/>
      <c r="JC59" s="149"/>
      <c r="JD59" s="149"/>
      <c r="JE59" s="149"/>
      <c r="JF59" s="149"/>
      <c r="JG59" s="149"/>
      <c r="JH59" s="149"/>
      <c r="JI59" s="149"/>
      <c r="JJ59" s="149"/>
      <c r="JK59" s="149"/>
      <c r="JL59" s="149"/>
      <c r="JM59" s="149"/>
      <c r="JN59" s="149"/>
      <c r="JO59" s="149"/>
      <c r="JP59" s="149"/>
      <c r="JQ59" s="149"/>
      <c r="JR59" s="149"/>
      <c r="JS59" s="149"/>
      <c r="JT59" s="149"/>
      <c r="JU59" s="149"/>
      <c r="JV59" s="149"/>
      <c r="JW59" s="149"/>
      <c r="JX59" s="149"/>
      <c r="JY59" s="149"/>
      <c r="JZ59" s="149"/>
      <c r="KA59" s="149"/>
      <c r="KB59" s="149"/>
      <c r="KC59" s="149"/>
      <c r="KD59" s="149"/>
      <c r="KE59" s="149"/>
      <c r="KF59" s="149"/>
      <c r="KG59" s="149"/>
      <c r="KH59" s="149"/>
      <c r="KI59" s="149"/>
      <c r="KJ59" s="149"/>
      <c r="KK59" s="149"/>
      <c r="KL59" s="149"/>
      <c r="KM59" s="149"/>
      <c r="KN59" s="149"/>
      <c r="KO59" s="149"/>
      <c r="KP59" s="149"/>
      <c r="KQ59" s="149"/>
      <c r="KR59" s="149"/>
      <c r="KS59" s="149"/>
      <c r="KT59" s="149"/>
      <c r="KU59" s="149"/>
      <c r="KV59" s="149"/>
      <c r="KW59" s="149"/>
      <c r="KX59" s="149"/>
      <c r="KY59" s="149"/>
      <c r="KZ59" s="149"/>
      <c r="LA59" s="149"/>
      <c r="LB59" s="149"/>
      <c r="LC59" s="149"/>
      <c r="LD59" s="149"/>
      <c r="LE59" s="149"/>
      <c r="LF59" s="149"/>
      <c r="LG59" s="149"/>
      <c r="LH59" s="149"/>
      <c r="LI59" s="149"/>
      <c r="LJ59" s="149"/>
      <c r="LK59" s="149"/>
      <c r="LL59" s="149"/>
      <c r="LM59" s="149"/>
      <c r="LN59" s="149"/>
      <c r="LO59" s="149"/>
      <c r="LP59" s="149"/>
      <c r="LQ59" s="149"/>
      <c r="LR59" s="149"/>
      <c r="LS59" s="149"/>
      <c r="LT59" s="149"/>
      <c r="LU59" s="149"/>
      <c r="LV59" s="149"/>
      <c r="LW59" s="149"/>
      <c r="LX59" s="149"/>
      <c r="LY59" s="149"/>
      <c r="LZ59" s="149"/>
      <c r="MA59" s="149"/>
      <c r="MB59" s="149"/>
      <c r="MC59" s="149"/>
      <c r="MD59" s="149"/>
      <c r="ME59" s="149"/>
      <c r="MF59" s="149"/>
      <c r="MG59" s="149"/>
      <c r="MH59" s="149"/>
      <c r="MI59" s="149"/>
      <c r="MJ59" s="149"/>
      <c r="MK59" s="149"/>
      <c r="ML59" s="149"/>
      <c r="MM59" s="149"/>
      <c r="MN59" s="149"/>
      <c r="MO59" s="149"/>
      <c r="MP59" s="149"/>
      <c r="MQ59" s="149"/>
      <c r="MR59" s="149"/>
      <c r="MS59" s="149"/>
      <c r="MT59" s="149"/>
      <c r="MU59" s="149"/>
      <c r="MV59" s="149"/>
      <c r="MW59" s="149"/>
      <c r="MX59" s="149"/>
      <c r="MY59" s="149"/>
      <c r="MZ59" s="149"/>
      <c r="NA59" s="149"/>
      <c r="NB59" s="149"/>
      <c r="NC59" s="149"/>
      <c r="ND59" s="149"/>
      <c r="NE59" s="149"/>
      <c r="NF59" s="149"/>
      <c r="NG59" s="149"/>
      <c r="NH59" s="149"/>
      <c r="NI59" s="149"/>
      <c r="NJ59" s="149"/>
      <c r="NK59" s="149"/>
      <c r="NL59" s="149"/>
      <c r="NM59" s="149"/>
      <c r="NN59" s="149"/>
      <c r="NO59" s="149"/>
      <c r="NP59" s="149"/>
      <c r="NQ59" s="149"/>
      <c r="NR59" s="149"/>
      <c r="NS59" s="149"/>
      <c r="NT59" s="149"/>
      <c r="NU59" s="149"/>
      <c r="NV59" s="149"/>
      <c r="NW59" s="149"/>
      <c r="NX59" s="149"/>
      <c r="NY59" s="149"/>
      <c r="NZ59" s="149"/>
      <c r="OA59" s="149"/>
      <c r="OB59" s="149"/>
      <c r="OC59" s="149"/>
      <c r="OD59" s="149"/>
      <c r="OE59" s="149"/>
      <c r="OF59" s="149"/>
      <c r="OG59" s="149"/>
      <c r="OH59" s="149"/>
      <c r="OI59" s="149"/>
      <c r="OJ59" s="149"/>
      <c r="OK59" s="149"/>
      <c r="OL59" s="149"/>
      <c r="OM59" s="149"/>
      <c r="ON59" s="149"/>
      <c r="OO59" s="149"/>
      <c r="OP59" s="149"/>
      <c r="OQ59" s="149"/>
      <c r="OR59" s="149"/>
      <c r="OS59" s="149"/>
      <c r="OT59" s="149"/>
      <c r="OU59" s="149"/>
      <c r="OV59" s="149"/>
      <c r="OW59" s="149"/>
      <c r="OX59" s="149"/>
      <c r="OY59" s="149"/>
      <c r="OZ59" s="149"/>
      <c r="PA59" s="149"/>
      <c r="PB59" s="149"/>
      <c r="PC59" s="149"/>
      <c r="PD59" s="149"/>
      <c r="PE59" s="149"/>
      <c r="PF59" s="149"/>
      <c r="PG59" s="149"/>
      <c r="PH59" s="149"/>
      <c r="PI59" s="149"/>
      <c r="PJ59" s="149"/>
      <c r="PK59" s="149"/>
      <c r="PL59" s="149"/>
      <c r="PM59" s="149"/>
      <c r="PN59" s="149"/>
      <c r="PO59" s="149"/>
      <c r="PP59" s="149"/>
      <c r="PQ59" s="149"/>
      <c r="PR59" s="149"/>
      <c r="PS59" s="149"/>
      <c r="PT59" s="149"/>
      <c r="PU59" s="149"/>
      <c r="PV59" s="149"/>
      <c r="PW59" s="149"/>
      <c r="PX59" s="149"/>
      <c r="PY59" s="149"/>
      <c r="PZ59" s="149"/>
      <c r="QA59" s="149"/>
      <c r="QB59" s="149"/>
      <c r="QC59" s="149"/>
      <c r="QD59" s="149"/>
      <c r="QE59" s="149"/>
      <c r="QF59" s="149"/>
      <c r="QG59" s="149"/>
      <c r="QH59" s="149"/>
      <c r="QI59" s="149"/>
      <c r="QJ59" s="149"/>
      <c r="QK59" s="149"/>
      <c r="QL59" s="149"/>
      <c r="QM59" s="149"/>
      <c r="QN59" s="149"/>
      <c r="QO59" s="149"/>
      <c r="QP59" s="149"/>
      <c r="QQ59" s="149"/>
      <c r="QR59" s="149"/>
      <c r="QS59" s="149"/>
      <c r="QT59" s="149"/>
      <c r="QU59" s="149"/>
      <c r="QV59" s="149"/>
      <c r="QW59" s="149"/>
      <c r="QX59" s="149"/>
      <c r="QY59" s="149"/>
      <c r="QZ59" s="149"/>
      <c r="RA59" s="149"/>
      <c r="RB59" s="149"/>
      <c r="RC59" s="149"/>
      <c r="RD59" s="149"/>
      <c r="RE59" s="149"/>
      <c r="RF59" s="149"/>
      <c r="RG59" s="149"/>
      <c r="RH59" s="149"/>
      <c r="RI59" s="149"/>
      <c r="RJ59" s="149"/>
      <c r="RK59" s="149"/>
      <c r="RL59" s="149"/>
      <c r="RM59" s="149"/>
      <c r="RN59" s="149"/>
      <c r="RO59" s="149"/>
      <c r="RP59" s="149"/>
      <c r="RQ59" s="149"/>
      <c r="RR59" s="149"/>
      <c r="RS59" s="149"/>
      <c r="RT59" s="149"/>
      <c r="RU59" s="149"/>
      <c r="RV59" s="149"/>
      <c r="RW59" s="149"/>
      <c r="RX59" s="149"/>
      <c r="RY59" s="149"/>
      <c r="RZ59" s="149"/>
      <c r="SA59" s="149"/>
      <c r="SB59" s="149"/>
      <c r="SC59" s="149"/>
      <c r="SD59" s="149"/>
      <c r="SE59" s="149"/>
      <c r="SF59" s="149"/>
      <c r="SG59" s="149"/>
      <c r="SH59" s="149"/>
      <c r="SI59" s="149"/>
      <c r="SJ59" s="149"/>
      <c r="SK59" s="149"/>
      <c r="SL59" s="149"/>
      <c r="SM59" s="149"/>
      <c r="SN59" s="149"/>
      <c r="SO59" s="149"/>
      <c r="SP59" s="149"/>
      <c r="SQ59" s="149"/>
      <c r="SR59" s="149"/>
      <c r="SS59" s="149"/>
      <c r="ST59" s="149"/>
      <c r="SU59" s="149"/>
      <c r="SV59" s="149"/>
      <c r="SW59" s="149"/>
      <c r="SX59" s="149"/>
      <c r="SY59" s="149"/>
      <c r="SZ59" s="149"/>
      <c r="TA59" s="149"/>
      <c r="TB59" s="149"/>
      <c r="TC59" s="149"/>
      <c r="TD59" s="149"/>
      <c r="TE59" s="149"/>
      <c r="TF59" s="149"/>
      <c r="TG59" s="149"/>
      <c r="TH59" s="149"/>
      <c r="TI59" s="149"/>
      <c r="TJ59" s="149"/>
      <c r="TK59" s="149"/>
      <c r="TL59" s="149"/>
      <c r="TM59" s="149"/>
      <c r="TN59" s="149"/>
      <c r="TO59" s="149"/>
      <c r="TP59" s="149"/>
      <c r="TQ59" s="149"/>
      <c r="TR59" s="149"/>
      <c r="TS59" s="149"/>
      <c r="TT59" s="149"/>
      <c r="TU59" s="149"/>
      <c r="TV59" s="149"/>
      <c r="TW59" s="149"/>
      <c r="TX59" s="149"/>
      <c r="TY59" s="149"/>
      <c r="TZ59" s="149"/>
      <c r="UA59" s="149"/>
      <c r="UB59" s="149"/>
      <c r="UC59" s="149"/>
      <c r="UD59" s="149"/>
      <c r="UE59" s="149"/>
      <c r="UF59" s="149"/>
      <c r="UG59" s="149"/>
      <c r="UH59" s="149"/>
      <c r="UI59" s="149"/>
      <c r="UJ59" s="149"/>
      <c r="UK59" s="149"/>
      <c r="UL59" s="149"/>
      <c r="UM59" s="149"/>
      <c r="UN59" s="149"/>
      <c r="UO59" s="149"/>
      <c r="UP59" s="149"/>
      <c r="UQ59" s="149"/>
      <c r="UR59" s="149"/>
      <c r="US59" s="149"/>
      <c r="UT59" s="149"/>
      <c r="UU59" s="149"/>
      <c r="UV59" s="149"/>
      <c r="UW59" s="149"/>
      <c r="UX59" s="149"/>
      <c r="UY59" s="149"/>
      <c r="UZ59" s="149"/>
      <c r="VA59" s="149"/>
      <c r="VB59" s="149"/>
      <c r="VC59" s="149"/>
      <c r="VD59" s="149"/>
      <c r="VE59" s="149"/>
      <c r="VF59" s="149"/>
      <c r="VG59" s="149"/>
      <c r="VH59" s="149"/>
      <c r="VI59" s="149"/>
      <c r="VJ59" s="149"/>
      <c r="VK59" s="149"/>
      <c r="VL59" s="149"/>
      <c r="VM59" s="149"/>
      <c r="VN59" s="149"/>
      <c r="VO59" s="149"/>
      <c r="VP59" s="149"/>
      <c r="VQ59" s="149"/>
      <c r="VR59" s="149"/>
      <c r="VS59" s="149"/>
      <c r="VT59" s="149"/>
      <c r="VU59" s="149"/>
      <c r="VV59" s="149"/>
      <c r="VW59" s="149"/>
      <c r="VX59" s="149"/>
      <c r="VY59" s="149"/>
      <c r="VZ59" s="149"/>
      <c r="WA59" s="149"/>
      <c r="WB59" s="149"/>
      <c r="WC59" s="149"/>
      <c r="WD59" s="149"/>
      <c r="WE59" s="149"/>
      <c r="WF59" s="149"/>
      <c r="WG59" s="149"/>
      <c r="WH59" s="149"/>
      <c r="WI59" s="149"/>
      <c r="WJ59" s="149"/>
      <c r="WK59" s="149"/>
      <c r="WL59" s="149"/>
      <c r="WM59" s="149"/>
      <c r="WN59" s="149"/>
      <c r="WO59" s="149"/>
      <c r="WP59" s="149"/>
      <c r="WQ59" s="149"/>
      <c r="WR59" s="149"/>
      <c r="WS59" s="149"/>
      <c r="WT59" s="149"/>
      <c r="WU59" s="149"/>
      <c r="WV59" s="149"/>
      <c r="WW59" s="149"/>
      <c r="WX59" s="149"/>
      <c r="WY59" s="149"/>
      <c r="WZ59" s="149"/>
      <c r="XA59" s="149"/>
      <c r="XB59" s="149"/>
      <c r="XC59" s="149"/>
      <c r="XD59" s="149"/>
      <c r="XE59" s="149"/>
      <c r="XF59" s="149"/>
      <c r="XG59" s="149"/>
      <c r="XH59" s="149"/>
      <c r="XI59" s="149"/>
      <c r="XJ59" s="149"/>
      <c r="XK59" s="149"/>
      <c r="XL59" s="149"/>
      <c r="XM59" s="149"/>
      <c r="XN59" s="149"/>
      <c r="XO59" s="149"/>
      <c r="XP59" s="149"/>
      <c r="XQ59" s="149"/>
      <c r="XR59" s="149"/>
      <c r="XS59" s="149"/>
      <c r="XT59" s="149"/>
      <c r="XU59" s="149"/>
      <c r="XV59" s="149"/>
      <c r="XW59" s="149"/>
      <c r="XX59" s="149"/>
      <c r="XY59" s="149"/>
      <c r="XZ59" s="149"/>
      <c r="YA59" s="149"/>
      <c r="YB59" s="149"/>
      <c r="YC59" s="149"/>
      <c r="YD59" s="149"/>
      <c r="YE59" s="149"/>
      <c r="YF59" s="149"/>
      <c r="YG59" s="149"/>
      <c r="YH59" s="149"/>
      <c r="YI59" s="149"/>
      <c r="YJ59" s="149"/>
      <c r="YK59" s="149"/>
      <c r="YL59" s="149"/>
      <c r="YM59" s="149"/>
      <c r="YN59" s="149"/>
      <c r="YO59" s="149"/>
      <c r="YP59" s="149"/>
      <c r="YQ59" s="149"/>
      <c r="YR59" s="149"/>
      <c r="YS59" s="149"/>
      <c r="YT59" s="149"/>
      <c r="YU59" s="149"/>
      <c r="YV59" s="149"/>
      <c r="YW59" s="149"/>
      <c r="YX59" s="149"/>
      <c r="YY59" s="149"/>
      <c r="YZ59" s="149"/>
      <c r="ZA59" s="149"/>
      <c r="ZB59" s="149"/>
      <c r="ZC59" s="149"/>
      <c r="ZD59" s="149"/>
      <c r="ZE59" s="149"/>
      <c r="ZF59" s="149"/>
      <c r="ZG59" s="149"/>
      <c r="ZH59" s="149"/>
      <c r="ZI59" s="149"/>
      <c r="ZJ59" s="149"/>
      <c r="ZK59" s="149"/>
      <c r="ZL59" s="149"/>
      <c r="ZM59" s="149"/>
      <c r="ZN59" s="149"/>
      <c r="ZO59" s="149"/>
      <c r="ZP59" s="149"/>
      <c r="ZQ59" s="149"/>
      <c r="ZR59" s="149"/>
      <c r="ZS59" s="149"/>
      <c r="ZT59" s="149"/>
      <c r="ZU59" s="149"/>
      <c r="ZV59" s="149"/>
      <c r="ZW59" s="149"/>
      <c r="ZX59" s="149"/>
      <c r="ZY59" s="149"/>
      <c r="ZZ59" s="149"/>
      <c r="AAA59" s="149"/>
      <c r="AAB59" s="149"/>
      <c r="AAC59" s="149"/>
      <c r="AAD59" s="149"/>
      <c r="AAE59" s="149"/>
      <c r="AAF59" s="149"/>
      <c r="AAG59" s="149"/>
      <c r="AAH59" s="149"/>
      <c r="AAI59" s="149"/>
      <c r="AAJ59" s="149"/>
      <c r="AAK59" s="149"/>
      <c r="AAL59" s="149"/>
      <c r="AAM59" s="149"/>
      <c r="AAN59" s="149"/>
      <c r="AAO59" s="149"/>
      <c r="AAP59" s="149"/>
      <c r="AAQ59" s="149"/>
      <c r="AAR59" s="149"/>
      <c r="AAS59" s="149"/>
      <c r="AAT59" s="149"/>
      <c r="AAU59" s="149"/>
      <c r="AAV59" s="149"/>
      <c r="AAW59" s="149"/>
      <c r="AAX59" s="149"/>
      <c r="AAY59" s="149"/>
      <c r="AAZ59" s="149"/>
      <c r="ABA59" s="149"/>
      <c r="ABB59" s="149"/>
      <c r="ABC59" s="149"/>
      <c r="ABD59" s="149"/>
      <c r="ABE59" s="149"/>
      <c r="ABF59" s="149"/>
      <c r="ABG59" s="149"/>
      <c r="ABH59" s="149"/>
      <c r="ABI59" s="149"/>
      <c r="ABJ59" s="149"/>
      <c r="ABK59" s="149"/>
      <c r="ABL59" s="149"/>
      <c r="ABM59" s="149"/>
      <c r="ABN59" s="149"/>
      <c r="ABO59" s="149"/>
      <c r="ABP59" s="149"/>
      <c r="ABQ59" s="149"/>
      <c r="ABR59" s="149"/>
      <c r="ABS59" s="149"/>
      <c r="ABT59" s="149"/>
      <c r="ABU59" s="149"/>
      <c r="ABV59" s="149"/>
      <c r="ABW59" s="149"/>
      <c r="ABX59" s="149"/>
      <c r="ABY59" s="149"/>
      <c r="ABZ59" s="149"/>
      <c r="ACA59" s="149"/>
      <c r="ACB59" s="149"/>
      <c r="ACC59" s="149"/>
      <c r="ACD59" s="149"/>
      <c r="ACE59" s="149"/>
      <c r="ACF59" s="149"/>
      <c r="ACG59" s="149"/>
      <c r="ACH59" s="149"/>
      <c r="ACI59" s="149"/>
      <c r="ACJ59" s="149"/>
      <c r="ACK59" s="149"/>
      <c r="ACL59" s="149"/>
      <c r="ACM59" s="149"/>
      <c r="ACN59" s="149"/>
      <c r="ACO59" s="149"/>
      <c r="ACP59" s="149"/>
      <c r="ACQ59" s="149"/>
      <c r="ACR59" s="149"/>
      <c r="ACS59" s="149"/>
      <c r="ACT59" s="149"/>
      <c r="ACU59" s="149"/>
      <c r="ACV59" s="149"/>
      <c r="ACW59" s="149"/>
      <c r="ACX59" s="149"/>
      <c r="ACY59" s="149"/>
      <c r="ACZ59" s="149"/>
      <c r="ADA59" s="149"/>
      <c r="ADB59" s="149"/>
      <c r="ADC59" s="149"/>
    </row>
    <row r="60" spans="1:783" s="152" customFormat="1" x14ac:dyDescent="0.3">
      <c r="A60" s="149"/>
      <c r="B60" s="150"/>
      <c r="C60" s="151"/>
      <c r="D60" s="151"/>
      <c r="F60" s="153"/>
      <c r="G60" s="153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9"/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9"/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9"/>
      <c r="DF60" s="149"/>
      <c r="DG60" s="149"/>
      <c r="DH60" s="149"/>
      <c r="DI60" s="149"/>
      <c r="DJ60" s="149"/>
      <c r="DK60" s="149"/>
      <c r="DL60" s="149"/>
      <c r="DM60" s="149"/>
      <c r="DN60" s="149"/>
      <c r="DO60" s="149"/>
      <c r="DP60" s="149"/>
      <c r="DQ60" s="149"/>
      <c r="DR60" s="149"/>
      <c r="DS60" s="149"/>
      <c r="DT60" s="149"/>
      <c r="DU60" s="149"/>
      <c r="DV60" s="149"/>
      <c r="DW60" s="149"/>
      <c r="DX60" s="149"/>
      <c r="DY60" s="149"/>
      <c r="DZ60" s="149"/>
      <c r="EA60" s="149"/>
      <c r="EB60" s="149"/>
      <c r="EC60" s="149"/>
      <c r="ED60" s="149"/>
      <c r="EE60" s="149"/>
      <c r="EF60" s="149"/>
      <c r="EG60" s="149"/>
      <c r="EH60" s="149"/>
      <c r="EI60" s="149"/>
      <c r="EJ60" s="149"/>
      <c r="EK60" s="149"/>
      <c r="EL60" s="149"/>
      <c r="EM60" s="149"/>
      <c r="EN60" s="149"/>
      <c r="EO60" s="149"/>
      <c r="EP60" s="149"/>
      <c r="EQ60" s="149"/>
      <c r="ER60" s="149"/>
      <c r="ES60" s="149"/>
      <c r="ET60" s="149"/>
      <c r="EU60" s="149"/>
      <c r="EV60" s="149"/>
      <c r="EW60" s="149"/>
      <c r="EX60" s="149"/>
      <c r="EY60" s="149"/>
      <c r="EZ60" s="149"/>
      <c r="FA60" s="149"/>
      <c r="FB60" s="149"/>
      <c r="FC60" s="149"/>
      <c r="FD60" s="149"/>
      <c r="FE60" s="149"/>
      <c r="FF60" s="149"/>
      <c r="FG60" s="149"/>
      <c r="FH60" s="149"/>
      <c r="FI60" s="149"/>
      <c r="FJ60" s="149"/>
      <c r="FK60" s="149"/>
      <c r="FL60" s="149"/>
      <c r="FM60" s="149"/>
      <c r="FN60" s="149"/>
      <c r="FO60" s="149"/>
      <c r="FP60" s="149"/>
      <c r="FQ60" s="149"/>
      <c r="FR60" s="149"/>
      <c r="FS60" s="149"/>
      <c r="FT60" s="149"/>
      <c r="FU60" s="149"/>
      <c r="FV60" s="149"/>
      <c r="FW60" s="149"/>
      <c r="FX60" s="149"/>
      <c r="FY60" s="149"/>
      <c r="FZ60" s="149"/>
      <c r="GA60" s="149"/>
      <c r="GB60" s="149"/>
      <c r="GC60" s="149"/>
      <c r="GD60" s="149"/>
      <c r="GE60" s="149"/>
      <c r="GF60" s="149"/>
      <c r="GG60" s="149"/>
      <c r="GH60" s="149"/>
      <c r="GI60" s="149"/>
      <c r="GJ60" s="149"/>
      <c r="GK60" s="149"/>
      <c r="GL60" s="149"/>
      <c r="GM60" s="149"/>
      <c r="GN60" s="149"/>
      <c r="GO60" s="149"/>
      <c r="GP60" s="149"/>
      <c r="GQ60" s="149"/>
      <c r="GR60" s="149"/>
      <c r="GS60" s="149"/>
      <c r="GT60" s="149"/>
      <c r="GU60" s="149"/>
      <c r="GV60" s="149"/>
      <c r="GW60" s="149"/>
      <c r="GX60" s="149"/>
      <c r="GY60" s="149"/>
      <c r="GZ60" s="149"/>
      <c r="HA60" s="149"/>
      <c r="HB60" s="149"/>
      <c r="HC60" s="149"/>
      <c r="HD60" s="149"/>
      <c r="HE60" s="149"/>
      <c r="HF60" s="149"/>
      <c r="HG60" s="149"/>
      <c r="HH60" s="149"/>
      <c r="HI60" s="149"/>
      <c r="HJ60" s="149"/>
      <c r="HK60" s="149"/>
      <c r="HL60" s="149"/>
      <c r="HM60" s="149"/>
      <c r="HN60" s="149"/>
      <c r="HO60" s="149"/>
      <c r="HP60" s="149"/>
      <c r="HQ60" s="149"/>
      <c r="HR60" s="149"/>
      <c r="HS60" s="149"/>
      <c r="HT60" s="149"/>
      <c r="HU60" s="149"/>
      <c r="HV60" s="149"/>
      <c r="HW60" s="149"/>
      <c r="HX60" s="149"/>
      <c r="HY60" s="149"/>
      <c r="HZ60" s="149"/>
      <c r="IA60" s="149"/>
      <c r="IB60" s="149"/>
      <c r="IC60" s="149"/>
      <c r="ID60" s="149"/>
      <c r="IE60" s="149"/>
      <c r="IF60" s="149"/>
      <c r="IG60" s="149"/>
      <c r="IH60" s="149"/>
      <c r="II60" s="149"/>
      <c r="IJ60" s="149"/>
      <c r="IK60" s="149"/>
      <c r="IL60" s="149"/>
      <c r="IM60" s="149"/>
      <c r="IN60" s="149"/>
      <c r="IO60" s="149"/>
      <c r="IP60" s="149"/>
      <c r="IQ60" s="149"/>
      <c r="IR60" s="149"/>
      <c r="IS60" s="149"/>
      <c r="IT60" s="149"/>
      <c r="IU60" s="149"/>
      <c r="IV60" s="149"/>
      <c r="IW60" s="149"/>
      <c r="IX60" s="149"/>
      <c r="IY60" s="149"/>
      <c r="IZ60" s="149"/>
      <c r="JA60" s="149"/>
      <c r="JB60" s="149"/>
      <c r="JC60" s="149"/>
      <c r="JD60" s="149"/>
      <c r="JE60" s="149"/>
      <c r="JF60" s="149"/>
      <c r="JG60" s="149"/>
      <c r="JH60" s="149"/>
      <c r="JI60" s="149"/>
      <c r="JJ60" s="149"/>
      <c r="JK60" s="149"/>
      <c r="JL60" s="149"/>
      <c r="JM60" s="149"/>
      <c r="JN60" s="149"/>
      <c r="JO60" s="149"/>
      <c r="JP60" s="149"/>
      <c r="JQ60" s="149"/>
      <c r="JR60" s="149"/>
      <c r="JS60" s="149"/>
      <c r="JT60" s="149"/>
      <c r="JU60" s="149"/>
      <c r="JV60" s="149"/>
      <c r="JW60" s="149"/>
      <c r="JX60" s="149"/>
      <c r="JY60" s="149"/>
      <c r="JZ60" s="149"/>
      <c r="KA60" s="149"/>
      <c r="KB60" s="149"/>
      <c r="KC60" s="149"/>
      <c r="KD60" s="149"/>
      <c r="KE60" s="149"/>
      <c r="KF60" s="149"/>
      <c r="KG60" s="149"/>
      <c r="KH60" s="149"/>
      <c r="KI60" s="149"/>
      <c r="KJ60" s="149"/>
      <c r="KK60" s="149"/>
      <c r="KL60" s="149"/>
      <c r="KM60" s="149"/>
      <c r="KN60" s="149"/>
      <c r="KO60" s="149"/>
      <c r="KP60" s="149"/>
      <c r="KQ60" s="149"/>
      <c r="KR60" s="149"/>
      <c r="KS60" s="149"/>
      <c r="KT60" s="149"/>
      <c r="KU60" s="149"/>
      <c r="KV60" s="149"/>
      <c r="KW60" s="149"/>
      <c r="KX60" s="149"/>
      <c r="KY60" s="149"/>
      <c r="KZ60" s="149"/>
      <c r="LA60" s="149"/>
      <c r="LB60" s="149"/>
      <c r="LC60" s="149"/>
      <c r="LD60" s="149"/>
      <c r="LE60" s="149"/>
      <c r="LF60" s="149"/>
      <c r="LG60" s="149"/>
      <c r="LH60" s="149"/>
      <c r="LI60" s="149"/>
      <c r="LJ60" s="149"/>
      <c r="LK60" s="149"/>
      <c r="LL60" s="149"/>
      <c r="LM60" s="149"/>
      <c r="LN60" s="149"/>
      <c r="LO60" s="149"/>
      <c r="LP60" s="149"/>
      <c r="LQ60" s="149"/>
      <c r="LR60" s="149"/>
      <c r="LS60" s="149"/>
      <c r="LT60" s="149"/>
      <c r="LU60" s="149"/>
      <c r="LV60" s="149"/>
      <c r="LW60" s="149"/>
      <c r="LX60" s="149"/>
      <c r="LY60" s="149"/>
      <c r="LZ60" s="149"/>
      <c r="MA60" s="149"/>
      <c r="MB60" s="149"/>
      <c r="MC60" s="149"/>
      <c r="MD60" s="149"/>
      <c r="ME60" s="149"/>
      <c r="MF60" s="149"/>
      <c r="MG60" s="149"/>
      <c r="MH60" s="149"/>
      <c r="MI60" s="149"/>
      <c r="MJ60" s="149"/>
      <c r="MK60" s="149"/>
      <c r="ML60" s="149"/>
      <c r="MM60" s="149"/>
      <c r="MN60" s="149"/>
      <c r="MO60" s="149"/>
      <c r="MP60" s="149"/>
      <c r="MQ60" s="149"/>
      <c r="MR60" s="149"/>
      <c r="MS60" s="149"/>
      <c r="MT60" s="149"/>
      <c r="MU60" s="149"/>
      <c r="MV60" s="149"/>
      <c r="MW60" s="149"/>
      <c r="MX60" s="149"/>
      <c r="MY60" s="149"/>
      <c r="MZ60" s="149"/>
      <c r="NA60" s="149"/>
      <c r="NB60" s="149"/>
      <c r="NC60" s="149"/>
      <c r="ND60" s="149"/>
      <c r="NE60" s="149"/>
      <c r="NF60" s="149"/>
      <c r="NG60" s="149"/>
      <c r="NH60" s="149"/>
      <c r="NI60" s="149"/>
      <c r="NJ60" s="149"/>
      <c r="NK60" s="149"/>
      <c r="NL60" s="149"/>
      <c r="NM60" s="149"/>
      <c r="NN60" s="149"/>
      <c r="NO60" s="149"/>
      <c r="NP60" s="149"/>
      <c r="NQ60" s="149"/>
      <c r="NR60" s="149"/>
      <c r="NS60" s="149"/>
      <c r="NT60" s="149"/>
      <c r="NU60" s="149"/>
      <c r="NV60" s="149"/>
      <c r="NW60" s="149"/>
      <c r="NX60" s="149"/>
      <c r="NY60" s="149"/>
      <c r="NZ60" s="149"/>
      <c r="OA60" s="149"/>
      <c r="OB60" s="149"/>
      <c r="OC60" s="149"/>
      <c r="OD60" s="149"/>
      <c r="OE60" s="149"/>
      <c r="OF60" s="149"/>
      <c r="OG60" s="149"/>
      <c r="OH60" s="149"/>
      <c r="OI60" s="149"/>
      <c r="OJ60" s="149"/>
      <c r="OK60" s="149"/>
      <c r="OL60" s="149"/>
      <c r="OM60" s="149"/>
      <c r="ON60" s="149"/>
      <c r="OO60" s="149"/>
      <c r="OP60" s="149"/>
      <c r="OQ60" s="149"/>
      <c r="OR60" s="149"/>
      <c r="OS60" s="149"/>
      <c r="OT60" s="149"/>
      <c r="OU60" s="149"/>
      <c r="OV60" s="149"/>
      <c r="OW60" s="149"/>
      <c r="OX60" s="149"/>
      <c r="OY60" s="149"/>
      <c r="OZ60" s="149"/>
      <c r="PA60" s="149"/>
      <c r="PB60" s="149"/>
      <c r="PC60" s="149"/>
      <c r="PD60" s="149"/>
      <c r="PE60" s="149"/>
      <c r="PF60" s="149"/>
      <c r="PG60" s="149"/>
      <c r="PH60" s="149"/>
      <c r="PI60" s="149"/>
      <c r="PJ60" s="149"/>
      <c r="PK60" s="149"/>
      <c r="PL60" s="149"/>
      <c r="PM60" s="149"/>
      <c r="PN60" s="149"/>
      <c r="PO60" s="149"/>
      <c r="PP60" s="149"/>
      <c r="PQ60" s="149"/>
      <c r="PR60" s="149"/>
      <c r="PS60" s="149"/>
      <c r="PT60" s="149"/>
      <c r="PU60" s="149"/>
      <c r="PV60" s="149"/>
      <c r="PW60" s="149"/>
      <c r="PX60" s="149"/>
      <c r="PY60" s="149"/>
      <c r="PZ60" s="149"/>
      <c r="QA60" s="149"/>
      <c r="QB60" s="149"/>
      <c r="QC60" s="149"/>
      <c r="QD60" s="149"/>
      <c r="QE60" s="149"/>
      <c r="QF60" s="149"/>
      <c r="QG60" s="149"/>
      <c r="QH60" s="149"/>
      <c r="QI60" s="149"/>
      <c r="QJ60" s="149"/>
      <c r="QK60" s="149"/>
      <c r="QL60" s="149"/>
      <c r="QM60" s="149"/>
      <c r="QN60" s="149"/>
      <c r="QO60" s="149"/>
      <c r="QP60" s="149"/>
      <c r="QQ60" s="149"/>
      <c r="QR60" s="149"/>
      <c r="QS60" s="149"/>
      <c r="QT60" s="149"/>
      <c r="QU60" s="149"/>
      <c r="QV60" s="149"/>
      <c r="QW60" s="149"/>
      <c r="QX60" s="149"/>
      <c r="QY60" s="149"/>
      <c r="QZ60" s="149"/>
      <c r="RA60" s="149"/>
      <c r="RB60" s="149"/>
      <c r="RC60" s="149"/>
      <c r="RD60" s="149"/>
      <c r="RE60" s="149"/>
      <c r="RF60" s="149"/>
      <c r="RG60" s="149"/>
      <c r="RH60" s="149"/>
      <c r="RI60" s="149"/>
      <c r="RJ60" s="149"/>
      <c r="RK60" s="149"/>
      <c r="RL60" s="149"/>
      <c r="RM60" s="149"/>
      <c r="RN60" s="149"/>
      <c r="RO60" s="149"/>
      <c r="RP60" s="149"/>
      <c r="RQ60" s="149"/>
      <c r="RR60" s="149"/>
      <c r="RS60" s="149"/>
      <c r="RT60" s="149"/>
      <c r="RU60" s="149"/>
      <c r="RV60" s="149"/>
      <c r="RW60" s="149"/>
      <c r="RX60" s="149"/>
      <c r="RY60" s="149"/>
      <c r="RZ60" s="149"/>
      <c r="SA60" s="149"/>
      <c r="SB60" s="149"/>
      <c r="SC60" s="149"/>
      <c r="SD60" s="149"/>
      <c r="SE60" s="149"/>
      <c r="SF60" s="149"/>
      <c r="SG60" s="149"/>
      <c r="SH60" s="149"/>
      <c r="SI60" s="149"/>
      <c r="SJ60" s="149"/>
      <c r="SK60" s="149"/>
      <c r="SL60" s="149"/>
      <c r="SM60" s="149"/>
      <c r="SN60" s="149"/>
      <c r="SO60" s="149"/>
      <c r="SP60" s="149"/>
      <c r="SQ60" s="149"/>
      <c r="SR60" s="149"/>
      <c r="SS60" s="149"/>
      <c r="ST60" s="149"/>
      <c r="SU60" s="149"/>
      <c r="SV60" s="149"/>
      <c r="SW60" s="149"/>
      <c r="SX60" s="149"/>
      <c r="SY60" s="149"/>
      <c r="SZ60" s="149"/>
      <c r="TA60" s="149"/>
      <c r="TB60" s="149"/>
      <c r="TC60" s="149"/>
      <c r="TD60" s="149"/>
      <c r="TE60" s="149"/>
      <c r="TF60" s="149"/>
      <c r="TG60" s="149"/>
      <c r="TH60" s="149"/>
      <c r="TI60" s="149"/>
      <c r="TJ60" s="149"/>
      <c r="TK60" s="149"/>
      <c r="TL60" s="149"/>
      <c r="TM60" s="149"/>
      <c r="TN60" s="149"/>
      <c r="TO60" s="149"/>
      <c r="TP60" s="149"/>
      <c r="TQ60" s="149"/>
      <c r="TR60" s="149"/>
      <c r="TS60" s="149"/>
      <c r="TT60" s="149"/>
      <c r="TU60" s="149"/>
      <c r="TV60" s="149"/>
      <c r="TW60" s="149"/>
      <c r="TX60" s="149"/>
      <c r="TY60" s="149"/>
      <c r="TZ60" s="149"/>
      <c r="UA60" s="149"/>
      <c r="UB60" s="149"/>
      <c r="UC60" s="149"/>
      <c r="UD60" s="149"/>
      <c r="UE60" s="149"/>
      <c r="UF60" s="149"/>
      <c r="UG60" s="149"/>
      <c r="UH60" s="149"/>
      <c r="UI60" s="149"/>
      <c r="UJ60" s="149"/>
      <c r="UK60" s="149"/>
      <c r="UL60" s="149"/>
      <c r="UM60" s="149"/>
      <c r="UN60" s="149"/>
      <c r="UO60" s="149"/>
      <c r="UP60" s="149"/>
      <c r="UQ60" s="149"/>
      <c r="UR60" s="149"/>
      <c r="US60" s="149"/>
      <c r="UT60" s="149"/>
      <c r="UU60" s="149"/>
      <c r="UV60" s="149"/>
      <c r="UW60" s="149"/>
      <c r="UX60" s="149"/>
      <c r="UY60" s="149"/>
      <c r="UZ60" s="149"/>
      <c r="VA60" s="149"/>
      <c r="VB60" s="149"/>
      <c r="VC60" s="149"/>
      <c r="VD60" s="149"/>
      <c r="VE60" s="149"/>
      <c r="VF60" s="149"/>
      <c r="VG60" s="149"/>
      <c r="VH60" s="149"/>
      <c r="VI60" s="149"/>
      <c r="VJ60" s="149"/>
      <c r="VK60" s="149"/>
      <c r="VL60" s="149"/>
      <c r="VM60" s="149"/>
      <c r="VN60" s="149"/>
      <c r="VO60" s="149"/>
      <c r="VP60" s="149"/>
      <c r="VQ60" s="149"/>
      <c r="VR60" s="149"/>
      <c r="VS60" s="149"/>
      <c r="VT60" s="149"/>
      <c r="VU60" s="149"/>
      <c r="VV60" s="149"/>
      <c r="VW60" s="149"/>
      <c r="VX60" s="149"/>
      <c r="VY60" s="149"/>
      <c r="VZ60" s="149"/>
      <c r="WA60" s="149"/>
      <c r="WB60" s="149"/>
      <c r="WC60" s="149"/>
      <c r="WD60" s="149"/>
      <c r="WE60" s="149"/>
      <c r="WF60" s="149"/>
      <c r="WG60" s="149"/>
      <c r="WH60" s="149"/>
      <c r="WI60" s="149"/>
      <c r="WJ60" s="149"/>
      <c r="WK60" s="149"/>
      <c r="WL60" s="149"/>
      <c r="WM60" s="149"/>
      <c r="WN60" s="149"/>
      <c r="WO60" s="149"/>
      <c r="WP60" s="149"/>
      <c r="WQ60" s="149"/>
      <c r="WR60" s="149"/>
      <c r="WS60" s="149"/>
      <c r="WT60" s="149"/>
      <c r="WU60" s="149"/>
      <c r="WV60" s="149"/>
      <c r="WW60" s="149"/>
      <c r="WX60" s="149"/>
      <c r="WY60" s="149"/>
      <c r="WZ60" s="149"/>
      <c r="XA60" s="149"/>
      <c r="XB60" s="149"/>
      <c r="XC60" s="149"/>
      <c r="XD60" s="149"/>
      <c r="XE60" s="149"/>
      <c r="XF60" s="149"/>
      <c r="XG60" s="149"/>
      <c r="XH60" s="149"/>
      <c r="XI60" s="149"/>
      <c r="XJ60" s="149"/>
      <c r="XK60" s="149"/>
      <c r="XL60" s="149"/>
      <c r="XM60" s="149"/>
      <c r="XN60" s="149"/>
      <c r="XO60" s="149"/>
      <c r="XP60" s="149"/>
      <c r="XQ60" s="149"/>
      <c r="XR60" s="149"/>
      <c r="XS60" s="149"/>
      <c r="XT60" s="149"/>
      <c r="XU60" s="149"/>
      <c r="XV60" s="149"/>
      <c r="XW60" s="149"/>
      <c r="XX60" s="149"/>
      <c r="XY60" s="149"/>
      <c r="XZ60" s="149"/>
      <c r="YA60" s="149"/>
      <c r="YB60" s="149"/>
      <c r="YC60" s="149"/>
      <c r="YD60" s="149"/>
      <c r="YE60" s="149"/>
      <c r="YF60" s="149"/>
      <c r="YG60" s="149"/>
      <c r="YH60" s="149"/>
      <c r="YI60" s="149"/>
      <c r="YJ60" s="149"/>
      <c r="YK60" s="149"/>
      <c r="YL60" s="149"/>
      <c r="YM60" s="149"/>
      <c r="YN60" s="149"/>
      <c r="YO60" s="149"/>
      <c r="YP60" s="149"/>
      <c r="YQ60" s="149"/>
      <c r="YR60" s="149"/>
      <c r="YS60" s="149"/>
      <c r="YT60" s="149"/>
      <c r="YU60" s="149"/>
      <c r="YV60" s="149"/>
      <c r="YW60" s="149"/>
      <c r="YX60" s="149"/>
      <c r="YY60" s="149"/>
      <c r="YZ60" s="149"/>
      <c r="ZA60" s="149"/>
      <c r="ZB60" s="149"/>
      <c r="ZC60" s="149"/>
      <c r="ZD60" s="149"/>
      <c r="ZE60" s="149"/>
      <c r="ZF60" s="149"/>
      <c r="ZG60" s="149"/>
      <c r="ZH60" s="149"/>
      <c r="ZI60" s="149"/>
      <c r="ZJ60" s="149"/>
      <c r="ZK60" s="149"/>
      <c r="ZL60" s="149"/>
      <c r="ZM60" s="149"/>
      <c r="ZN60" s="149"/>
      <c r="ZO60" s="149"/>
      <c r="ZP60" s="149"/>
      <c r="ZQ60" s="149"/>
      <c r="ZR60" s="149"/>
      <c r="ZS60" s="149"/>
      <c r="ZT60" s="149"/>
      <c r="ZU60" s="149"/>
      <c r="ZV60" s="149"/>
      <c r="ZW60" s="149"/>
      <c r="ZX60" s="149"/>
      <c r="ZY60" s="149"/>
      <c r="ZZ60" s="149"/>
      <c r="AAA60" s="149"/>
      <c r="AAB60" s="149"/>
      <c r="AAC60" s="149"/>
      <c r="AAD60" s="149"/>
      <c r="AAE60" s="149"/>
      <c r="AAF60" s="149"/>
      <c r="AAG60" s="149"/>
      <c r="AAH60" s="149"/>
      <c r="AAI60" s="149"/>
      <c r="AAJ60" s="149"/>
      <c r="AAK60" s="149"/>
      <c r="AAL60" s="149"/>
      <c r="AAM60" s="149"/>
      <c r="AAN60" s="149"/>
      <c r="AAO60" s="149"/>
      <c r="AAP60" s="149"/>
      <c r="AAQ60" s="149"/>
      <c r="AAR60" s="149"/>
      <c r="AAS60" s="149"/>
      <c r="AAT60" s="149"/>
      <c r="AAU60" s="149"/>
      <c r="AAV60" s="149"/>
      <c r="AAW60" s="149"/>
      <c r="AAX60" s="149"/>
      <c r="AAY60" s="149"/>
      <c r="AAZ60" s="149"/>
      <c r="ABA60" s="149"/>
      <c r="ABB60" s="149"/>
      <c r="ABC60" s="149"/>
      <c r="ABD60" s="149"/>
      <c r="ABE60" s="149"/>
      <c r="ABF60" s="149"/>
      <c r="ABG60" s="149"/>
      <c r="ABH60" s="149"/>
      <c r="ABI60" s="149"/>
      <c r="ABJ60" s="149"/>
      <c r="ABK60" s="149"/>
      <c r="ABL60" s="149"/>
      <c r="ABM60" s="149"/>
      <c r="ABN60" s="149"/>
      <c r="ABO60" s="149"/>
      <c r="ABP60" s="149"/>
      <c r="ABQ60" s="149"/>
      <c r="ABR60" s="149"/>
      <c r="ABS60" s="149"/>
      <c r="ABT60" s="149"/>
      <c r="ABU60" s="149"/>
      <c r="ABV60" s="149"/>
      <c r="ABW60" s="149"/>
      <c r="ABX60" s="149"/>
      <c r="ABY60" s="149"/>
      <c r="ABZ60" s="149"/>
      <c r="ACA60" s="149"/>
      <c r="ACB60" s="149"/>
      <c r="ACC60" s="149"/>
      <c r="ACD60" s="149"/>
      <c r="ACE60" s="149"/>
      <c r="ACF60" s="149"/>
      <c r="ACG60" s="149"/>
      <c r="ACH60" s="149"/>
      <c r="ACI60" s="149"/>
      <c r="ACJ60" s="149"/>
      <c r="ACK60" s="149"/>
      <c r="ACL60" s="149"/>
      <c r="ACM60" s="149"/>
      <c r="ACN60" s="149"/>
      <c r="ACO60" s="149"/>
      <c r="ACP60" s="149"/>
      <c r="ACQ60" s="149"/>
      <c r="ACR60" s="149"/>
      <c r="ACS60" s="149"/>
      <c r="ACT60" s="149"/>
      <c r="ACU60" s="149"/>
      <c r="ACV60" s="149"/>
      <c r="ACW60" s="149"/>
      <c r="ACX60" s="149"/>
      <c r="ACY60" s="149"/>
      <c r="ACZ60" s="149"/>
      <c r="ADA60" s="149"/>
      <c r="ADB60" s="149"/>
      <c r="ADC60" s="149"/>
    </row>
    <row r="61" spans="1:783" s="152" customFormat="1" x14ac:dyDescent="0.3">
      <c r="A61" s="149"/>
      <c r="B61" s="150"/>
      <c r="C61" s="151"/>
      <c r="D61" s="151"/>
      <c r="F61" s="153"/>
      <c r="G61" s="153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9"/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9"/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9"/>
      <c r="DF61" s="149"/>
      <c r="DG61" s="149"/>
      <c r="DH61" s="149"/>
      <c r="DI61" s="149"/>
      <c r="DJ61" s="149"/>
      <c r="DK61" s="149"/>
      <c r="DL61" s="149"/>
      <c r="DM61" s="149"/>
      <c r="DN61" s="149"/>
      <c r="DO61" s="149"/>
      <c r="DP61" s="149"/>
      <c r="DQ61" s="149"/>
      <c r="DR61" s="149"/>
      <c r="DS61" s="149"/>
      <c r="DT61" s="149"/>
      <c r="DU61" s="149"/>
      <c r="DV61" s="149"/>
      <c r="DW61" s="149"/>
      <c r="DX61" s="149"/>
      <c r="DY61" s="149"/>
      <c r="DZ61" s="149"/>
      <c r="EA61" s="149"/>
      <c r="EB61" s="149"/>
      <c r="EC61" s="149"/>
      <c r="ED61" s="149"/>
      <c r="EE61" s="149"/>
      <c r="EF61" s="149"/>
      <c r="EG61" s="149"/>
      <c r="EH61" s="149"/>
      <c r="EI61" s="149"/>
      <c r="EJ61" s="149"/>
      <c r="EK61" s="149"/>
      <c r="EL61" s="149"/>
      <c r="EM61" s="149"/>
      <c r="EN61" s="149"/>
      <c r="EO61" s="149"/>
      <c r="EP61" s="149"/>
      <c r="EQ61" s="149"/>
      <c r="ER61" s="149"/>
      <c r="ES61" s="149"/>
      <c r="ET61" s="149"/>
      <c r="EU61" s="149"/>
      <c r="EV61" s="149"/>
      <c r="EW61" s="149"/>
      <c r="EX61" s="149"/>
      <c r="EY61" s="149"/>
      <c r="EZ61" s="149"/>
      <c r="FA61" s="149"/>
      <c r="FB61" s="149"/>
      <c r="FC61" s="149"/>
      <c r="FD61" s="149"/>
      <c r="FE61" s="149"/>
      <c r="FF61" s="149"/>
      <c r="FG61" s="149"/>
      <c r="FH61" s="149"/>
      <c r="FI61" s="149"/>
      <c r="FJ61" s="149"/>
      <c r="FK61" s="149"/>
      <c r="FL61" s="149"/>
      <c r="FM61" s="149"/>
      <c r="FN61" s="149"/>
      <c r="FO61" s="149"/>
      <c r="FP61" s="149"/>
      <c r="FQ61" s="149"/>
      <c r="FR61" s="149"/>
      <c r="FS61" s="149"/>
      <c r="FT61" s="149"/>
      <c r="FU61" s="149"/>
      <c r="FV61" s="149"/>
      <c r="FW61" s="149"/>
      <c r="FX61" s="149"/>
      <c r="FY61" s="149"/>
      <c r="FZ61" s="149"/>
      <c r="GA61" s="149"/>
      <c r="GB61" s="149"/>
      <c r="GC61" s="149"/>
      <c r="GD61" s="149"/>
      <c r="GE61" s="149"/>
      <c r="GF61" s="149"/>
      <c r="GG61" s="149"/>
      <c r="GH61" s="149"/>
      <c r="GI61" s="149"/>
      <c r="GJ61" s="149"/>
      <c r="GK61" s="149"/>
      <c r="GL61" s="149"/>
      <c r="GM61" s="149"/>
      <c r="GN61" s="149"/>
      <c r="GO61" s="149"/>
      <c r="GP61" s="149"/>
      <c r="GQ61" s="149"/>
      <c r="GR61" s="149"/>
      <c r="GS61" s="149"/>
      <c r="GT61" s="149"/>
      <c r="GU61" s="149"/>
      <c r="GV61" s="149"/>
      <c r="GW61" s="149"/>
      <c r="GX61" s="149"/>
      <c r="GY61" s="149"/>
      <c r="GZ61" s="149"/>
      <c r="HA61" s="149"/>
      <c r="HB61" s="149"/>
      <c r="HC61" s="149"/>
      <c r="HD61" s="149"/>
      <c r="HE61" s="149"/>
      <c r="HF61" s="149"/>
      <c r="HG61" s="149"/>
      <c r="HH61" s="149"/>
      <c r="HI61" s="149"/>
      <c r="HJ61" s="149"/>
      <c r="HK61" s="149"/>
      <c r="HL61" s="149"/>
      <c r="HM61" s="149"/>
      <c r="HN61" s="149"/>
      <c r="HO61" s="149"/>
      <c r="HP61" s="149"/>
      <c r="HQ61" s="149"/>
      <c r="HR61" s="149"/>
      <c r="HS61" s="149"/>
      <c r="HT61" s="149"/>
      <c r="HU61" s="149"/>
      <c r="HV61" s="149"/>
      <c r="HW61" s="149"/>
      <c r="HX61" s="149"/>
      <c r="HY61" s="149"/>
      <c r="HZ61" s="149"/>
      <c r="IA61" s="149"/>
      <c r="IB61" s="149"/>
      <c r="IC61" s="149"/>
      <c r="ID61" s="149"/>
      <c r="IE61" s="149"/>
      <c r="IF61" s="149"/>
      <c r="IG61" s="149"/>
      <c r="IH61" s="149"/>
      <c r="II61" s="149"/>
      <c r="IJ61" s="149"/>
      <c r="IK61" s="149"/>
      <c r="IL61" s="149"/>
      <c r="IM61" s="149"/>
      <c r="IN61" s="149"/>
      <c r="IO61" s="149"/>
      <c r="IP61" s="149"/>
      <c r="IQ61" s="149"/>
      <c r="IR61" s="149"/>
      <c r="IS61" s="149"/>
      <c r="IT61" s="149"/>
      <c r="IU61" s="149"/>
      <c r="IV61" s="149"/>
      <c r="IW61" s="149"/>
      <c r="IX61" s="149"/>
      <c r="IY61" s="149"/>
      <c r="IZ61" s="149"/>
      <c r="JA61" s="149"/>
      <c r="JB61" s="149"/>
      <c r="JC61" s="149"/>
      <c r="JD61" s="149"/>
      <c r="JE61" s="149"/>
      <c r="JF61" s="149"/>
      <c r="JG61" s="149"/>
      <c r="JH61" s="149"/>
      <c r="JI61" s="149"/>
      <c r="JJ61" s="149"/>
      <c r="JK61" s="149"/>
      <c r="JL61" s="149"/>
      <c r="JM61" s="149"/>
      <c r="JN61" s="149"/>
      <c r="JO61" s="149"/>
      <c r="JP61" s="149"/>
      <c r="JQ61" s="149"/>
      <c r="JR61" s="149"/>
      <c r="JS61" s="149"/>
      <c r="JT61" s="149"/>
      <c r="JU61" s="149"/>
      <c r="JV61" s="149"/>
      <c r="JW61" s="149"/>
      <c r="JX61" s="149"/>
      <c r="JY61" s="149"/>
      <c r="JZ61" s="149"/>
      <c r="KA61" s="149"/>
      <c r="KB61" s="149"/>
      <c r="KC61" s="149"/>
      <c r="KD61" s="149"/>
      <c r="KE61" s="149"/>
      <c r="KF61" s="149"/>
      <c r="KG61" s="149"/>
      <c r="KH61" s="149"/>
      <c r="KI61" s="149"/>
      <c r="KJ61" s="149"/>
      <c r="KK61" s="149"/>
      <c r="KL61" s="149"/>
      <c r="KM61" s="149"/>
      <c r="KN61" s="149"/>
      <c r="KO61" s="149"/>
      <c r="KP61" s="149"/>
      <c r="KQ61" s="149"/>
      <c r="KR61" s="149"/>
      <c r="KS61" s="149"/>
      <c r="KT61" s="149"/>
      <c r="KU61" s="149"/>
      <c r="KV61" s="149"/>
      <c r="KW61" s="149"/>
      <c r="KX61" s="149"/>
      <c r="KY61" s="149"/>
      <c r="KZ61" s="149"/>
      <c r="LA61" s="149"/>
      <c r="LB61" s="149"/>
      <c r="LC61" s="149"/>
      <c r="LD61" s="149"/>
      <c r="LE61" s="149"/>
      <c r="LF61" s="149"/>
      <c r="LG61" s="149"/>
      <c r="LH61" s="149"/>
      <c r="LI61" s="149"/>
      <c r="LJ61" s="149"/>
      <c r="LK61" s="149"/>
      <c r="LL61" s="149"/>
      <c r="LM61" s="149"/>
      <c r="LN61" s="149"/>
      <c r="LO61" s="149"/>
      <c r="LP61" s="149"/>
      <c r="LQ61" s="149"/>
      <c r="LR61" s="149"/>
      <c r="LS61" s="149"/>
      <c r="LT61" s="149"/>
      <c r="LU61" s="149"/>
      <c r="LV61" s="149"/>
      <c r="LW61" s="149"/>
      <c r="LX61" s="149"/>
      <c r="LY61" s="149"/>
      <c r="LZ61" s="149"/>
      <c r="MA61" s="149"/>
      <c r="MB61" s="149"/>
      <c r="MC61" s="149"/>
      <c r="MD61" s="149"/>
      <c r="ME61" s="149"/>
      <c r="MF61" s="149"/>
      <c r="MG61" s="149"/>
      <c r="MH61" s="149"/>
      <c r="MI61" s="149"/>
      <c r="MJ61" s="149"/>
      <c r="MK61" s="149"/>
      <c r="ML61" s="149"/>
      <c r="MM61" s="149"/>
      <c r="MN61" s="149"/>
      <c r="MO61" s="149"/>
      <c r="MP61" s="149"/>
      <c r="MQ61" s="149"/>
      <c r="MR61" s="149"/>
      <c r="MS61" s="149"/>
      <c r="MT61" s="149"/>
      <c r="MU61" s="149"/>
      <c r="MV61" s="149"/>
      <c r="MW61" s="149"/>
      <c r="MX61" s="149"/>
      <c r="MY61" s="149"/>
      <c r="MZ61" s="149"/>
      <c r="NA61" s="149"/>
      <c r="NB61" s="149"/>
      <c r="NC61" s="149"/>
      <c r="ND61" s="149"/>
      <c r="NE61" s="149"/>
      <c r="NF61" s="149"/>
      <c r="NG61" s="149"/>
      <c r="NH61" s="149"/>
      <c r="NI61" s="149"/>
      <c r="NJ61" s="149"/>
      <c r="NK61" s="149"/>
      <c r="NL61" s="149"/>
      <c r="NM61" s="149"/>
      <c r="NN61" s="149"/>
      <c r="NO61" s="149"/>
      <c r="NP61" s="149"/>
      <c r="NQ61" s="149"/>
      <c r="NR61" s="149"/>
      <c r="NS61" s="149"/>
      <c r="NT61" s="149"/>
      <c r="NU61" s="149"/>
      <c r="NV61" s="149"/>
      <c r="NW61" s="149"/>
      <c r="NX61" s="149"/>
      <c r="NY61" s="149"/>
      <c r="NZ61" s="149"/>
      <c r="OA61" s="149"/>
      <c r="OB61" s="149"/>
      <c r="OC61" s="149"/>
      <c r="OD61" s="149"/>
      <c r="OE61" s="149"/>
      <c r="OF61" s="149"/>
      <c r="OG61" s="149"/>
      <c r="OH61" s="149"/>
      <c r="OI61" s="149"/>
      <c r="OJ61" s="149"/>
      <c r="OK61" s="149"/>
      <c r="OL61" s="149"/>
      <c r="OM61" s="149"/>
      <c r="ON61" s="149"/>
      <c r="OO61" s="149"/>
      <c r="OP61" s="149"/>
      <c r="OQ61" s="149"/>
      <c r="OR61" s="149"/>
      <c r="OS61" s="149"/>
      <c r="OT61" s="149"/>
      <c r="OU61" s="149"/>
      <c r="OV61" s="149"/>
      <c r="OW61" s="149"/>
      <c r="OX61" s="149"/>
      <c r="OY61" s="149"/>
      <c r="OZ61" s="149"/>
      <c r="PA61" s="149"/>
      <c r="PB61" s="149"/>
      <c r="PC61" s="149"/>
      <c r="PD61" s="149"/>
      <c r="PE61" s="149"/>
      <c r="PF61" s="149"/>
      <c r="PG61" s="149"/>
      <c r="PH61" s="149"/>
      <c r="PI61" s="149"/>
      <c r="PJ61" s="149"/>
      <c r="PK61" s="149"/>
      <c r="PL61" s="149"/>
      <c r="PM61" s="149"/>
      <c r="PN61" s="149"/>
      <c r="PO61" s="149"/>
      <c r="PP61" s="149"/>
      <c r="PQ61" s="149"/>
      <c r="PR61" s="149"/>
      <c r="PS61" s="149"/>
      <c r="PT61" s="149"/>
      <c r="PU61" s="149"/>
      <c r="PV61" s="149"/>
      <c r="PW61" s="149"/>
      <c r="PX61" s="149"/>
      <c r="PY61" s="149"/>
      <c r="PZ61" s="149"/>
      <c r="QA61" s="149"/>
      <c r="QB61" s="149"/>
      <c r="QC61" s="149"/>
      <c r="QD61" s="149"/>
      <c r="QE61" s="149"/>
      <c r="QF61" s="149"/>
      <c r="QG61" s="149"/>
      <c r="QH61" s="149"/>
      <c r="QI61" s="149"/>
      <c r="QJ61" s="149"/>
      <c r="QK61" s="149"/>
      <c r="QL61" s="149"/>
      <c r="QM61" s="149"/>
      <c r="QN61" s="149"/>
      <c r="QO61" s="149"/>
      <c r="QP61" s="149"/>
      <c r="QQ61" s="149"/>
      <c r="QR61" s="149"/>
      <c r="QS61" s="149"/>
      <c r="QT61" s="149"/>
      <c r="QU61" s="149"/>
      <c r="QV61" s="149"/>
      <c r="QW61" s="149"/>
      <c r="QX61" s="149"/>
      <c r="QY61" s="149"/>
      <c r="QZ61" s="149"/>
      <c r="RA61" s="149"/>
      <c r="RB61" s="149"/>
      <c r="RC61" s="149"/>
      <c r="RD61" s="149"/>
      <c r="RE61" s="149"/>
      <c r="RF61" s="149"/>
      <c r="RG61" s="149"/>
      <c r="RH61" s="149"/>
      <c r="RI61" s="149"/>
      <c r="RJ61" s="149"/>
      <c r="RK61" s="149"/>
      <c r="RL61" s="149"/>
      <c r="RM61" s="149"/>
      <c r="RN61" s="149"/>
      <c r="RO61" s="149"/>
      <c r="RP61" s="149"/>
      <c r="RQ61" s="149"/>
      <c r="RR61" s="149"/>
      <c r="RS61" s="149"/>
      <c r="RT61" s="149"/>
      <c r="RU61" s="149"/>
      <c r="RV61" s="149"/>
      <c r="RW61" s="149"/>
      <c r="RX61" s="149"/>
      <c r="RY61" s="149"/>
      <c r="RZ61" s="149"/>
      <c r="SA61" s="149"/>
      <c r="SB61" s="149"/>
      <c r="SC61" s="149"/>
      <c r="SD61" s="149"/>
      <c r="SE61" s="149"/>
      <c r="SF61" s="149"/>
      <c r="SG61" s="149"/>
      <c r="SH61" s="149"/>
      <c r="SI61" s="149"/>
      <c r="SJ61" s="149"/>
      <c r="SK61" s="149"/>
      <c r="SL61" s="149"/>
      <c r="SM61" s="149"/>
      <c r="SN61" s="149"/>
      <c r="SO61" s="149"/>
      <c r="SP61" s="149"/>
      <c r="SQ61" s="149"/>
      <c r="SR61" s="149"/>
      <c r="SS61" s="149"/>
      <c r="ST61" s="149"/>
      <c r="SU61" s="149"/>
      <c r="SV61" s="149"/>
      <c r="SW61" s="149"/>
      <c r="SX61" s="149"/>
      <c r="SY61" s="149"/>
      <c r="SZ61" s="149"/>
      <c r="TA61" s="149"/>
      <c r="TB61" s="149"/>
      <c r="TC61" s="149"/>
      <c r="TD61" s="149"/>
      <c r="TE61" s="149"/>
      <c r="TF61" s="149"/>
      <c r="TG61" s="149"/>
      <c r="TH61" s="149"/>
      <c r="TI61" s="149"/>
      <c r="TJ61" s="149"/>
      <c r="TK61" s="149"/>
      <c r="TL61" s="149"/>
      <c r="TM61" s="149"/>
      <c r="TN61" s="149"/>
      <c r="TO61" s="149"/>
      <c r="TP61" s="149"/>
      <c r="TQ61" s="149"/>
      <c r="TR61" s="149"/>
      <c r="TS61" s="149"/>
      <c r="TT61" s="149"/>
      <c r="TU61" s="149"/>
      <c r="TV61" s="149"/>
      <c r="TW61" s="149"/>
      <c r="TX61" s="149"/>
      <c r="TY61" s="149"/>
      <c r="TZ61" s="149"/>
      <c r="UA61" s="149"/>
      <c r="UB61" s="149"/>
      <c r="UC61" s="149"/>
      <c r="UD61" s="149"/>
      <c r="UE61" s="149"/>
      <c r="UF61" s="149"/>
      <c r="UG61" s="149"/>
      <c r="UH61" s="149"/>
      <c r="UI61" s="149"/>
      <c r="UJ61" s="149"/>
      <c r="UK61" s="149"/>
      <c r="UL61" s="149"/>
      <c r="UM61" s="149"/>
      <c r="UN61" s="149"/>
      <c r="UO61" s="149"/>
      <c r="UP61" s="149"/>
      <c r="UQ61" s="149"/>
      <c r="UR61" s="149"/>
      <c r="US61" s="149"/>
      <c r="UT61" s="149"/>
      <c r="UU61" s="149"/>
      <c r="UV61" s="149"/>
      <c r="UW61" s="149"/>
      <c r="UX61" s="149"/>
      <c r="UY61" s="149"/>
      <c r="UZ61" s="149"/>
      <c r="VA61" s="149"/>
      <c r="VB61" s="149"/>
      <c r="VC61" s="149"/>
      <c r="VD61" s="149"/>
      <c r="VE61" s="149"/>
      <c r="VF61" s="149"/>
      <c r="VG61" s="149"/>
      <c r="VH61" s="149"/>
      <c r="VI61" s="149"/>
      <c r="VJ61" s="149"/>
      <c r="VK61" s="149"/>
      <c r="VL61" s="149"/>
      <c r="VM61" s="149"/>
      <c r="VN61" s="149"/>
      <c r="VO61" s="149"/>
      <c r="VP61" s="149"/>
      <c r="VQ61" s="149"/>
      <c r="VR61" s="149"/>
      <c r="VS61" s="149"/>
      <c r="VT61" s="149"/>
      <c r="VU61" s="149"/>
      <c r="VV61" s="149"/>
      <c r="VW61" s="149"/>
      <c r="VX61" s="149"/>
      <c r="VY61" s="149"/>
      <c r="VZ61" s="149"/>
      <c r="WA61" s="149"/>
      <c r="WB61" s="149"/>
      <c r="WC61" s="149"/>
      <c r="WD61" s="149"/>
      <c r="WE61" s="149"/>
      <c r="WF61" s="149"/>
      <c r="WG61" s="149"/>
      <c r="WH61" s="149"/>
      <c r="WI61" s="149"/>
      <c r="WJ61" s="149"/>
      <c r="WK61" s="149"/>
      <c r="WL61" s="149"/>
      <c r="WM61" s="149"/>
      <c r="WN61" s="149"/>
      <c r="WO61" s="149"/>
      <c r="WP61" s="149"/>
      <c r="WQ61" s="149"/>
      <c r="WR61" s="149"/>
      <c r="WS61" s="149"/>
      <c r="WT61" s="149"/>
      <c r="WU61" s="149"/>
      <c r="WV61" s="149"/>
      <c r="WW61" s="149"/>
      <c r="WX61" s="149"/>
      <c r="WY61" s="149"/>
      <c r="WZ61" s="149"/>
      <c r="XA61" s="149"/>
      <c r="XB61" s="149"/>
      <c r="XC61" s="149"/>
      <c r="XD61" s="149"/>
      <c r="XE61" s="149"/>
      <c r="XF61" s="149"/>
      <c r="XG61" s="149"/>
      <c r="XH61" s="149"/>
      <c r="XI61" s="149"/>
      <c r="XJ61" s="149"/>
      <c r="XK61" s="149"/>
      <c r="XL61" s="149"/>
      <c r="XM61" s="149"/>
      <c r="XN61" s="149"/>
      <c r="XO61" s="149"/>
      <c r="XP61" s="149"/>
      <c r="XQ61" s="149"/>
      <c r="XR61" s="149"/>
      <c r="XS61" s="149"/>
      <c r="XT61" s="149"/>
      <c r="XU61" s="149"/>
      <c r="XV61" s="149"/>
      <c r="XW61" s="149"/>
      <c r="XX61" s="149"/>
      <c r="XY61" s="149"/>
      <c r="XZ61" s="149"/>
      <c r="YA61" s="149"/>
      <c r="YB61" s="149"/>
      <c r="YC61" s="149"/>
      <c r="YD61" s="149"/>
      <c r="YE61" s="149"/>
      <c r="YF61" s="149"/>
      <c r="YG61" s="149"/>
      <c r="YH61" s="149"/>
      <c r="YI61" s="149"/>
      <c r="YJ61" s="149"/>
      <c r="YK61" s="149"/>
      <c r="YL61" s="149"/>
      <c r="YM61" s="149"/>
      <c r="YN61" s="149"/>
      <c r="YO61" s="149"/>
      <c r="YP61" s="149"/>
      <c r="YQ61" s="149"/>
      <c r="YR61" s="149"/>
      <c r="YS61" s="149"/>
      <c r="YT61" s="149"/>
      <c r="YU61" s="149"/>
      <c r="YV61" s="149"/>
      <c r="YW61" s="149"/>
      <c r="YX61" s="149"/>
      <c r="YY61" s="149"/>
      <c r="YZ61" s="149"/>
      <c r="ZA61" s="149"/>
      <c r="ZB61" s="149"/>
      <c r="ZC61" s="149"/>
      <c r="ZD61" s="149"/>
      <c r="ZE61" s="149"/>
      <c r="ZF61" s="149"/>
      <c r="ZG61" s="149"/>
      <c r="ZH61" s="149"/>
      <c r="ZI61" s="149"/>
      <c r="ZJ61" s="149"/>
      <c r="ZK61" s="149"/>
      <c r="ZL61" s="149"/>
      <c r="ZM61" s="149"/>
      <c r="ZN61" s="149"/>
      <c r="ZO61" s="149"/>
      <c r="ZP61" s="149"/>
      <c r="ZQ61" s="149"/>
      <c r="ZR61" s="149"/>
      <c r="ZS61" s="149"/>
      <c r="ZT61" s="149"/>
      <c r="ZU61" s="149"/>
      <c r="ZV61" s="149"/>
      <c r="ZW61" s="149"/>
      <c r="ZX61" s="149"/>
      <c r="ZY61" s="149"/>
      <c r="ZZ61" s="149"/>
      <c r="AAA61" s="149"/>
      <c r="AAB61" s="149"/>
      <c r="AAC61" s="149"/>
      <c r="AAD61" s="149"/>
      <c r="AAE61" s="149"/>
      <c r="AAF61" s="149"/>
      <c r="AAG61" s="149"/>
      <c r="AAH61" s="149"/>
      <c r="AAI61" s="149"/>
      <c r="AAJ61" s="149"/>
      <c r="AAK61" s="149"/>
      <c r="AAL61" s="149"/>
      <c r="AAM61" s="149"/>
      <c r="AAN61" s="149"/>
      <c r="AAO61" s="149"/>
      <c r="AAP61" s="149"/>
      <c r="AAQ61" s="149"/>
      <c r="AAR61" s="149"/>
      <c r="AAS61" s="149"/>
      <c r="AAT61" s="149"/>
      <c r="AAU61" s="149"/>
      <c r="AAV61" s="149"/>
      <c r="AAW61" s="149"/>
      <c r="AAX61" s="149"/>
      <c r="AAY61" s="149"/>
      <c r="AAZ61" s="149"/>
      <c r="ABA61" s="149"/>
      <c r="ABB61" s="149"/>
      <c r="ABC61" s="149"/>
      <c r="ABD61" s="149"/>
      <c r="ABE61" s="149"/>
      <c r="ABF61" s="149"/>
      <c r="ABG61" s="149"/>
      <c r="ABH61" s="149"/>
      <c r="ABI61" s="149"/>
      <c r="ABJ61" s="149"/>
      <c r="ABK61" s="149"/>
      <c r="ABL61" s="149"/>
      <c r="ABM61" s="149"/>
      <c r="ABN61" s="149"/>
      <c r="ABO61" s="149"/>
      <c r="ABP61" s="149"/>
      <c r="ABQ61" s="149"/>
      <c r="ABR61" s="149"/>
      <c r="ABS61" s="149"/>
      <c r="ABT61" s="149"/>
      <c r="ABU61" s="149"/>
      <c r="ABV61" s="149"/>
      <c r="ABW61" s="149"/>
      <c r="ABX61" s="149"/>
      <c r="ABY61" s="149"/>
      <c r="ABZ61" s="149"/>
      <c r="ACA61" s="149"/>
      <c r="ACB61" s="149"/>
      <c r="ACC61" s="149"/>
      <c r="ACD61" s="149"/>
      <c r="ACE61" s="149"/>
      <c r="ACF61" s="149"/>
      <c r="ACG61" s="149"/>
      <c r="ACH61" s="149"/>
      <c r="ACI61" s="149"/>
      <c r="ACJ61" s="149"/>
      <c r="ACK61" s="149"/>
      <c r="ACL61" s="149"/>
      <c r="ACM61" s="149"/>
      <c r="ACN61" s="149"/>
      <c r="ACO61" s="149"/>
      <c r="ACP61" s="149"/>
      <c r="ACQ61" s="149"/>
      <c r="ACR61" s="149"/>
      <c r="ACS61" s="149"/>
      <c r="ACT61" s="149"/>
      <c r="ACU61" s="149"/>
      <c r="ACV61" s="149"/>
      <c r="ACW61" s="149"/>
      <c r="ACX61" s="149"/>
      <c r="ACY61" s="149"/>
      <c r="ACZ61" s="149"/>
      <c r="ADA61" s="149"/>
      <c r="ADB61" s="149"/>
      <c r="ADC61" s="149"/>
    </row>
    <row r="62" spans="1:783" s="152" customFormat="1" x14ac:dyDescent="0.3">
      <c r="A62" s="149"/>
      <c r="B62" s="150"/>
      <c r="C62" s="151"/>
      <c r="D62" s="151"/>
      <c r="F62" s="153"/>
      <c r="G62" s="153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  <c r="CL62" s="149"/>
      <c r="CM62" s="149"/>
      <c r="CN62" s="149"/>
      <c r="CO62" s="149"/>
      <c r="CP62" s="149"/>
      <c r="CQ62" s="149"/>
      <c r="CR62" s="149"/>
      <c r="CS62" s="149"/>
      <c r="CT62" s="149"/>
      <c r="CU62" s="149"/>
      <c r="CV62" s="149"/>
      <c r="CW62" s="149"/>
      <c r="CX62" s="149"/>
      <c r="CY62" s="149"/>
      <c r="CZ62" s="149"/>
      <c r="DA62" s="149"/>
      <c r="DB62" s="149"/>
      <c r="DC62" s="149"/>
      <c r="DD62" s="149"/>
      <c r="DE62" s="149"/>
      <c r="DF62" s="149"/>
      <c r="DG62" s="149"/>
      <c r="DH62" s="149"/>
      <c r="DI62" s="149"/>
      <c r="DJ62" s="149"/>
      <c r="DK62" s="149"/>
      <c r="DL62" s="149"/>
      <c r="DM62" s="149"/>
      <c r="DN62" s="149"/>
      <c r="DO62" s="149"/>
      <c r="DP62" s="149"/>
      <c r="DQ62" s="149"/>
      <c r="DR62" s="149"/>
      <c r="DS62" s="149"/>
      <c r="DT62" s="149"/>
      <c r="DU62" s="149"/>
      <c r="DV62" s="149"/>
      <c r="DW62" s="149"/>
      <c r="DX62" s="149"/>
      <c r="DY62" s="149"/>
      <c r="DZ62" s="149"/>
      <c r="EA62" s="149"/>
      <c r="EB62" s="149"/>
      <c r="EC62" s="149"/>
      <c r="ED62" s="149"/>
      <c r="EE62" s="149"/>
      <c r="EF62" s="149"/>
      <c r="EG62" s="149"/>
      <c r="EH62" s="149"/>
      <c r="EI62" s="149"/>
      <c r="EJ62" s="149"/>
      <c r="EK62" s="149"/>
      <c r="EL62" s="149"/>
      <c r="EM62" s="149"/>
      <c r="EN62" s="149"/>
      <c r="EO62" s="149"/>
      <c r="EP62" s="149"/>
      <c r="EQ62" s="149"/>
      <c r="ER62" s="149"/>
      <c r="ES62" s="149"/>
      <c r="ET62" s="149"/>
      <c r="EU62" s="149"/>
      <c r="EV62" s="149"/>
      <c r="EW62" s="149"/>
      <c r="EX62" s="149"/>
      <c r="EY62" s="149"/>
      <c r="EZ62" s="149"/>
      <c r="FA62" s="149"/>
      <c r="FB62" s="149"/>
      <c r="FC62" s="149"/>
      <c r="FD62" s="149"/>
      <c r="FE62" s="149"/>
      <c r="FF62" s="149"/>
      <c r="FG62" s="149"/>
      <c r="FH62" s="149"/>
      <c r="FI62" s="149"/>
      <c r="FJ62" s="149"/>
      <c r="FK62" s="149"/>
      <c r="FL62" s="149"/>
      <c r="FM62" s="149"/>
      <c r="FN62" s="149"/>
      <c r="FO62" s="149"/>
      <c r="FP62" s="149"/>
      <c r="FQ62" s="149"/>
      <c r="FR62" s="149"/>
      <c r="FS62" s="149"/>
      <c r="FT62" s="149"/>
      <c r="FU62" s="149"/>
      <c r="FV62" s="149"/>
      <c r="FW62" s="149"/>
      <c r="FX62" s="149"/>
      <c r="FY62" s="149"/>
      <c r="FZ62" s="149"/>
      <c r="GA62" s="149"/>
      <c r="GB62" s="149"/>
      <c r="GC62" s="149"/>
      <c r="GD62" s="149"/>
      <c r="GE62" s="149"/>
      <c r="GF62" s="149"/>
      <c r="GG62" s="149"/>
      <c r="GH62" s="149"/>
      <c r="GI62" s="149"/>
      <c r="GJ62" s="149"/>
      <c r="GK62" s="149"/>
      <c r="GL62" s="149"/>
      <c r="GM62" s="149"/>
      <c r="GN62" s="149"/>
      <c r="GO62" s="149"/>
      <c r="GP62" s="149"/>
      <c r="GQ62" s="149"/>
      <c r="GR62" s="149"/>
      <c r="GS62" s="149"/>
      <c r="GT62" s="149"/>
      <c r="GU62" s="149"/>
      <c r="GV62" s="149"/>
      <c r="GW62" s="149"/>
      <c r="GX62" s="149"/>
      <c r="GY62" s="149"/>
      <c r="GZ62" s="149"/>
      <c r="HA62" s="149"/>
      <c r="HB62" s="149"/>
      <c r="HC62" s="149"/>
      <c r="HD62" s="149"/>
      <c r="HE62" s="149"/>
      <c r="HF62" s="149"/>
      <c r="HG62" s="149"/>
      <c r="HH62" s="149"/>
      <c r="HI62" s="149"/>
      <c r="HJ62" s="149"/>
      <c r="HK62" s="149"/>
      <c r="HL62" s="149"/>
      <c r="HM62" s="149"/>
      <c r="HN62" s="149"/>
      <c r="HO62" s="149"/>
      <c r="HP62" s="149"/>
      <c r="HQ62" s="149"/>
      <c r="HR62" s="149"/>
      <c r="HS62" s="149"/>
      <c r="HT62" s="149"/>
      <c r="HU62" s="149"/>
      <c r="HV62" s="149"/>
      <c r="HW62" s="149"/>
      <c r="HX62" s="149"/>
      <c r="HY62" s="149"/>
      <c r="HZ62" s="149"/>
      <c r="IA62" s="149"/>
      <c r="IB62" s="149"/>
      <c r="IC62" s="149"/>
      <c r="ID62" s="149"/>
      <c r="IE62" s="149"/>
      <c r="IF62" s="149"/>
      <c r="IG62" s="149"/>
      <c r="IH62" s="149"/>
      <c r="II62" s="149"/>
      <c r="IJ62" s="149"/>
      <c r="IK62" s="149"/>
      <c r="IL62" s="149"/>
      <c r="IM62" s="149"/>
      <c r="IN62" s="149"/>
      <c r="IO62" s="149"/>
      <c r="IP62" s="149"/>
      <c r="IQ62" s="149"/>
      <c r="IR62" s="149"/>
      <c r="IS62" s="149"/>
      <c r="IT62" s="149"/>
      <c r="IU62" s="149"/>
      <c r="IV62" s="149"/>
      <c r="IW62" s="149"/>
      <c r="IX62" s="149"/>
      <c r="IY62" s="149"/>
      <c r="IZ62" s="149"/>
      <c r="JA62" s="149"/>
      <c r="JB62" s="149"/>
      <c r="JC62" s="149"/>
      <c r="JD62" s="149"/>
      <c r="JE62" s="149"/>
      <c r="JF62" s="149"/>
      <c r="JG62" s="149"/>
      <c r="JH62" s="149"/>
      <c r="JI62" s="149"/>
      <c r="JJ62" s="149"/>
      <c r="JK62" s="149"/>
      <c r="JL62" s="149"/>
      <c r="JM62" s="149"/>
      <c r="JN62" s="149"/>
      <c r="JO62" s="149"/>
      <c r="JP62" s="149"/>
      <c r="JQ62" s="149"/>
      <c r="JR62" s="149"/>
      <c r="JS62" s="149"/>
      <c r="JT62" s="149"/>
      <c r="JU62" s="149"/>
      <c r="JV62" s="149"/>
      <c r="JW62" s="149"/>
      <c r="JX62" s="149"/>
      <c r="JY62" s="149"/>
      <c r="JZ62" s="149"/>
      <c r="KA62" s="149"/>
      <c r="KB62" s="149"/>
      <c r="KC62" s="149"/>
      <c r="KD62" s="149"/>
      <c r="KE62" s="149"/>
      <c r="KF62" s="149"/>
      <c r="KG62" s="149"/>
      <c r="KH62" s="149"/>
      <c r="KI62" s="149"/>
      <c r="KJ62" s="149"/>
      <c r="KK62" s="149"/>
      <c r="KL62" s="149"/>
      <c r="KM62" s="149"/>
      <c r="KN62" s="149"/>
      <c r="KO62" s="149"/>
      <c r="KP62" s="149"/>
      <c r="KQ62" s="149"/>
      <c r="KR62" s="149"/>
      <c r="KS62" s="149"/>
      <c r="KT62" s="149"/>
      <c r="KU62" s="149"/>
      <c r="KV62" s="149"/>
      <c r="KW62" s="149"/>
      <c r="KX62" s="149"/>
      <c r="KY62" s="149"/>
      <c r="KZ62" s="149"/>
      <c r="LA62" s="149"/>
      <c r="LB62" s="149"/>
      <c r="LC62" s="149"/>
      <c r="LD62" s="149"/>
      <c r="LE62" s="149"/>
      <c r="LF62" s="149"/>
      <c r="LG62" s="149"/>
      <c r="LH62" s="149"/>
      <c r="LI62" s="149"/>
      <c r="LJ62" s="149"/>
      <c r="LK62" s="149"/>
      <c r="LL62" s="149"/>
      <c r="LM62" s="149"/>
      <c r="LN62" s="149"/>
      <c r="LO62" s="149"/>
      <c r="LP62" s="149"/>
      <c r="LQ62" s="149"/>
      <c r="LR62" s="149"/>
      <c r="LS62" s="149"/>
      <c r="LT62" s="149"/>
      <c r="LU62" s="149"/>
      <c r="LV62" s="149"/>
      <c r="LW62" s="149"/>
      <c r="LX62" s="149"/>
      <c r="LY62" s="149"/>
      <c r="LZ62" s="149"/>
      <c r="MA62" s="149"/>
      <c r="MB62" s="149"/>
      <c r="MC62" s="149"/>
      <c r="MD62" s="149"/>
      <c r="ME62" s="149"/>
      <c r="MF62" s="149"/>
      <c r="MG62" s="149"/>
      <c r="MH62" s="149"/>
      <c r="MI62" s="149"/>
      <c r="MJ62" s="149"/>
      <c r="MK62" s="149"/>
      <c r="ML62" s="149"/>
      <c r="MM62" s="149"/>
      <c r="MN62" s="149"/>
      <c r="MO62" s="149"/>
      <c r="MP62" s="149"/>
      <c r="MQ62" s="149"/>
      <c r="MR62" s="149"/>
      <c r="MS62" s="149"/>
      <c r="MT62" s="149"/>
      <c r="MU62" s="149"/>
      <c r="MV62" s="149"/>
      <c r="MW62" s="149"/>
      <c r="MX62" s="149"/>
      <c r="MY62" s="149"/>
      <c r="MZ62" s="149"/>
      <c r="NA62" s="149"/>
      <c r="NB62" s="149"/>
      <c r="NC62" s="149"/>
      <c r="ND62" s="149"/>
      <c r="NE62" s="149"/>
      <c r="NF62" s="149"/>
      <c r="NG62" s="149"/>
      <c r="NH62" s="149"/>
      <c r="NI62" s="149"/>
      <c r="NJ62" s="149"/>
      <c r="NK62" s="149"/>
      <c r="NL62" s="149"/>
      <c r="NM62" s="149"/>
      <c r="NN62" s="149"/>
      <c r="NO62" s="149"/>
      <c r="NP62" s="149"/>
      <c r="NQ62" s="149"/>
      <c r="NR62" s="149"/>
      <c r="NS62" s="149"/>
      <c r="NT62" s="149"/>
      <c r="NU62" s="149"/>
      <c r="NV62" s="149"/>
      <c r="NW62" s="149"/>
      <c r="NX62" s="149"/>
      <c r="NY62" s="149"/>
      <c r="NZ62" s="149"/>
      <c r="OA62" s="149"/>
      <c r="OB62" s="149"/>
      <c r="OC62" s="149"/>
      <c r="OD62" s="149"/>
      <c r="OE62" s="149"/>
      <c r="OF62" s="149"/>
      <c r="OG62" s="149"/>
      <c r="OH62" s="149"/>
      <c r="OI62" s="149"/>
      <c r="OJ62" s="149"/>
      <c r="OK62" s="149"/>
      <c r="OL62" s="149"/>
      <c r="OM62" s="149"/>
      <c r="ON62" s="149"/>
      <c r="OO62" s="149"/>
      <c r="OP62" s="149"/>
      <c r="OQ62" s="149"/>
      <c r="OR62" s="149"/>
      <c r="OS62" s="149"/>
      <c r="OT62" s="149"/>
      <c r="OU62" s="149"/>
      <c r="OV62" s="149"/>
      <c r="OW62" s="149"/>
      <c r="OX62" s="149"/>
      <c r="OY62" s="149"/>
      <c r="OZ62" s="149"/>
      <c r="PA62" s="149"/>
      <c r="PB62" s="149"/>
      <c r="PC62" s="149"/>
      <c r="PD62" s="149"/>
      <c r="PE62" s="149"/>
      <c r="PF62" s="149"/>
      <c r="PG62" s="149"/>
      <c r="PH62" s="149"/>
      <c r="PI62" s="149"/>
      <c r="PJ62" s="149"/>
      <c r="PK62" s="149"/>
      <c r="PL62" s="149"/>
      <c r="PM62" s="149"/>
      <c r="PN62" s="149"/>
      <c r="PO62" s="149"/>
      <c r="PP62" s="149"/>
      <c r="PQ62" s="149"/>
      <c r="PR62" s="149"/>
      <c r="PS62" s="149"/>
      <c r="PT62" s="149"/>
      <c r="PU62" s="149"/>
      <c r="PV62" s="149"/>
      <c r="PW62" s="149"/>
      <c r="PX62" s="149"/>
      <c r="PY62" s="149"/>
      <c r="PZ62" s="149"/>
      <c r="QA62" s="149"/>
      <c r="QB62" s="149"/>
      <c r="QC62" s="149"/>
      <c r="QD62" s="149"/>
      <c r="QE62" s="149"/>
      <c r="QF62" s="149"/>
      <c r="QG62" s="149"/>
      <c r="QH62" s="149"/>
      <c r="QI62" s="149"/>
      <c r="QJ62" s="149"/>
      <c r="QK62" s="149"/>
      <c r="QL62" s="149"/>
      <c r="QM62" s="149"/>
      <c r="QN62" s="149"/>
      <c r="QO62" s="149"/>
      <c r="QP62" s="149"/>
      <c r="QQ62" s="149"/>
      <c r="QR62" s="149"/>
      <c r="QS62" s="149"/>
      <c r="QT62" s="149"/>
      <c r="QU62" s="149"/>
      <c r="QV62" s="149"/>
      <c r="QW62" s="149"/>
      <c r="QX62" s="149"/>
      <c r="QY62" s="149"/>
      <c r="QZ62" s="149"/>
      <c r="RA62" s="149"/>
      <c r="RB62" s="149"/>
      <c r="RC62" s="149"/>
      <c r="RD62" s="149"/>
      <c r="RE62" s="149"/>
      <c r="RF62" s="149"/>
      <c r="RG62" s="149"/>
      <c r="RH62" s="149"/>
      <c r="RI62" s="149"/>
      <c r="RJ62" s="149"/>
      <c r="RK62" s="149"/>
      <c r="RL62" s="149"/>
      <c r="RM62" s="149"/>
      <c r="RN62" s="149"/>
      <c r="RO62" s="149"/>
      <c r="RP62" s="149"/>
      <c r="RQ62" s="149"/>
      <c r="RR62" s="149"/>
      <c r="RS62" s="149"/>
      <c r="RT62" s="149"/>
      <c r="RU62" s="149"/>
      <c r="RV62" s="149"/>
      <c r="RW62" s="149"/>
      <c r="RX62" s="149"/>
      <c r="RY62" s="149"/>
      <c r="RZ62" s="149"/>
      <c r="SA62" s="149"/>
      <c r="SB62" s="149"/>
      <c r="SC62" s="149"/>
      <c r="SD62" s="149"/>
      <c r="SE62" s="149"/>
      <c r="SF62" s="149"/>
      <c r="SG62" s="149"/>
      <c r="SH62" s="149"/>
      <c r="SI62" s="149"/>
      <c r="SJ62" s="149"/>
      <c r="SK62" s="149"/>
      <c r="SL62" s="149"/>
      <c r="SM62" s="149"/>
      <c r="SN62" s="149"/>
      <c r="SO62" s="149"/>
      <c r="SP62" s="149"/>
      <c r="SQ62" s="149"/>
      <c r="SR62" s="149"/>
      <c r="SS62" s="149"/>
      <c r="ST62" s="149"/>
      <c r="SU62" s="149"/>
      <c r="SV62" s="149"/>
      <c r="SW62" s="149"/>
      <c r="SX62" s="149"/>
      <c r="SY62" s="149"/>
      <c r="SZ62" s="149"/>
      <c r="TA62" s="149"/>
      <c r="TB62" s="149"/>
      <c r="TC62" s="149"/>
      <c r="TD62" s="149"/>
      <c r="TE62" s="149"/>
      <c r="TF62" s="149"/>
      <c r="TG62" s="149"/>
      <c r="TH62" s="149"/>
      <c r="TI62" s="149"/>
      <c r="TJ62" s="149"/>
      <c r="TK62" s="149"/>
      <c r="TL62" s="149"/>
      <c r="TM62" s="149"/>
      <c r="TN62" s="149"/>
      <c r="TO62" s="149"/>
      <c r="TP62" s="149"/>
      <c r="TQ62" s="149"/>
      <c r="TR62" s="149"/>
      <c r="TS62" s="149"/>
      <c r="TT62" s="149"/>
      <c r="TU62" s="149"/>
      <c r="TV62" s="149"/>
      <c r="TW62" s="149"/>
      <c r="TX62" s="149"/>
      <c r="TY62" s="149"/>
      <c r="TZ62" s="149"/>
      <c r="UA62" s="149"/>
      <c r="UB62" s="149"/>
      <c r="UC62" s="149"/>
      <c r="UD62" s="149"/>
      <c r="UE62" s="149"/>
      <c r="UF62" s="149"/>
      <c r="UG62" s="149"/>
      <c r="UH62" s="149"/>
      <c r="UI62" s="149"/>
      <c r="UJ62" s="149"/>
      <c r="UK62" s="149"/>
      <c r="UL62" s="149"/>
      <c r="UM62" s="149"/>
      <c r="UN62" s="149"/>
      <c r="UO62" s="149"/>
      <c r="UP62" s="149"/>
      <c r="UQ62" s="149"/>
      <c r="UR62" s="149"/>
      <c r="US62" s="149"/>
      <c r="UT62" s="149"/>
      <c r="UU62" s="149"/>
      <c r="UV62" s="149"/>
      <c r="UW62" s="149"/>
      <c r="UX62" s="149"/>
      <c r="UY62" s="149"/>
      <c r="UZ62" s="149"/>
      <c r="VA62" s="149"/>
      <c r="VB62" s="149"/>
      <c r="VC62" s="149"/>
      <c r="VD62" s="149"/>
      <c r="VE62" s="149"/>
      <c r="VF62" s="149"/>
      <c r="VG62" s="149"/>
      <c r="VH62" s="149"/>
      <c r="VI62" s="149"/>
      <c r="VJ62" s="149"/>
      <c r="VK62" s="149"/>
      <c r="VL62" s="149"/>
      <c r="VM62" s="149"/>
      <c r="VN62" s="149"/>
      <c r="VO62" s="149"/>
      <c r="VP62" s="149"/>
      <c r="VQ62" s="149"/>
      <c r="VR62" s="149"/>
      <c r="VS62" s="149"/>
      <c r="VT62" s="149"/>
      <c r="VU62" s="149"/>
      <c r="VV62" s="149"/>
      <c r="VW62" s="149"/>
      <c r="VX62" s="149"/>
      <c r="VY62" s="149"/>
      <c r="VZ62" s="149"/>
      <c r="WA62" s="149"/>
      <c r="WB62" s="149"/>
      <c r="WC62" s="149"/>
      <c r="WD62" s="149"/>
      <c r="WE62" s="149"/>
      <c r="WF62" s="149"/>
      <c r="WG62" s="149"/>
      <c r="WH62" s="149"/>
      <c r="WI62" s="149"/>
      <c r="WJ62" s="149"/>
      <c r="WK62" s="149"/>
      <c r="WL62" s="149"/>
      <c r="WM62" s="149"/>
      <c r="WN62" s="149"/>
      <c r="WO62" s="149"/>
      <c r="WP62" s="149"/>
      <c r="WQ62" s="149"/>
      <c r="WR62" s="149"/>
      <c r="WS62" s="149"/>
      <c r="WT62" s="149"/>
      <c r="WU62" s="149"/>
      <c r="WV62" s="149"/>
      <c r="WW62" s="149"/>
      <c r="WX62" s="149"/>
      <c r="WY62" s="149"/>
      <c r="WZ62" s="149"/>
      <c r="XA62" s="149"/>
      <c r="XB62" s="149"/>
      <c r="XC62" s="149"/>
      <c r="XD62" s="149"/>
      <c r="XE62" s="149"/>
      <c r="XF62" s="149"/>
      <c r="XG62" s="149"/>
      <c r="XH62" s="149"/>
      <c r="XI62" s="149"/>
      <c r="XJ62" s="149"/>
      <c r="XK62" s="149"/>
      <c r="XL62" s="149"/>
      <c r="XM62" s="149"/>
      <c r="XN62" s="149"/>
      <c r="XO62" s="149"/>
      <c r="XP62" s="149"/>
      <c r="XQ62" s="149"/>
      <c r="XR62" s="149"/>
      <c r="XS62" s="149"/>
      <c r="XT62" s="149"/>
      <c r="XU62" s="149"/>
      <c r="XV62" s="149"/>
      <c r="XW62" s="149"/>
      <c r="XX62" s="149"/>
      <c r="XY62" s="149"/>
      <c r="XZ62" s="149"/>
      <c r="YA62" s="149"/>
      <c r="YB62" s="149"/>
      <c r="YC62" s="149"/>
      <c r="YD62" s="149"/>
      <c r="YE62" s="149"/>
      <c r="YF62" s="149"/>
      <c r="YG62" s="149"/>
      <c r="YH62" s="149"/>
      <c r="YI62" s="149"/>
      <c r="YJ62" s="149"/>
      <c r="YK62" s="149"/>
      <c r="YL62" s="149"/>
      <c r="YM62" s="149"/>
      <c r="YN62" s="149"/>
      <c r="YO62" s="149"/>
      <c r="YP62" s="149"/>
      <c r="YQ62" s="149"/>
      <c r="YR62" s="149"/>
      <c r="YS62" s="149"/>
      <c r="YT62" s="149"/>
      <c r="YU62" s="149"/>
      <c r="YV62" s="149"/>
      <c r="YW62" s="149"/>
      <c r="YX62" s="149"/>
      <c r="YY62" s="149"/>
      <c r="YZ62" s="149"/>
      <c r="ZA62" s="149"/>
      <c r="ZB62" s="149"/>
      <c r="ZC62" s="149"/>
      <c r="ZD62" s="149"/>
      <c r="ZE62" s="149"/>
      <c r="ZF62" s="149"/>
      <c r="ZG62" s="149"/>
      <c r="ZH62" s="149"/>
      <c r="ZI62" s="149"/>
      <c r="ZJ62" s="149"/>
      <c r="ZK62" s="149"/>
      <c r="ZL62" s="149"/>
      <c r="ZM62" s="149"/>
      <c r="ZN62" s="149"/>
      <c r="ZO62" s="149"/>
      <c r="ZP62" s="149"/>
      <c r="ZQ62" s="149"/>
      <c r="ZR62" s="149"/>
      <c r="ZS62" s="149"/>
      <c r="ZT62" s="149"/>
      <c r="ZU62" s="149"/>
      <c r="ZV62" s="149"/>
      <c r="ZW62" s="149"/>
      <c r="ZX62" s="149"/>
      <c r="ZY62" s="149"/>
      <c r="ZZ62" s="149"/>
      <c r="AAA62" s="149"/>
      <c r="AAB62" s="149"/>
      <c r="AAC62" s="149"/>
      <c r="AAD62" s="149"/>
      <c r="AAE62" s="149"/>
      <c r="AAF62" s="149"/>
      <c r="AAG62" s="149"/>
      <c r="AAH62" s="149"/>
      <c r="AAI62" s="149"/>
      <c r="AAJ62" s="149"/>
      <c r="AAK62" s="149"/>
      <c r="AAL62" s="149"/>
      <c r="AAM62" s="149"/>
      <c r="AAN62" s="149"/>
      <c r="AAO62" s="149"/>
      <c r="AAP62" s="149"/>
      <c r="AAQ62" s="149"/>
      <c r="AAR62" s="149"/>
      <c r="AAS62" s="149"/>
      <c r="AAT62" s="149"/>
      <c r="AAU62" s="149"/>
      <c r="AAV62" s="149"/>
      <c r="AAW62" s="149"/>
      <c r="AAX62" s="149"/>
      <c r="AAY62" s="149"/>
      <c r="AAZ62" s="149"/>
      <c r="ABA62" s="149"/>
      <c r="ABB62" s="149"/>
      <c r="ABC62" s="149"/>
      <c r="ABD62" s="149"/>
      <c r="ABE62" s="149"/>
      <c r="ABF62" s="149"/>
      <c r="ABG62" s="149"/>
      <c r="ABH62" s="149"/>
      <c r="ABI62" s="149"/>
      <c r="ABJ62" s="149"/>
      <c r="ABK62" s="149"/>
      <c r="ABL62" s="149"/>
      <c r="ABM62" s="149"/>
      <c r="ABN62" s="149"/>
      <c r="ABO62" s="149"/>
      <c r="ABP62" s="149"/>
      <c r="ABQ62" s="149"/>
      <c r="ABR62" s="149"/>
      <c r="ABS62" s="149"/>
      <c r="ABT62" s="149"/>
      <c r="ABU62" s="149"/>
      <c r="ABV62" s="149"/>
      <c r="ABW62" s="149"/>
      <c r="ABX62" s="149"/>
      <c r="ABY62" s="149"/>
      <c r="ABZ62" s="149"/>
      <c r="ACA62" s="149"/>
      <c r="ACB62" s="149"/>
      <c r="ACC62" s="149"/>
      <c r="ACD62" s="149"/>
      <c r="ACE62" s="149"/>
      <c r="ACF62" s="149"/>
      <c r="ACG62" s="149"/>
      <c r="ACH62" s="149"/>
      <c r="ACI62" s="149"/>
      <c r="ACJ62" s="149"/>
      <c r="ACK62" s="149"/>
      <c r="ACL62" s="149"/>
      <c r="ACM62" s="149"/>
      <c r="ACN62" s="149"/>
      <c r="ACO62" s="149"/>
      <c r="ACP62" s="149"/>
      <c r="ACQ62" s="149"/>
      <c r="ACR62" s="149"/>
      <c r="ACS62" s="149"/>
      <c r="ACT62" s="149"/>
      <c r="ACU62" s="149"/>
      <c r="ACV62" s="149"/>
      <c r="ACW62" s="149"/>
      <c r="ACX62" s="149"/>
      <c r="ACY62" s="149"/>
      <c r="ACZ62" s="149"/>
      <c r="ADA62" s="149"/>
      <c r="ADB62" s="149"/>
      <c r="ADC62" s="149"/>
    </row>
    <row r="63" spans="1:783" s="152" customFormat="1" x14ac:dyDescent="0.3">
      <c r="A63" s="149"/>
      <c r="B63" s="150"/>
      <c r="C63" s="151"/>
      <c r="D63" s="151"/>
      <c r="F63" s="153"/>
      <c r="G63" s="153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9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9"/>
      <c r="DF63" s="149"/>
      <c r="DG63" s="149"/>
      <c r="DH63" s="149"/>
      <c r="DI63" s="149"/>
      <c r="DJ63" s="149"/>
      <c r="DK63" s="149"/>
      <c r="DL63" s="149"/>
      <c r="DM63" s="149"/>
      <c r="DN63" s="149"/>
      <c r="DO63" s="149"/>
      <c r="DP63" s="149"/>
      <c r="DQ63" s="149"/>
      <c r="DR63" s="149"/>
      <c r="DS63" s="149"/>
      <c r="DT63" s="149"/>
      <c r="DU63" s="149"/>
      <c r="DV63" s="149"/>
      <c r="DW63" s="149"/>
      <c r="DX63" s="149"/>
      <c r="DY63" s="149"/>
      <c r="DZ63" s="149"/>
      <c r="EA63" s="149"/>
      <c r="EB63" s="149"/>
      <c r="EC63" s="149"/>
      <c r="ED63" s="149"/>
      <c r="EE63" s="149"/>
      <c r="EF63" s="149"/>
      <c r="EG63" s="149"/>
      <c r="EH63" s="149"/>
      <c r="EI63" s="149"/>
      <c r="EJ63" s="149"/>
      <c r="EK63" s="149"/>
      <c r="EL63" s="149"/>
      <c r="EM63" s="149"/>
      <c r="EN63" s="149"/>
      <c r="EO63" s="149"/>
      <c r="EP63" s="149"/>
      <c r="EQ63" s="149"/>
      <c r="ER63" s="149"/>
      <c r="ES63" s="149"/>
      <c r="ET63" s="149"/>
      <c r="EU63" s="149"/>
      <c r="EV63" s="149"/>
      <c r="EW63" s="149"/>
      <c r="EX63" s="149"/>
      <c r="EY63" s="149"/>
      <c r="EZ63" s="149"/>
      <c r="FA63" s="149"/>
      <c r="FB63" s="149"/>
      <c r="FC63" s="149"/>
      <c r="FD63" s="149"/>
      <c r="FE63" s="149"/>
      <c r="FF63" s="149"/>
      <c r="FG63" s="149"/>
      <c r="FH63" s="149"/>
      <c r="FI63" s="149"/>
      <c r="FJ63" s="149"/>
      <c r="FK63" s="149"/>
      <c r="FL63" s="149"/>
      <c r="FM63" s="149"/>
      <c r="FN63" s="149"/>
      <c r="FO63" s="149"/>
      <c r="FP63" s="149"/>
      <c r="FQ63" s="149"/>
      <c r="FR63" s="149"/>
      <c r="FS63" s="149"/>
      <c r="FT63" s="149"/>
      <c r="FU63" s="149"/>
      <c r="FV63" s="149"/>
      <c r="FW63" s="149"/>
      <c r="FX63" s="149"/>
      <c r="FY63" s="149"/>
      <c r="FZ63" s="149"/>
      <c r="GA63" s="149"/>
      <c r="GB63" s="149"/>
      <c r="GC63" s="149"/>
      <c r="GD63" s="149"/>
      <c r="GE63" s="149"/>
      <c r="GF63" s="149"/>
      <c r="GG63" s="149"/>
      <c r="GH63" s="149"/>
      <c r="GI63" s="149"/>
      <c r="GJ63" s="149"/>
      <c r="GK63" s="149"/>
      <c r="GL63" s="149"/>
      <c r="GM63" s="149"/>
      <c r="GN63" s="149"/>
      <c r="GO63" s="149"/>
      <c r="GP63" s="149"/>
      <c r="GQ63" s="149"/>
      <c r="GR63" s="149"/>
      <c r="GS63" s="149"/>
      <c r="GT63" s="149"/>
      <c r="GU63" s="149"/>
      <c r="GV63" s="149"/>
      <c r="GW63" s="149"/>
      <c r="GX63" s="149"/>
      <c r="GY63" s="149"/>
      <c r="GZ63" s="149"/>
      <c r="HA63" s="149"/>
      <c r="HB63" s="149"/>
      <c r="HC63" s="149"/>
      <c r="HD63" s="149"/>
      <c r="HE63" s="149"/>
      <c r="HF63" s="149"/>
      <c r="HG63" s="149"/>
      <c r="HH63" s="149"/>
      <c r="HI63" s="149"/>
      <c r="HJ63" s="149"/>
      <c r="HK63" s="149"/>
      <c r="HL63" s="149"/>
      <c r="HM63" s="149"/>
      <c r="HN63" s="149"/>
      <c r="HO63" s="149"/>
      <c r="HP63" s="149"/>
      <c r="HQ63" s="149"/>
      <c r="HR63" s="149"/>
      <c r="HS63" s="149"/>
      <c r="HT63" s="149"/>
      <c r="HU63" s="149"/>
      <c r="HV63" s="149"/>
      <c r="HW63" s="149"/>
      <c r="HX63" s="149"/>
      <c r="HY63" s="149"/>
      <c r="HZ63" s="149"/>
      <c r="IA63" s="149"/>
      <c r="IB63" s="149"/>
      <c r="IC63" s="149"/>
      <c r="ID63" s="149"/>
      <c r="IE63" s="149"/>
      <c r="IF63" s="149"/>
      <c r="IG63" s="149"/>
      <c r="IH63" s="149"/>
      <c r="II63" s="149"/>
      <c r="IJ63" s="149"/>
      <c r="IK63" s="149"/>
      <c r="IL63" s="149"/>
      <c r="IM63" s="149"/>
      <c r="IN63" s="149"/>
      <c r="IO63" s="149"/>
      <c r="IP63" s="149"/>
      <c r="IQ63" s="149"/>
      <c r="IR63" s="149"/>
      <c r="IS63" s="149"/>
      <c r="IT63" s="149"/>
      <c r="IU63" s="149"/>
      <c r="IV63" s="149"/>
      <c r="IW63" s="149"/>
      <c r="IX63" s="149"/>
      <c r="IY63" s="149"/>
      <c r="IZ63" s="149"/>
      <c r="JA63" s="149"/>
      <c r="JB63" s="149"/>
      <c r="JC63" s="149"/>
      <c r="JD63" s="149"/>
      <c r="JE63" s="149"/>
      <c r="JF63" s="149"/>
      <c r="JG63" s="149"/>
      <c r="JH63" s="149"/>
      <c r="JI63" s="149"/>
      <c r="JJ63" s="149"/>
      <c r="JK63" s="149"/>
      <c r="JL63" s="149"/>
      <c r="JM63" s="149"/>
      <c r="JN63" s="149"/>
      <c r="JO63" s="149"/>
      <c r="JP63" s="149"/>
      <c r="JQ63" s="149"/>
      <c r="JR63" s="149"/>
      <c r="JS63" s="149"/>
      <c r="JT63" s="149"/>
      <c r="JU63" s="149"/>
      <c r="JV63" s="149"/>
      <c r="JW63" s="149"/>
      <c r="JX63" s="149"/>
      <c r="JY63" s="149"/>
      <c r="JZ63" s="149"/>
      <c r="KA63" s="149"/>
      <c r="KB63" s="149"/>
      <c r="KC63" s="149"/>
      <c r="KD63" s="149"/>
      <c r="KE63" s="149"/>
      <c r="KF63" s="149"/>
      <c r="KG63" s="149"/>
      <c r="KH63" s="149"/>
      <c r="KI63" s="149"/>
      <c r="KJ63" s="149"/>
      <c r="KK63" s="149"/>
      <c r="KL63" s="149"/>
      <c r="KM63" s="149"/>
      <c r="KN63" s="149"/>
      <c r="KO63" s="149"/>
      <c r="KP63" s="149"/>
      <c r="KQ63" s="149"/>
      <c r="KR63" s="149"/>
      <c r="KS63" s="149"/>
      <c r="KT63" s="149"/>
      <c r="KU63" s="149"/>
      <c r="KV63" s="149"/>
      <c r="KW63" s="149"/>
      <c r="KX63" s="149"/>
      <c r="KY63" s="149"/>
      <c r="KZ63" s="149"/>
      <c r="LA63" s="149"/>
      <c r="LB63" s="149"/>
      <c r="LC63" s="149"/>
      <c r="LD63" s="149"/>
      <c r="LE63" s="149"/>
      <c r="LF63" s="149"/>
      <c r="LG63" s="149"/>
      <c r="LH63" s="149"/>
      <c r="LI63" s="149"/>
      <c r="LJ63" s="149"/>
      <c r="LK63" s="149"/>
      <c r="LL63" s="149"/>
      <c r="LM63" s="149"/>
      <c r="LN63" s="149"/>
      <c r="LO63" s="149"/>
      <c r="LP63" s="149"/>
      <c r="LQ63" s="149"/>
      <c r="LR63" s="149"/>
      <c r="LS63" s="149"/>
      <c r="LT63" s="149"/>
      <c r="LU63" s="149"/>
      <c r="LV63" s="149"/>
      <c r="LW63" s="149"/>
      <c r="LX63" s="149"/>
      <c r="LY63" s="149"/>
      <c r="LZ63" s="149"/>
      <c r="MA63" s="149"/>
      <c r="MB63" s="149"/>
      <c r="MC63" s="149"/>
      <c r="MD63" s="149"/>
      <c r="ME63" s="149"/>
      <c r="MF63" s="149"/>
      <c r="MG63" s="149"/>
      <c r="MH63" s="149"/>
      <c r="MI63" s="149"/>
      <c r="MJ63" s="149"/>
      <c r="MK63" s="149"/>
      <c r="ML63" s="149"/>
      <c r="MM63" s="149"/>
      <c r="MN63" s="149"/>
      <c r="MO63" s="149"/>
      <c r="MP63" s="149"/>
      <c r="MQ63" s="149"/>
      <c r="MR63" s="149"/>
      <c r="MS63" s="149"/>
      <c r="MT63" s="149"/>
      <c r="MU63" s="149"/>
      <c r="MV63" s="149"/>
      <c r="MW63" s="149"/>
      <c r="MX63" s="149"/>
      <c r="MY63" s="149"/>
      <c r="MZ63" s="149"/>
      <c r="NA63" s="149"/>
      <c r="NB63" s="149"/>
      <c r="NC63" s="149"/>
      <c r="ND63" s="149"/>
      <c r="NE63" s="149"/>
      <c r="NF63" s="149"/>
      <c r="NG63" s="149"/>
      <c r="NH63" s="149"/>
      <c r="NI63" s="149"/>
      <c r="NJ63" s="149"/>
      <c r="NK63" s="149"/>
      <c r="NL63" s="149"/>
      <c r="NM63" s="149"/>
      <c r="NN63" s="149"/>
      <c r="NO63" s="149"/>
      <c r="NP63" s="149"/>
      <c r="NQ63" s="149"/>
      <c r="NR63" s="149"/>
      <c r="NS63" s="149"/>
      <c r="NT63" s="149"/>
      <c r="NU63" s="149"/>
      <c r="NV63" s="149"/>
      <c r="NW63" s="149"/>
      <c r="NX63" s="149"/>
      <c r="NY63" s="149"/>
      <c r="NZ63" s="149"/>
      <c r="OA63" s="149"/>
      <c r="OB63" s="149"/>
      <c r="OC63" s="149"/>
      <c r="OD63" s="149"/>
      <c r="OE63" s="149"/>
      <c r="OF63" s="149"/>
      <c r="OG63" s="149"/>
      <c r="OH63" s="149"/>
      <c r="OI63" s="149"/>
      <c r="OJ63" s="149"/>
      <c r="OK63" s="149"/>
      <c r="OL63" s="149"/>
      <c r="OM63" s="149"/>
      <c r="ON63" s="149"/>
      <c r="OO63" s="149"/>
      <c r="OP63" s="149"/>
      <c r="OQ63" s="149"/>
      <c r="OR63" s="149"/>
      <c r="OS63" s="149"/>
      <c r="OT63" s="149"/>
      <c r="OU63" s="149"/>
      <c r="OV63" s="149"/>
      <c r="OW63" s="149"/>
      <c r="OX63" s="149"/>
      <c r="OY63" s="149"/>
      <c r="OZ63" s="149"/>
      <c r="PA63" s="149"/>
      <c r="PB63" s="149"/>
      <c r="PC63" s="149"/>
      <c r="PD63" s="149"/>
      <c r="PE63" s="149"/>
      <c r="PF63" s="149"/>
      <c r="PG63" s="149"/>
      <c r="PH63" s="149"/>
      <c r="PI63" s="149"/>
      <c r="PJ63" s="149"/>
      <c r="PK63" s="149"/>
      <c r="PL63" s="149"/>
      <c r="PM63" s="149"/>
      <c r="PN63" s="149"/>
      <c r="PO63" s="149"/>
      <c r="PP63" s="149"/>
      <c r="PQ63" s="149"/>
      <c r="PR63" s="149"/>
      <c r="PS63" s="149"/>
      <c r="PT63" s="149"/>
      <c r="PU63" s="149"/>
      <c r="PV63" s="149"/>
      <c r="PW63" s="149"/>
      <c r="PX63" s="149"/>
      <c r="PY63" s="149"/>
      <c r="PZ63" s="149"/>
      <c r="QA63" s="149"/>
      <c r="QB63" s="149"/>
      <c r="QC63" s="149"/>
      <c r="QD63" s="149"/>
      <c r="QE63" s="149"/>
      <c r="QF63" s="149"/>
      <c r="QG63" s="149"/>
      <c r="QH63" s="149"/>
      <c r="QI63" s="149"/>
      <c r="QJ63" s="149"/>
      <c r="QK63" s="149"/>
      <c r="QL63" s="149"/>
      <c r="QM63" s="149"/>
      <c r="QN63" s="149"/>
      <c r="QO63" s="149"/>
      <c r="QP63" s="149"/>
      <c r="QQ63" s="149"/>
      <c r="QR63" s="149"/>
      <c r="QS63" s="149"/>
      <c r="QT63" s="149"/>
      <c r="QU63" s="149"/>
      <c r="QV63" s="149"/>
      <c r="QW63" s="149"/>
      <c r="QX63" s="149"/>
      <c r="QY63" s="149"/>
      <c r="QZ63" s="149"/>
      <c r="RA63" s="149"/>
      <c r="RB63" s="149"/>
      <c r="RC63" s="149"/>
      <c r="RD63" s="149"/>
      <c r="RE63" s="149"/>
      <c r="RF63" s="149"/>
      <c r="RG63" s="149"/>
      <c r="RH63" s="149"/>
      <c r="RI63" s="149"/>
      <c r="RJ63" s="149"/>
      <c r="RK63" s="149"/>
      <c r="RL63" s="149"/>
      <c r="RM63" s="149"/>
      <c r="RN63" s="149"/>
      <c r="RO63" s="149"/>
      <c r="RP63" s="149"/>
      <c r="RQ63" s="149"/>
      <c r="RR63" s="149"/>
      <c r="RS63" s="149"/>
      <c r="RT63" s="149"/>
      <c r="RU63" s="149"/>
      <c r="RV63" s="149"/>
      <c r="RW63" s="149"/>
      <c r="RX63" s="149"/>
      <c r="RY63" s="149"/>
      <c r="RZ63" s="149"/>
      <c r="SA63" s="149"/>
      <c r="SB63" s="149"/>
      <c r="SC63" s="149"/>
      <c r="SD63" s="149"/>
      <c r="SE63" s="149"/>
      <c r="SF63" s="149"/>
      <c r="SG63" s="149"/>
      <c r="SH63" s="149"/>
      <c r="SI63" s="149"/>
      <c r="SJ63" s="149"/>
      <c r="SK63" s="149"/>
      <c r="SL63" s="149"/>
      <c r="SM63" s="149"/>
      <c r="SN63" s="149"/>
      <c r="SO63" s="149"/>
      <c r="SP63" s="149"/>
      <c r="SQ63" s="149"/>
      <c r="SR63" s="149"/>
      <c r="SS63" s="149"/>
      <c r="ST63" s="149"/>
      <c r="SU63" s="149"/>
      <c r="SV63" s="149"/>
      <c r="SW63" s="149"/>
      <c r="SX63" s="149"/>
      <c r="SY63" s="149"/>
      <c r="SZ63" s="149"/>
      <c r="TA63" s="149"/>
      <c r="TB63" s="149"/>
      <c r="TC63" s="149"/>
      <c r="TD63" s="149"/>
      <c r="TE63" s="149"/>
      <c r="TF63" s="149"/>
      <c r="TG63" s="149"/>
      <c r="TH63" s="149"/>
      <c r="TI63" s="149"/>
      <c r="TJ63" s="149"/>
      <c r="TK63" s="149"/>
      <c r="TL63" s="149"/>
      <c r="TM63" s="149"/>
      <c r="TN63" s="149"/>
      <c r="TO63" s="149"/>
      <c r="TP63" s="149"/>
      <c r="TQ63" s="149"/>
      <c r="TR63" s="149"/>
      <c r="TS63" s="149"/>
      <c r="TT63" s="149"/>
      <c r="TU63" s="149"/>
      <c r="TV63" s="149"/>
      <c r="TW63" s="149"/>
      <c r="TX63" s="149"/>
      <c r="TY63" s="149"/>
      <c r="TZ63" s="149"/>
      <c r="UA63" s="149"/>
      <c r="UB63" s="149"/>
      <c r="UC63" s="149"/>
      <c r="UD63" s="149"/>
      <c r="UE63" s="149"/>
      <c r="UF63" s="149"/>
      <c r="UG63" s="149"/>
      <c r="UH63" s="149"/>
      <c r="UI63" s="149"/>
      <c r="UJ63" s="149"/>
      <c r="UK63" s="149"/>
      <c r="UL63" s="149"/>
      <c r="UM63" s="149"/>
      <c r="UN63" s="149"/>
      <c r="UO63" s="149"/>
      <c r="UP63" s="149"/>
      <c r="UQ63" s="149"/>
      <c r="UR63" s="149"/>
      <c r="US63" s="149"/>
      <c r="UT63" s="149"/>
      <c r="UU63" s="149"/>
      <c r="UV63" s="149"/>
      <c r="UW63" s="149"/>
      <c r="UX63" s="149"/>
      <c r="UY63" s="149"/>
      <c r="UZ63" s="149"/>
      <c r="VA63" s="149"/>
      <c r="VB63" s="149"/>
      <c r="VC63" s="149"/>
      <c r="VD63" s="149"/>
      <c r="VE63" s="149"/>
      <c r="VF63" s="149"/>
      <c r="VG63" s="149"/>
      <c r="VH63" s="149"/>
      <c r="VI63" s="149"/>
      <c r="VJ63" s="149"/>
      <c r="VK63" s="149"/>
      <c r="VL63" s="149"/>
      <c r="VM63" s="149"/>
      <c r="VN63" s="149"/>
      <c r="VO63" s="149"/>
      <c r="VP63" s="149"/>
      <c r="VQ63" s="149"/>
      <c r="VR63" s="149"/>
      <c r="VS63" s="149"/>
      <c r="VT63" s="149"/>
      <c r="VU63" s="149"/>
      <c r="VV63" s="149"/>
      <c r="VW63" s="149"/>
      <c r="VX63" s="149"/>
      <c r="VY63" s="149"/>
      <c r="VZ63" s="149"/>
      <c r="WA63" s="149"/>
      <c r="WB63" s="149"/>
      <c r="WC63" s="149"/>
      <c r="WD63" s="149"/>
      <c r="WE63" s="149"/>
      <c r="WF63" s="149"/>
      <c r="WG63" s="149"/>
      <c r="WH63" s="149"/>
      <c r="WI63" s="149"/>
      <c r="WJ63" s="149"/>
      <c r="WK63" s="149"/>
      <c r="WL63" s="149"/>
      <c r="WM63" s="149"/>
      <c r="WN63" s="149"/>
      <c r="WO63" s="149"/>
      <c r="WP63" s="149"/>
      <c r="WQ63" s="149"/>
      <c r="WR63" s="149"/>
      <c r="WS63" s="149"/>
      <c r="WT63" s="149"/>
      <c r="WU63" s="149"/>
      <c r="WV63" s="149"/>
      <c r="WW63" s="149"/>
      <c r="WX63" s="149"/>
      <c r="WY63" s="149"/>
      <c r="WZ63" s="149"/>
      <c r="XA63" s="149"/>
      <c r="XB63" s="149"/>
      <c r="XC63" s="149"/>
      <c r="XD63" s="149"/>
      <c r="XE63" s="149"/>
      <c r="XF63" s="149"/>
      <c r="XG63" s="149"/>
      <c r="XH63" s="149"/>
      <c r="XI63" s="149"/>
      <c r="XJ63" s="149"/>
      <c r="XK63" s="149"/>
      <c r="XL63" s="149"/>
      <c r="XM63" s="149"/>
      <c r="XN63" s="149"/>
      <c r="XO63" s="149"/>
      <c r="XP63" s="149"/>
      <c r="XQ63" s="149"/>
      <c r="XR63" s="149"/>
      <c r="XS63" s="149"/>
      <c r="XT63" s="149"/>
      <c r="XU63" s="149"/>
      <c r="XV63" s="149"/>
      <c r="XW63" s="149"/>
      <c r="XX63" s="149"/>
      <c r="XY63" s="149"/>
      <c r="XZ63" s="149"/>
      <c r="YA63" s="149"/>
      <c r="YB63" s="149"/>
      <c r="YC63" s="149"/>
      <c r="YD63" s="149"/>
      <c r="YE63" s="149"/>
      <c r="YF63" s="149"/>
      <c r="YG63" s="149"/>
      <c r="YH63" s="149"/>
      <c r="YI63" s="149"/>
      <c r="YJ63" s="149"/>
      <c r="YK63" s="149"/>
      <c r="YL63" s="149"/>
      <c r="YM63" s="149"/>
      <c r="YN63" s="149"/>
      <c r="YO63" s="149"/>
      <c r="YP63" s="149"/>
      <c r="YQ63" s="149"/>
      <c r="YR63" s="149"/>
      <c r="YS63" s="149"/>
      <c r="YT63" s="149"/>
      <c r="YU63" s="149"/>
      <c r="YV63" s="149"/>
      <c r="YW63" s="149"/>
      <c r="YX63" s="149"/>
      <c r="YY63" s="149"/>
      <c r="YZ63" s="149"/>
      <c r="ZA63" s="149"/>
      <c r="ZB63" s="149"/>
      <c r="ZC63" s="149"/>
      <c r="ZD63" s="149"/>
      <c r="ZE63" s="149"/>
      <c r="ZF63" s="149"/>
      <c r="ZG63" s="149"/>
      <c r="ZH63" s="149"/>
      <c r="ZI63" s="149"/>
      <c r="ZJ63" s="149"/>
      <c r="ZK63" s="149"/>
      <c r="ZL63" s="149"/>
      <c r="ZM63" s="149"/>
      <c r="ZN63" s="149"/>
      <c r="ZO63" s="149"/>
      <c r="ZP63" s="149"/>
      <c r="ZQ63" s="149"/>
      <c r="ZR63" s="149"/>
      <c r="ZS63" s="149"/>
      <c r="ZT63" s="149"/>
      <c r="ZU63" s="149"/>
      <c r="ZV63" s="149"/>
      <c r="ZW63" s="149"/>
      <c r="ZX63" s="149"/>
      <c r="ZY63" s="149"/>
      <c r="ZZ63" s="149"/>
      <c r="AAA63" s="149"/>
      <c r="AAB63" s="149"/>
      <c r="AAC63" s="149"/>
      <c r="AAD63" s="149"/>
      <c r="AAE63" s="149"/>
      <c r="AAF63" s="149"/>
      <c r="AAG63" s="149"/>
      <c r="AAH63" s="149"/>
      <c r="AAI63" s="149"/>
      <c r="AAJ63" s="149"/>
      <c r="AAK63" s="149"/>
      <c r="AAL63" s="149"/>
      <c r="AAM63" s="149"/>
      <c r="AAN63" s="149"/>
      <c r="AAO63" s="149"/>
      <c r="AAP63" s="149"/>
      <c r="AAQ63" s="149"/>
      <c r="AAR63" s="149"/>
      <c r="AAS63" s="149"/>
      <c r="AAT63" s="149"/>
      <c r="AAU63" s="149"/>
      <c r="AAV63" s="149"/>
      <c r="AAW63" s="149"/>
      <c r="AAX63" s="149"/>
      <c r="AAY63" s="149"/>
      <c r="AAZ63" s="149"/>
      <c r="ABA63" s="149"/>
      <c r="ABB63" s="149"/>
      <c r="ABC63" s="149"/>
      <c r="ABD63" s="149"/>
      <c r="ABE63" s="149"/>
      <c r="ABF63" s="149"/>
      <c r="ABG63" s="149"/>
      <c r="ABH63" s="149"/>
      <c r="ABI63" s="149"/>
      <c r="ABJ63" s="149"/>
      <c r="ABK63" s="149"/>
      <c r="ABL63" s="149"/>
      <c r="ABM63" s="149"/>
      <c r="ABN63" s="149"/>
      <c r="ABO63" s="149"/>
      <c r="ABP63" s="149"/>
      <c r="ABQ63" s="149"/>
      <c r="ABR63" s="149"/>
      <c r="ABS63" s="149"/>
      <c r="ABT63" s="149"/>
      <c r="ABU63" s="149"/>
      <c r="ABV63" s="149"/>
      <c r="ABW63" s="149"/>
      <c r="ABX63" s="149"/>
      <c r="ABY63" s="149"/>
      <c r="ABZ63" s="149"/>
      <c r="ACA63" s="149"/>
      <c r="ACB63" s="149"/>
      <c r="ACC63" s="149"/>
      <c r="ACD63" s="149"/>
      <c r="ACE63" s="149"/>
      <c r="ACF63" s="149"/>
      <c r="ACG63" s="149"/>
      <c r="ACH63" s="149"/>
      <c r="ACI63" s="149"/>
      <c r="ACJ63" s="149"/>
      <c r="ACK63" s="149"/>
      <c r="ACL63" s="149"/>
      <c r="ACM63" s="149"/>
      <c r="ACN63" s="149"/>
      <c r="ACO63" s="149"/>
      <c r="ACP63" s="149"/>
      <c r="ACQ63" s="149"/>
      <c r="ACR63" s="149"/>
      <c r="ACS63" s="149"/>
      <c r="ACT63" s="149"/>
      <c r="ACU63" s="149"/>
      <c r="ACV63" s="149"/>
      <c r="ACW63" s="149"/>
      <c r="ACX63" s="149"/>
      <c r="ACY63" s="149"/>
      <c r="ACZ63" s="149"/>
      <c r="ADA63" s="149"/>
      <c r="ADB63" s="149"/>
      <c r="ADC63" s="149"/>
    </row>
    <row r="64" spans="1:783" s="152" customFormat="1" x14ac:dyDescent="0.3">
      <c r="A64" s="149"/>
      <c r="B64" s="150"/>
      <c r="C64" s="151"/>
      <c r="D64" s="151"/>
      <c r="F64" s="153"/>
      <c r="G64" s="153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9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9"/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9"/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9"/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9"/>
      <c r="ES64" s="149"/>
      <c r="ET64" s="149"/>
      <c r="EU64" s="149"/>
      <c r="EV64" s="149"/>
      <c r="EW64" s="149"/>
      <c r="EX64" s="149"/>
      <c r="EY64" s="149"/>
      <c r="EZ64" s="149"/>
      <c r="FA64" s="149"/>
      <c r="FB64" s="149"/>
      <c r="FC64" s="149"/>
      <c r="FD64" s="149"/>
      <c r="FE64" s="149"/>
      <c r="FF64" s="149"/>
      <c r="FG64" s="149"/>
      <c r="FH64" s="149"/>
      <c r="FI64" s="149"/>
      <c r="FJ64" s="149"/>
      <c r="FK64" s="149"/>
      <c r="FL64" s="149"/>
      <c r="FM64" s="149"/>
      <c r="FN64" s="149"/>
      <c r="FO64" s="149"/>
      <c r="FP64" s="149"/>
      <c r="FQ64" s="149"/>
      <c r="FR64" s="149"/>
      <c r="FS64" s="149"/>
      <c r="FT64" s="149"/>
      <c r="FU64" s="149"/>
      <c r="FV64" s="149"/>
      <c r="FW64" s="149"/>
      <c r="FX64" s="149"/>
      <c r="FY64" s="149"/>
      <c r="FZ64" s="149"/>
      <c r="GA64" s="149"/>
      <c r="GB64" s="149"/>
      <c r="GC64" s="149"/>
      <c r="GD64" s="149"/>
      <c r="GE64" s="149"/>
      <c r="GF64" s="149"/>
      <c r="GG64" s="149"/>
      <c r="GH64" s="149"/>
      <c r="GI64" s="149"/>
      <c r="GJ64" s="149"/>
      <c r="GK64" s="149"/>
      <c r="GL64" s="149"/>
      <c r="GM64" s="149"/>
      <c r="GN64" s="149"/>
      <c r="GO64" s="149"/>
      <c r="GP64" s="149"/>
      <c r="GQ64" s="149"/>
      <c r="GR64" s="149"/>
      <c r="GS64" s="149"/>
      <c r="GT64" s="149"/>
      <c r="GU64" s="149"/>
      <c r="GV64" s="149"/>
      <c r="GW64" s="149"/>
      <c r="GX64" s="149"/>
      <c r="GY64" s="149"/>
      <c r="GZ64" s="149"/>
      <c r="HA64" s="149"/>
      <c r="HB64" s="149"/>
      <c r="HC64" s="149"/>
      <c r="HD64" s="149"/>
      <c r="HE64" s="149"/>
      <c r="HF64" s="149"/>
      <c r="HG64" s="149"/>
      <c r="HH64" s="149"/>
      <c r="HI64" s="149"/>
      <c r="HJ64" s="149"/>
      <c r="HK64" s="149"/>
      <c r="HL64" s="149"/>
      <c r="HM64" s="149"/>
      <c r="HN64" s="149"/>
      <c r="HO64" s="149"/>
      <c r="HP64" s="149"/>
      <c r="HQ64" s="149"/>
      <c r="HR64" s="149"/>
      <c r="HS64" s="149"/>
      <c r="HT64" s="149"/>
      <c r="HU64" s="149"/>
      <c r="HV64" s="149"/>
      <c r="HW64" s="149"/>
      <c r="HX64" s="149"/>
      <c r="HY64" s="149"/>
      <c r="HZ64" s="149"/>
      <c r="IA64" s="149"/>
      <c r="IB64" s="149"/>
      <c r="IC64" s="149"/>
      <c r="ID64" s="149"/>
      <c r="IE64" s="149"/>
      <c r="IF64" s="149"/>
      <c r="IG64" s="149"/>
      <c r="IH64" s="149"/>
      <c r="II64" s="149"/>
      <c r="IJ64" s="149"/>
      <c r="IK64" s="149"/>
      <c r="IL64" s="149"/>
      <c r="IM64" s="149"/>
      <c r="IN64" s="149"/>
      <c r="IO64" s="149"/>
      <c r="IP64" s="149"/>
      <c r="IQ64" s="149"/>
      <c r="IR64" s="149"/>
      <c r="IS64" s="149"/>
      <c r="IT64" s="149"/>
      <c r="IU64" s="149"/>
      <c r="IV64" s="149"/>
      <c r="IW64" s="149"/>
      <c r="IX64" s="149"/>
      <c r="IY64" s="149"/>
      <c r="IZ64" s="149"/>
      <c r="JA64" s="149"/>
      <c r="JB64" s="149"/>
      <c r="JC64" s="149"/>
      <c r="JD64" s="149"/>
      <c r="JE64" s="149"/>
      <c r="JF64" s="149"/>
      <c r="JG64" s="149"/>
      <c r="JH64" s="149"/>
      <c r="JI64" s="149"/>
      <c r="JJ64" s="149"/>
      <c r="JK64" s="149"/>
      <c r="JL64" s="149"/>
      <c r="JM64" s="149"/>
      <c r="JN64" s="149"/>
      <c r="JO64" s="149"/>
      <c r="JP64" s="149"/>
      <c r="JQ64" s="149"/>
      <c r="JR64" s="149"/>
      <c r="JS64" s="149"/>
      <c r="JT64" s="149"/>
      <c r="JU64" s="149"/>
      <c r="JV64" s="149"/>
      <c r="JW64" s="149"/>
      <c r="JX64" s="149"/>
      <c r="JY64" s="149"/>
      <c r="JZ64" s="149"/>
      <c r="KA64" s="149"/>
      <c r="KB64" s="149"/>
      <c r="KC64" s="149"/>
      <c r="KD64" s="149"/>
      <c r="KE64" s="149"/>
      <c r="KF64" s="149"/>
      <c r="KG64" s="149"/>
      <c r="KH64" s="149"/>
      <c r="KI64" s="149"/>
      <c r="KJ64" s="149"/>
      <c r="KK64" s="149"/>
      <c r="KL64" s="149"/>
      <c r="KM64" s="149"/>
      <c r="KN64" s="149"/>
      <c r="KO64" s="149"/>
      <c r="KP64" s="149"/>
      <c r="KQ64" s="149"/>
      <c r="KR64" s="149"/>
      <c r="KS64" s="149"/>
      <c r="KT64" s="149"/>
      <c r="KU64" s="149"/>
      <c r="KV64" s="149"/>
      <c r="KW64" s="149"/>
      <c r="KX64" s="149"/>
      <c r="KY64" s="149"/>
      <c r="KZ64" s="149"/>
      <c r="LA64" s="149"/>
      <c r="LB64" s="149"/>
      <c r="LC64" s="149"/>
      <c r="LD64" s="149"/>
      <c r="LE64" s="149"/>
      <c r="LF64" s="149"/>
      <c r="LG64" s="149"/>
      <c r="LH64" s="149"/>
      <c r="LI64" s="149"/>
      <c r="LJ64" s="149"/>
      <c r="LK64" s="149"/>
      <c r="LL64" s="149"/>
      <c r="LM64" s="149"/>
      <c r="LN64" s="149"/>
      <c r="LO64" s="149"/>
      <c r="LP64" s="149"/>
      <c r="LQ64" s="149"/>
      <c r="LR64" s="149"/>
      <c r="LS64" s="149"/>
      <c r="LT64" s="149"/>
      <c r="LU64" s="149"/>
      <c r="LV64" s="149"/>
      <c r="LW64" s="149"/>
      <c r="LX64" s="149"/>
      <c r="LY64" s="149"/>
      <c r="LZ64" s="149"/>
      <c r="MA64" s="149"/>
      <c r="MB64" s="149"/>
      <c r="MC64" s="149"/>
      <c r="MD64" s="149"/>
      <c r="ME64" s="149"/>
      <c r="MF64" s="149"/>
      <c r="MG64" s="149"/>
      <c r="MH64" s="149"/>
      <c r="MI64" s="149"/>
      <c r="MJ64" s="149"/>
      <c r="MK64" s="149"/>
      <c r="ML64" s="149"/>
      <c r="MM64" s="149"/>
      <c r="MN64" s="149"/>
      <c r="MO64" s="149"/>
      <c r="MP64" s="149"/>
      <c r="MQ64" s="149"/>
      <c r="MR64" s="149"/>
      <c r="MS64" s="149"/>
      <c r="MT64" s="149"/>
      <c r="MU64" s="149"/>
      <c r="MV64" s="149"/>
      <c r="MW64" s="149"/>
      <c r="MX64" s="149"/>
      <c r="MY64" s="149"/>
      <c r="MZ64" s="149"/>
      <c r="NA64" s="149"/>
      <c r="NB64" s="149"/>
      <c r="NC64" s="149"/>
      <c r="ND64" s="149"/>
      <c r="NE64" s="149"/>
      <c r="NF64" s="149"/>
      <c r="NG64" s="149"/>
      <c r="NH64" s="149"/>
      <c r="NI64" s="149"/>
      <c r="NJ64" s="149"/>
      <c r="NK64" s="149"/>
      <c r="NL64" s="149"/>
      <c r="NM64" s="149"/>
      <c r="NN64" s="149"/>
      <c r="NO64" s="149"/>
      <c r="NP64" s="149"/>
      <c r="NQ64" s="149"/>
      <c r="NR64" s="149"/>
      <c r="NS64" s="149"/>
      <c r="NT64" s="149"/>
      <c r="NU64" s="149"/>
      <c r="NV64" s="149"/>
      <c r="NW64" s="149"/>
      <c r="NX64" s="149"/>
      <c r="NY64" s="149"/>
      <c r="NZ64" s="149"/>
      <c r="OA64" s="149"/>
      <c r="OB64" s="149"/>
      <c r="OC64" s="149"/>
      <c r="OD64" s="149"/>
      <c r="OE64" s="149"/>
      <c r="OF64" s="149"/>
      <c r="OG64" s="149"/>
      <c r="OH64" s="149"/>
      <c r="OI64" s="149"/>
      <c r="OJ64" s="149"/>
      <c r="OK64" s="149"/>
      <c r="OL64" s="149"/>
      <c r="OM64" s="149"/>
      <c r="ON64" s="149"/>
      <c r="OO64" s="149"/>
      <c r="OP64" s="149"/>
      <c r="OQ64" s="149"/>
      <c r="OR64" s="149"/>
      <c r="OS64" s="149"/>
      <c r="OT64" s="149"/>
      <c r="OU64" s="149"/>
      <c r="OV64" s="149"/>
      <c r="OW64" s="149"/>
      <c r="OX64" s="149"/>
      <c r="OY64" s="149"/>
      <c r="OZ64" s="149"/>
      <c r="PA64" s="149"/>
      <c r="PB64" s="149"/>
      <c r="PC64" s="149"/>
      <c r="PD64" s="149"/>
      <c r="PE64" s="149"/>
      <c r="PF64" s="149"/>
      <c r="PG64" s="149"/>
      <c r="PH64" s="149"/>
      <c r="PI64" s="149"/>
      <c r="PJ64" s="149"/>
      <c r="PK64" s="149"/>
      <c r="PL64" s="149"/>
      <c r="PM64" s="149"/>
      <c r="PN64" s="149"/>
      <c r="PO64" s="149"/>
      <c r="PP64" s="149"/>
      <c r="PQ64" s="149"/>
      <c r="PR64" s="149"/>
      <c r="PS64" s="149"/>
      <c r="PT64" s="149"/>
      <c r="PU64" s="149"/>
      <c r="PV64" s="149"/>
      <c r="PW64" s="149"/>
      <c r="PX64" s="149"/>
      <c r="PY64" s="149"/>
      <c r="PZ64" s="149"/>
      <c r="QA64" s="149"/>
      <c r="QB64" s="149"/>
      <c r="QC64" s="149"/>
      <c r="QD64" s="149"/>
      <c r="QE64" s="149"/>
      <c r="QF64" s="149"/>
      <c r="QG64" s="149"/>
      <c r="QH64" s="149"/>
      <c r="QI64" s="149"/>
      <c r="QJ64" s="149"/>
      <c r="QK64" s="149"/>
      <c r="QL64" s="149"/>
      <c r="QM64" s="149"/>
      <c r="QN64" s="149"/>
      <c r="QO64" s="149"/>
      <c r="QP64" s="149"/>
      <c r="QQ64" s="149"/>
      <c r="QR64" s="149"/>
      <c r="QS64" s="149"/>
      <c r="QT64" s="149"/>
      <c r="QU64" s="149"/>
      <c r="QV64" s="149"/>
      <c r="QW64" s="149"/>
      <c r="QX64" s="149"/>
      <c r="QY64" s="149"/>
      <c r="QZ64" s="149"/>
      <c r="RA64" s="149"/>
      <c r="RB64" s="149"/>
      <c r="RC64" s="149"/>
      <c r="RD64" s="149"/>
      <c r="RE64" s="149"/>
      <c r="RF64" s="149"/>
      <c r="RG64" s="149"/>
      <c r="RH64" s="149"/>
      <c r="RI64" s="149"/>
      <c r="RJ64" s="149"/>
      <c r="RK64" s="149"/>
      <c r="RL64" s="149"/>
      <c r="RM64" s="149"/>
      <c r="RN64" s="149"/>
      <c r="RO64" s="149"/>
      <c r="RP64" s="149"/>
      <c r="RQ64" s="149"/>
      <c r="RR64" s="149"/>
      <c r="RS64" s="149"/>
      <c r="RT64" s="149"/>
      <c r="RU64" s="149"/>
      <c r="RV64" s="149"/>
      <c r="RW64" s="149"/>
      <c r="RX64" s="149"/>
      <c r="RY64" s="149"/>
      <c r="RZ64" s="149"/>
      <c r="SA64" s="149"/>
      <c r="SB64" s="149"/>
      <c r="SC64" s="149"/>
      <c r="SD64" s="149"/>
      <c r="SE64" s="149"/>
      <c r="SF64" s="149"/>
      <c r="SG64" s="149"/>
      <c r="SH64" s="149"/>
      <c r="SI64" s="149"/>
      <c r="SJ64" s="149"/>
      <c r="SK64" s="149"/>
      <c r="SL64" s="149"/>
      <c r="SM64" s="149"/>
      <c r="SN64" s="149"/>
      <c r="SO64" s="149"/>
      <c r="SP64" s="149"/>
      <c r="SQ64" s="149"/>
      <c r="SR64" s="149"/>
      <c r="SS64" s="149"/>
      <c r="ST64" s="149"/>
      <c r="SU64" s="149"/>
      <c r="SV64" s="149"/>
      <c r="SW64" s="149"/>
      <c r="SX64" s="149"/>
      <c r="SY64" s="149"/>
      <c r="SZ64" s="149"/>
      <c r="TA64" s="149"/>
      <c r="TB64" s="149"/>
      <c r="TC64" s="149"/>
      <c r="TD64" s="149"/>
      <c r="TE64" s="149"/>
      <c r="TF64" s="149"/>
      <c r="TG64" s="149"/>
      <c r="TH64" s="149"/>
      <c r="TI64" s="149"/>
      <c r="TJ64" s="149"/>
      <c r="TK64" s="149"/>
      <c r="TL64" s="149"/>
      <c r="TM64" s="149"/>
      <c r="TN64" s="149"/>
      <c r="TO64" s="149"/>
      <c r="TP64" s="149"/>
      <c r="TQ64" s="149"/>
      <c r="TR64" s="149"/>
      <c r="TS64" s="149"/>
      <c r="TT64" s="149"/>
      <c r="TU64" s="149"/>
      <c r="TV64" s="149"/>
      <c r="TW64" s="149"/>
      <c r="TX64" s="149"/>
      <c r="TY64" s="149"/>
      <c r="TZ64" s="149"/>
      <c r="UA64" s="149"/>
      <c r="UB64" s="149"/>
      <c r="UC64" s="149"/>
      <c r="UD64" s="149"/>
      <c r="UE64" s="149"/>
      <c r="UF64" s="149"/>
      <c r="UG64" s="149"/>
      <c r="UH64" s="149"/>
      <c r="UI64" s="149"/>
      <c r="UJ64" s="149"/>
      <c r="UK64" s="149"/>
      <c r="UL64" s="149"/>
      <c r="UM64" s="149"/>
      <c r="UN64" s="149"/>
      <c r="UO64" s="149"/>
      <c r="UP64" s="149"/>
      <c r="UQ64" s="149"/>
      <c r="UR64" s="149"/>
      <c r="US64" s="149"/>
      <c r="UT64" s="149"/>
      <c r="UU64" s="149"/>
      <c r="UV64" s="149"/>
      <c r="UW64" s="149"/>
      <c r="UX64" s="149"/>
      <c r="UY64" s="149"/>
      <c r="UZ64" s="149"/>
      <c r="VA64" s="149"/>
      <c r="VB64" s="149"/>
      <c r="VC64" s="149"/>
      <c r="VD64" s="149"/>
      <c r="VE64" s="149"/>
      <c r="VF64" s="149"/>
      <c r="VG64" s="149"/>
      <c r="VH64" s="149"/>
      <c r="VI64" s="149"/>
      <c r="VJ64" s="149"/>
      <c r="VK64" s="149"/>
      <c r="VL64" s="149"/>
      <c r="VM64" s="149"/>
      <c r="VN64" s="149"/>
      <c r="VO64" s="149"/>
      <c r="VP64" s="149"/>
      <c r="VQ64" s="149"/>
      <c r="VR64" s="149"/>
      <c r="VS64" s="149"/>
      <c r="VT64" s="149"/>
      <c r="VU64" s="149"/>
      <c r="VV64" s="149"/>
      <c r="VW64" s="149"/>
      <c r="VX64" s="149"/>
      <c r="VY64" s="149"/>
      <c r="VZ64" s="149"/>
      <c r="WA64" s="149"/>
      <c r="WB64" s="149"/>
      <c r="WC64" s="149"/>
      <c r="WD64" s="149"/>
      <c r="WE64" s="149"/>
      <c r="WF64" s="149"/>
      <c r="WG64" s="149"/>
      <c r="WH64" s="149"/>
      <c r="WI64" s="149"/>
      <c r="WJ64" s="149"/>
      <c r="WK64" s="149"/>
      <c r="WL64" s="149"/>
      <c r="WM64" s="149"/>
      <c r="WN64" s="149"/>
      <c r="WO64" s="149"/>
      <c r="WP64" s="149"/>
      <c r="WQ64" s="149"/>
      <c r="WR64" s="149"/>
      <c r="WS64" s="149"/>
      <c r="WT64" s="149"/>
      <c r="WU64" s="149"/>
      <c r="WV64" s="149"/>
      <c r="WW64" s="149"/>
      <c r="WX64" s="149"/>
      <c r="WY64" s="149"/>
      <c r="WZ64" s="149"/>
      <c r="XA64" s="149"/>
      <c r="XB64" s="149"/>
      <c r="XC64" s="149"/>
      <c r="XD64" s="149"/>
      <c r="XE64" s="149"/>
      <c r="XF64" s="149"/>
      <c r="XG64" s="149"/>
      <c r="XH64" s="149"/>
      <c r="XI64" s="149"/>
      <c r="XJ64" s="149"/>
      <c r="XK64" s="149"/>
      <c r="XL64" s="149"/>
      <c r="XM64" s="149"/>
      <c r="XN64" s="149"/>
      <c r="XO64" s="149"/>
      <c r="XP64" s="149"/>
      <c r="XQ64" s="149"/>
      <c r="XR64" s="149"/>
      <c r="XS64" s="149"/>
      <c r="XT64" s="149"/>
      <c r="XU64" s="149"/>
      <c r="XV64" s="149"/>
      <c r="XW64" s="149"/>
      <c r="XX64" s="149"/>
      <c r="XY64" s="149"/>
      <c r="XZ64" s="149"/>
      <c r="YA64" s="149"/>
      <c r="YB64" s="149"/>
      <c r="YC64" s="149"/>
      <c r="YD64" s="149"/>
      <c r="YE64" s="149"/>
      <c r="YF64" s="149"/>
      <c r="YG64" s="149"/>
      <c r="YH64" s="149"/>
      <c r="YI64" s="149"/>
      <c r="YJ64" s="149"/>
      <c r="YK64" s="149"/>
      <c r="YL64" s="149"/>
      <c r="YM64" s="149"/>
      <c r="YN64" s="149"/>
      <c r="YO64" s="149"/>
      <c r="YP64" s="149"/>
      <c r="YQ64" s="149"/>
      <c r="YR64" s="149"/>
      <c r="YS64" s="149"/>
      <c r="YT64" s="149"/>
      <c r="YU64" s="149"/>
      <c r="YV64" s="149"/>
      <c r="YW64" s="149"/>
      <c r="YX64" s="149"/>
      <c r="YY64" s="149"/>
      <c r="YZ64" s="149"/>
      <c r="ZA64" s="149"/>
      <c r="ZB64" s="149"/>
      <c r="ZC64" s="149"/>
      <c r="ZD64" s="149"/>
      <c r="ZE64" s="149"/>
      <c r="ZF64" s="149"/>
      <c r="ZG64" s="149"/>
      <c r="ZH64" s="149"/>
      <c r="ZI64" s="149"/>
      <c r="ZJ64" s="149"/>
      <c r="ZK64" s="149"/>
      <c r="ZL64" s="149"/>
      <c r="ZM64" s="149"/>
      <c r="ZN64" s="149"/>
      <c r="ZO64" s="149"/>
      <c r="ZP64" s="149"/>
      <c r="ZQ64" s="149"/>
      <c r="ZR64" s="149"/>
      <c r="ZS64" s="149"/>
      <c r="ZT64" s="149"/>
      <c r="ZU64" s="149"/>
      <c r="ZV64" s="149"/>
      <c r="ZW64" s="149"/>
      <c r="ZX64" s="149"/>
      <c r="ZY64" s="149"/>
      <c r="ZZ64" s="149"/>
      <c r="AAA64" s="149"/>
      <c r="AAB64" s="149"/>
      <c r="AAC64" s="149"/>
      <c r="AAD64" s="149"/>
      <c r="AAE64" s="149"/>
      <c r="AAF64" s="149"/>
      <c r="AAG64" s="149"/>
      <c r="AAH64" s="149"/>
      <c r="AAI64" s="149"/>
      <c r="AAJ64" s="149"/>
      <c r="AAK64" s="149"/>
      <c r="AAL64" s="149"/>
      <c r="AAM64" s="149"/>
      <c r="AAN64" s="149"/>
      <c r="AAO64" s="149"/>
      <c r="AAP64" s="149"/>
      <c r="AAQ64" s="149"/>
      <c r="AAR64" s="149"/>
      <c r="AAS64" s="149"/>
      <c r="AAT64" s="149"/>
      <c r="AAU64" s="149"/>
      <c r="AAV64" s="149"/>
      <c r="AAW64" s="149"/>
      <c r="AAX64" s="149"/>
      <c r="AAY64" s="149"/>
      <c r="AAZ64" s="149"/>
      <c r="ABA64" s="149"/>
      <c r="ABB64" s="149"/>
      <c r="ABC64" s="149"/>
      <c r="ABD64" s="149"/>
      <c r="ABE64" s="149"/>
      <c r="ABF64" s="149"/>
      <c r="ABG64" s="149"/>
      <c r="ABH64" s="149"/>
      <c r="ABI64" s="149"/>
      <c r="ABJ64" s="149"/>
      <c r="ABK64" s="149"/>
      <c r="ABL64" s="149"/>
      <c r="ABM64" s="149"/>
      <c r="ABN64" s="149"/>
      <c r="ABO64" s="149"/>
      <c r="ABP64" s="149"/>
      <c r="ABQ64" s="149"/>
      <c r="ABR64" s="149"/>
      <c r="ABS64" s="149"/>
      <c r="ABT64" s="149"/>
      <c r="ABU64" s="149"/>
      <c r="ABV64" s="149"/>
      <c r="ABW64" s="149"/>
      <c r="ABX64" s="149"/>
      <c r="ABY64" s="149"/>
      <c r="ABZ64" s="149"/>
      <c r="ACA64" s="149"/>
      <c r="ACB64" s="149"/>
      <c r="ACC64" s="149"/>
      <c r="ACD64" s="149"/>
      <c r="ACE64" s="149"/>
      <c r="ACF64" s="149"/>
      <c r="ACG64" s="149"/>
      <c r="ACH64" s="149"/>
      <c r="ACI64" s="149"/>
      <c r="ACJ64" s="149"/>
      <c r="ACK64" s="149"/>
      <c r="ACL64" s="149"/>
      <c r="ACM64" s="149"/>
      <c r="ACN64" s="149"/>
      <c r="ACO64" s="149"/>
      <c r="ACP64" s="149"/>
      <c r="ACQ64" s="149"/>
      <c r="ACR64" s="149"/>
      <c r="ACS64" s="149"/>
      <c r="ACT64" s="149"/>
      <c r="ACU64" s="149"/>
      <c r="ACV64" s="149"/>
      <c r="ACW64" s="149"/>
      <c r="ACX64" s="149"/>
      <c r="ACY64" s="149"/>
      <c r="ACZ64" s="149"/>
      <c r="ADA64" s="149"/>
      <c r="ADB64" s="149"/>
      <c r="ADC64" s="149"/>
    </row>
    <row r="65" spans="1:783" s="152" customFormat="1" x14ac:dyDescent="0.3">
      <c r="A65" s="149"/>
      <c r="B65" s="150"/>
      <c r="C65" s="151"/>
      <c r="D65" s="151"/>
      <c r="F65" s="153"/>
      <c r="G65" s="153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  <c r="EC65" s="149"/>
      <c r="ED65" s="149"/>
      <c r="EE65" s="149"/>
      <c r="EF65" s="149"/>
      <c r="EG65" s="149"/>
      <c r="EH65" s="149"/>
      <c r="EI65" s="149"/>
      <c r="EJ65" s="149"/>
      <c r="EK65" s="149"/>
      <c r="EL65" s="149"/>
      <c r="EM65" s="149"/>
      <c r="EN65" s="149"/>
      <c r="EO65" s="149"/>
      <c r="EP65" s="149"/>
      <c r="EQ65" s="149"/>
      <c r="ER65" s="149"/>
      <c r="ES65" s="149"/>
      <c r="ET65" s="149"/>
      <c r="EU65" s="149"/>
      <c r="EV65" s="149"/>
      <c r="EW65" s="149"/>
      <c r="EX65" s="149"/>
      <c r="EY65" s="149"/>
      <c r="EZ65" s="149"/>
      <c r="FA65" s="149"/>
      <c r="FB65" s="149"/>
      <c r="FC65" s="149"/>
      <c r="FD65" s="149"/>
      <c r="FE65" s="149"/>
      <c r="FF65" s="149"/>
      <c r="FG65" s="149"/>
      <c r="FH65" s="149"/>
      <c r="FI65" s="149"/>
      <c r="FJ65" s="149"/>
      <c r="FK65" s="149"/>
      <c r="FL65" s="149"/>
      <c r="FM65" s="149"/>
      <c r="FN65" s="149"/>
      <c r="FO65" s="149"/>
      <c r="FP65" s="149"/>
      <c r="FQ65" s="149"/>
      <c r="FR65" s="149"/>
      <c r="FS65" s="149"/>
      <c r="FT65" s="149"/>
      <c r="FU65" s="149"/>
      <c r="FV65" s="149"/>
      <c r="FW65" s="149"/>
      <c r="FX65" s="149"/>
      <c r="FY65" s="149"/>
      <c r="FZ65" s="149"/>
      <c r="GA65" s="149"/>
      <c r="GB65" s="149"/>
      <c r="GC65" s="149"/>
      <c r="GD65" s="149"/>
      <c r="GE65" s="149"/>
      <c r="GF65" s="149"/>
      <c r="GG65" s="149"/>
      <c r="GH65" s="149"/>
      <c r="GI65" s="149"/>
      <c r="GJ65" s="149"/>
      <c r="GK65" s="149"/>
      <c r="GL65" s="149"/>
      <c r="GM65" s="149"/>
      <c r="GN65" s="149"/>
      <c r="GO65" s="149"/>
      <c r="GP65" s="149"/>
      <c r="GQ65" s="149"/>
      <c r="GR65" s="149"/>
      <c r="GS65" s="149"/>
      <c r="GT65" s="149"/>
      <c r="GU65" s="149"/>
      <c r="GV65" s="149"/>
      <c r="GW65" s="149"/>
      <c r="GX65" s="149"/>
      <c r="GY65" s="149"/>
      <c r="GZ65" s="149"/>
      <c r="HA65" s="149"/>
      <c r="HB65" s="149"/>
      <c r="HC65" s="149"/>
      <c r="HD65" s="149"/>
      <c r="HE65" s="149"/>
      <c r="HF65" s="149"/>
      <c r="HG65" s="149"/>
      <c r="HH65" s="149"/>
      <c r="HI65" s="149"/>
      <c r="HJ65" s="149"/>
      <c r="HK65" s="149"/>
      <c r="HL65" s="149"/>
      <c r="HM65" s="149"/>
      <c r="HN65" s="149"/>
      <c r="HO65" s="149"/>
      <c r="HP65" s="149"/>
      <c r="HQ65" s="149"/>
      <c r="HR65" s="149"/>
      <c r="HS65" s="149"/>
      <c r="HT65" s="149"/>
      <c r="HU65" s="149"/>
      <c r="HV65" s="149"/>
      <c r="HW65" s="149"/>
      <c r="HX65" s="149"/>
      <c r="HY65" s="149"/>
      <c r="HZ65" s="149"/>
      <c r="IA65" s="149"/>
      <c r="IB65" s="149"/>
      <c r="IC65" s="149"/>
      <c r="ID65" s="149"/>
      <c r="IE65" s="149"/>
      <c r="IF65" s="149"/>
      <c r="IG65" s="149"/>
      <c r="IH65" s="149"/>
      <c r="II65" s="149"/>
      <c r="IJ65" s="149"/>
      <c r="IK65" s="149"/>
      <c r="IL65" s="149"/>
      <c r="IM65" s="149"/>
      <c r="IN65" s="149"/>
      <c r="IO65" s="149"/>
      <c r="IP65" s="149"/>
      <c r="IQ65" s="149"/>
      <c r="IR65" s="149"/>
      <c r="IS65" s="149"/>
      <c r="IT65" s="149"/>
      <c r="IU65" s="149"/>
      <c r="IV65" s="149"/>
      <c r="IW65" s="149"/>
      <c r="IX65" s="149"/>
      <c r="IY65" s="149"/>
      <c r="IZ65" s="149"/>
      <c r="JA65" s="149"/>
      <c r="JB65" s="149"/>
      <c r="JC65" s="149"/>
      <c r="JD65" s="149"/>
      <c r="JE65" s="149"/>
      <c r="JF65" s="149"/>
      <c r="JG65" s="149"/>
      <c r="JH65" s="149"/>
      <c r="JI65" s="149"/>
      <c r="JJ65" s="149"/>
      <c r="JK65" s="149"/>
      <c r="JL65" s="149"/>
      <c r="JM65" s="149"/>
      <c r="JN65" s="149"/>
      <c r="JO65" s="149"/>
      <c r="JP65" s="149"/>
      <c r="JQ65" s="149"/>
      <c r="JR65" s="149"/>
      <c r="JS65" s="149"/>
      <c r="JT65" s="149"/>
      <c r="JU65" s="149"/>
      <c r="JV65" s="149"/>
      <c r="JW65" s="149"/>
      <c r="JX65" s="149"/>
      <c r="JY65" s="149"/>
      <c r="JZ65" s="149"/>
      <c r="KA65" s="149"/>
      <c r="KB65" s="149"/>
      <c r="KC65" s="149"/>
      <c r="KD65" s="149"/>
      <c r="KE65" s="149"/>
      <c r="KF65" s="149"/>
      <c r="KG65" s="149"/>
      <c r="KH65" s="149"/>
      <c r="KI65" s="149"/>
      <c r="KJ65" s="149"/>
      <c r="KK65" s="149"/>
      <c r="KL65" s="149"/>
      <c r="KM65" s="149"/>
      <c r="KN65" s="149"/>
      <c r="KO65" s="149"/>
      <c r="KP65" s="149"/>
      <c r="KQ65" s="149"/>
      <c r="KR65" s="149"/>
      <c r="KS65" s="149"/>
      <c r="KT65" s="149"/>
      <c r="KU65" s="149"/>
      <c r="KV65" s="149"/>
      <c r="KW65" s="149"/>
      <c r="KX65" s="149"/>
      <c r="KY65" s="149"/>
      <c r="KZ65" s="149"/>
      <c r="LA65" s="149"/>
      <c r="LB65" s="149"/>
      <c r="LC65" s="149"/>
      <c r="LD65" s="149"/>
      <c r="LE65" s="149"/>
      <c r="LF65" s="149"/>
      <c r="LG65" s="149"/>
      <c r="LH65" s="149"/>
      <c r="LI65" s="149"/>
      <c r="LJ65" s="149"/>
      <c r="LK65" s="149"/>
      <c r="LL65" s="149"/>
      <c r="LM65" s="149"/>
      <c r="LN65" s="149"/>
      <c r="LO65" s="149"/>
      <c r="LP65" s="149"/>
      <c r="LQ65" s="149"/>
      <c r="LR65" s="149"/>
      <c r="LS65" s="149"/>
      <c r="LT65" s="149"/>
      <c r="LU65" s="149"/>
      <c r="LV65" s="149"/>
      <c r="LW65" s="149"/>
      <c r="LX65" s="149"/>
      <c r="LY65" s="149"/>
      <c r="LZ65" s="149"/>
      <c r="MA65" s="149"/>
      <c r="MB65" s="149"/>
      <c r="MC65" s="149"/>
      <c r="MD65" s="149"/>
      <c r="ME65" s="149"/>
      <c r="MF65" s="149"/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  <c r="ZL65" s="149"/>
      <c r="ZM65" s="149"/>
      <c r="ZN65" s="149"/>
      <c r="ZO65" s="149"/>
      <c r="ZP65" s="149"/>
      <c r="ZQ65" s="149"/>
      <c r="ZR65" s="149"/>
      <c r="ZS65" s="149"/>
      <c r="ZT65" s="149"/>
      <c r="ZU65" s="149"/>
      <c r="ZV65" s="149"/>
      <c r="ZW65" s="149"/>
      <c r="ZX65" s="149"/>
      <c r="ZY65" s="149"/>
      <c r="ZZ65" s="149"/>
      <c r="AAA65" s="149"/>
      <c r="AAB65" s="149"/>
      <c r="AAC65" s="149"/>
      <c r="AAD65" s="149"/>
      <c r="AAE65" s="149"/>
      <c r="AAF65" s="149"/>
      <c r="AAG65" s="149"/>
      <c r="AAH65" s="149"/>
      <c r="AAI65" s="149"/>
      <c r="AAJ65" s="149"/>
      <c r="AAK65" s="149"/>
      <c r="AAL65" s="149"/>
      <c r="AAM65" s="149"/>
      <c r="AAN65" s="149"/>
      <c r="AAO65" s="149"/>
      <c r="AAP65" s="149"/>
      <c r="AAQ65" s="149"/>
      <c r="AAR65" s="149"/>
      <c r="AAS65" s="149"/>
      <c r="AAT65" s="149"/>
      <c r="AAU65" s="149"/>
      <c r="AAV65" s="149"/>
      <c r="AAW65" s="149"/>
      <c r="AAX65" s="149"/>
      <c r="AAY65" s="149"/>
      <c r="AAZ65" s="149"/>
      <c r="ABA65" s="149"/>
      <c r="ABB65" s="149"/>
      <c r="ABC65" s="149"/>
      <c r="ABD65" s="149"/>
      <c r="ABE65" s="149"/>
      <c r="ABF65" s="149"/>
      <c r="ABG65" s="149"/>
      <c r="ABH65" s="149"/>
      <c r="ABI65" s="149"/>
      <c r="ABJ65" s="149"/>
      <c r="ABK65" s="149"/>
      <c r="ABL65" s="149"/>
      <c r="ABM65" s="149"/>
      <c r="ABN65" s="149"/>
      <c r="ABO65" s="149"/>
      <c r="ABP65" s="149"/>
      <c r="ABQ65" s="149"/>
      <c r="ABR65" s="149"/>
      <c r="ABS65" s="149"/>
      <c r="ABT65" s="149"/>
      <c r="ABU65" s="149"/>
      <c r="ABV65" s="149"/>
      <c r="ABW65" s="149"/>
      <c r="ABX65" s="149"/>
      <c r="ABY65" s="149"/>
      <c r="ABZ65" s="149"/>
      <c r="ACA65" s="149"/>
      <c r="ACB65" s="149"/>
      <c r="ACC65" s="149"/>
      <c r="ACD65" s="149"/>
      <c r="ACE65" s="149"/>
      <c r="ACF65" s="149"/>
      <c r="ACG65" s="149"/>
      <c r="ACH65" s="149"/>
      <c r="ACI65" s="149"/>
      <c r="ACJ65" s="149"/>
      <c r="ACK65" s="149"/>
      <c r="ACL65" s="149"/>
      <c r="ACM65" s="149"/>
      <c r="ACN65" s="149"/>
      <c r="ACO65" s="149"/>
      <c r="ACP65" s="149"/>
      <c r="ACQ65" s="149"/>
      <c r="ACR65" s="149"/>
      <c r="ACS65" s="149"/>
      <c r="ACT65" s="149"/>
      <c r="ACU65" s="149"/>
      <c r="ACV65" s="149"/>
      <c r="ACW65" s="149"/>
      <c r="ACX65" s="149"/>
      <c r="ACY65" s="149"/>
      <c r="ACZ65" s="149"/>
      <c r="ADA65" s="149"/>
      <c r="ADB65" s="149"/>
      <c r="ADC65" s="149"/>
    </row>
    <row r="66" spans="1:783" s="152" customFormat="1" x14ac:dyDescent="0.3">
      <c r="A66" s="149"/>
      <c r="B66" s="150"/>
      <c r="C66" s="151"/>
      <c r="D66" s="151"/>
      <c r="F66" s="153"/>
      <c r="G66" s="153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  <c r="EC66" s="149"/>
      <c r="ED66" s="149"/>
      <c r="EE66" s="149"/>
      <c r="EF66" s="149"/>
      <c r="EG66" s="149"/>
      <c r="EH66" s="149"/>
      <c r="EI66" s="149"/>
      <c r="EJ66" s="149"/>
      <c r="EK66" s="149"/>
      <c r="EL66" s="149"/>
      <c r="EM66" s="149"/>
      <c r="EN66" s="149"/>
      <c r="EO66" s="149"/>
      <c r="EP66" s="149"/>
      <c r="EQ66" s="149"/>
      <c r="ER66" s="149"/>
      <c r="ES66" s="149"/>
      <c r="ET66" s="149"/>
      <c r="EU66" s="149"/>
      <c r="EV66" s="149"/>
      <c r="EW66" s="149"/>
      <c r="EX66" s="149"/>
      <c r="EY66" s="149"/>
      <c r="EZ66" s="149"/>
      <c r="FA66" s="149"/>
      <c r="FB66" s="149"/>
      <c r="FC66" s="149"/>
      <c r="FD66" s="149"/>
      <c r="FE66" s="149"/>
      <c r="FF66" s="149"/>
      <c r="FG66" s="149"/>
      <c r="FH66" s="149"/>
      <c r="FI66" s="149"/>
      <c r="FJ66" s="149"/>
      <c r="FK66" s="149"/>
      <c r="FL66" s="149"/>
      <c r="FM66" s="149"/>
      <c r="FN66" s="149"/>
      <c r="FO66" s="149"/>
      <c r="FP66" s="149"/>
      <c r="FQ66" s="149"/>
      <c r="FR66" s="149"/>
      <c r="FS66" s="149"/>
      <c r="FT66" s="149"/>
      <c r="FU66" s="149"/>
      <c r="FV66" s="149"/>
      <c r="FW66" s="149"/>
      <c r="FX66" s="149"/>
      <c r="FY66" s="149"/>
      <c r="FZ66" s="149"/>
      <c r="GA66" s="149"/>
      <c r="GB66" s="149"/>
      <c r="GC66" s="149"/>
      <c r="GD66" s="149"/>
      <c r="GE66" s="149"/>
      <c r="GF66" s="149"/>
      <c r="GG66" s="149"/>
      <c r="GH66" s="149"/>
      <c r="GI66" s="149"/>
      <c r="GJ66" s="149"/>
      <c r="GK66" s="149"/>
      <c r="GL66" s="149"/>
      <c r="GM66" s="149"/>
      <c r="GN66" s="149"/>
      <c r="GO66" s="149"/>
      <c r="GP66" s="149"/>
      <c r="GQ66" s="149"/>
      <c r="GR66" s="149"/>
      <c r="GS66" s="149"/>
      <c r="GT66" s="149"/>
      <c r="GU66" s="149"/>
      <c r="GV66" s="149"/>
      <c r="GW66" s="149"/>
      <c r="GX66" s="149"/>
      <c r="GY66" s="149"/>
      <c r="GZ66" s="149"/>
      <c r="HA66" s="149"/>
      <c r="HB66" s="149"/>
      <c r="HC66" s="149"/>
      <c r="HD66" s="149"/>
      <c r="HE66" s="149"/>
      <c r="HF66" s="149"/>
      <c r="HG66" s="149"/>
      <c r="HH66" s="149"/>
      <c r="HI66" s="149"/>
      <c r="HJ66" s="149"/>
      <c r="HK66" s="149"/>
      <c r="HL66" s="149"/>
      <c r="HM66" s="149"/>
      <c r="HN66" s="149"/>
      <c r="HO66" s="149"/>
      <c r="HP66" s="149"/>
      <c r="HQ66" s="149"/>
      <c r="HR66" s="149"/>
      <c r="HS66" s="149"/>
      <c r="HT66" s="149"/>
      <c r="HU66" s="149"/>
      <c r="HV66" s="149"/>
      <c r="HW66" s="149"/>
      <c r="HX66" s="149"/>
      <c r="HY66" s="149"/>
      <c r="HZ66" s="149"/>
      <c r="IA66" s="149"/>
      <c r="IB66" s="149"/>
      <c r="IC66" s="149"/>
      <c r="ID66" s="149"/>
      <c r="IE66" s="149"/>
      <c r="IF66" s="149"/>
      <c r="IG66" s="149"/>
      <c r="IH66" s="149"/>
      <c r="II66" s="149"/>
      <c r="IJ66" s="149"/>
      <c r="IK66" s="149"/>
      <c r="IL66" s="149"/>
      <c r="IM66" s="149"/>
      <c r="IN66" s="149"/>
      <c r="IO66" s="149"/>
      <c r="IP66" s="149"/>
      <c r="IQ66" s="149"/>
      <c r="IR66" s="149"/>
      <c r="IS66" s="149"/>
      <c r="IT66" s="149"/>
      <c r="IU66" s="149"/>
      <c r="IV66" s="149"/>
      <c r="IW66" s="149"/>
      <c r="IX66" s="149"/>
      <c r="IY66" s="149"/>
      <c r="IZ66" s="149"/>
      <c r="JA66" s="149"/>
      <c r="JB66" s="149"/>
      <c r="JC66" s="149"/>
      <c r="JD66" s="149"/>
      <c r="JE66" s="149"/>
      <c r="JF66" s="149"/>
      <c r="JG66" s="149"/>
      <c r="JH66" s="149"/>
      <c r="JI66" s="149"/>
      <c r="JJ66" s="149"/>
      <c r="JK66" s="149"/>
      <c r="JL66" s="149"/>
      <c r="JM66" s="149"/>
      <c r="JN66" s="149"/>
      <c r="JO66" s="149"/>
      <c r="JP66" s="149"/>
      <c r="JQ66" s="149"/>
      <c r="JR66" s="149"/>
      <c r="JS66" s="149"/>
      <c r="JT66" s="149"/>
      <c r="JU66" s="149"/>
      <c r="JV66" s="149"/>
      <c r="JW66" s="149"/>
      <c r="JX66" s="149"/>
      <c r="JY66" s="149"/>
      <c r="JZ66" s="149"/>
      <c r="KA66" s="149"/>
      <c r="KB66" s="149"/>
      <c r="KC66" s="149"/>
      <c r="KD66" s="149"/>
      <c r="KE66" s="149"/>
      <c r="KF66" s="149"/>
      <c r="KG66" s="149"/>
      <c r="KH66" s="149"/>
      <c r="KI66" s="149"/>
      <c r="KJ66" s="149"/>
      <c r="KK66" s="149"/>
      <c r="KL66" s="149"/>
      <c r="KM66" s="149"/>
      <c r="KN66" s="149"/>
      <c r="KO66" s="149"/>
      <c r="KP66" s="149"/>
      <c r="KQ66" s="149"/>
      <c r="KR66" s="149"/>
      <c r="KS66" s="149"/>
      <c r="KT66" s="149"/>
      <c r="KU66" s="149"/>
      <c r="KV66" s="149"/>
      <c r="KW66" s="149"/>
      <c r="KX66" s="149"/>
      <c r="KY66" s="149"/>
      <c r="KZ66" s="149"/>
      <c r="LA66" s="149"/>
      <c r="LB66" s="149"/>
      <c r="LC66" s="149"/>
      <c r="LD66" s="149"/>
      <c r="LE66" s="149"/>
      <c r="LF66" s="149"/>
      <c r="LG66" s="149"/>
      <c r="LH66" s="149"/>
      <c r="LI66" s="149"/>
      <c r="LJ66" s="149"/>
      <c r="LK66" s="149"/>
      <c r="LL66" s="149"/>
      <c r="LM66" s="149"/>
      <c r="LN66" s="149"/>
      <c r="LO66" s="149"/>
      <c r="LP66" s="149"/>
      <c r="LQ66" s="149"/>
      <c r="LR66" s="149"/>
      <c r="LS66" s="149"/>
      <c r="LT66" s="149"/>
      <c r="LU66" s="149"/>
      <c r="LV66" s="149"/>
      <c r="LW66" s="149"/>
      <c r="LX66" s="149"/>
      <c r="LY66" s="149"/>
      <c r="LZ66" s="149"/>
      <c r="MA66" s="149"/>
      <c r="MB66" s="149"/>
      <c r="MC66" s="149"/>
      <c r="MD66" s="149"/>
      <c r="ME66" s="149"/>
      <c r="MF66" s="149"/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  <c r="ZL66" s="149"/>
      <c r="ZM66" s="149"/>
      <c r="ZN66" s="149"/>
      <c r="ZO66" s="149"/>
      <c r="ZP66" s="149"/>
      <c r="ZQ66" s="149"/>
      <c r="ZR66" s="149"/>
      <c r="ZS66" s="149"/>
      <c r="ZT66" s="149"/>
      <c r="ZU66" s="149"/>
      <c r="ZV66" s="149"/>
      <c r="ZW66" s="149"/>
      <c r="ZX66" s="149"/>
      <c r="ZY66" s="149"/>
      <c r="ZZ66" s="149"/>
      <c r="AAA66" s="149"/>
      <c r="AAB66" s="149"/>
      <c r="AAC66" s="149"/>
      <c r="AAD66" s="149"/>
      <c r="AAE66" s="149"/>
      <c r="AAF66" s="149"/>
      <c r="AAG66" s="149"/>
      <c r="AAH66" s="149"/>
      <c r="AAI66" s="149"/>
      <c r="AAJ66" s="149"/>
      <c r="AAK66" s="149"/>
      <c r="AAL66" s="149"/>
      <c r="AAM66" s="149"/>
      <c r="AAN66" s="149"/>
      <c r="AAO66" s="149"/>
      <c r="AAP66" s="149"/>
      <c r="AAQ66" s="149"/>
      <c r="AAR66" s="149"/>
      <c r="AAS66" s="149"/>
      <c r="AAT66" s="149"/>
      <c r="AAU66" s="149"/>
      <c r="AAV66" s="149"/>
      <c r="AAW66" s="149"/>
      <c r="AAX66" s="149"/>
      <c r="AAY66" s="149"/>
      <c r="AAZ66" s="149"/>
      <c r="ABA66" s="149"/>
      <c r="ABB66" s="149"/>
      <c r="ABC66" s="149"/>
      <c r="ABD66" s="149"/>
      <c r="ABE66" s="149"/>
      <c r="ABF66" s="149"/>
      <c r="ABG66" s="149"/>
      <c r="ABH66" s="149"/>
      <c r="ABI66" s="149"/>
      <c r="ABJ66" s="149"/>
      <c r="ABK66" s="149"/>
      <c r="ABL66" s="149"/>
      <c r="ABM66" s="149"/>
      <c r="ABN66" s="149"/>
      <c r="ABO66" s="149"/>
      <c r="ABP66" s="149"/>
      <c r="ABQ66" s="149"/>
      <c r="ABR66" s="149"/>
      <c r="ABS66" s="149"/>
      <c r="ABT66" s="149"/>
      <c r="ABU66" s="149"/>
      <c r="ABV66" s="149"/>
      <c r="ABW66" s="149"/>
      <c r="ABX66" s="149"/>
      <c r="ABY66" s="149"/>
      <c r="ABZ66" s="149"/>
      <c r="ACA66" s="149"/>
      <c r="ACB66" s="149"/>
      <c r="ACC66" s="149"/>
      <c r="ACD66" s="149"/>
      <c r="ACE66" s="149"/>
      <c r="ACF66" s="149"/>
      <c r="ACG66" s="149"/>
      <c r="ACH66" s="149"/>
      <c r="ACI66" s="149"/>
      <c r="ACJ66" s="149"/>
      <c r="ACK66" s="149"/>
      <c r="ACL66" s="149"/>
      <c r="ACM66" s="149"/>
      <c r="ACN66" s="149"/>
      <c r="ACO66" s="149"/>
      <c r="ACP66" s="149"/>
      <c r="ACQ66" s="149"/>
      <c r="ACR66" s="149"/>
      <c r="ACS66" s="149"/>
      <c r="ACT66" s="149"/>
      <c r="ACU66" s="149"/>
      <c r="ACV66" s="149"/>
      <c r="ACW66" s="149"/>
      <c r="ACX66" s="149"/>
      <c r="ACY66" s="149"/>
      <c r="ACZ66" s="149"/>
      <c r="ADA66" s="149"/>
      <c r="ADB66" s="149"/>
      <c r="ADC66" s="149"/>
    </row>
    <row r="67" spans="1:783" s="152" customFormat="1" x14ac:dyDescent="0.3">
      <c r="A67" s="149"/>
      <c r="B67" s="150"/>
      <c r="C67" s="151"/>
      <c r="D67" s="151"/>
      <c r="F67" s="153"/>
      <c r="G67" s="153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9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9"/>
      <c r="ES67" s="149"/>
      <c r="ET67" s="149"/>
      <c r="EU67" s="149"/>
      <c r="EV67" s="149"/>
      <c r="EW67" s="149"/>
      <c r="EX67" s="149"/>
      <c r="EY67" s="149"/>
      <c r="EZ67" s="149"/>
      <c r="FA67" s="149"/>
      <c r="FB67" s="149"/>
      <c r="FC67" s="149"/>
      <c r="FD67" s="149"/>
      <c r="FE67" s="149"/>
      <c r="FF67" s="149"/>
      <c r="FG67" s="149"/>
      <c r="FH67" s="149"/>
      <c r="FI67" s="149"/>
      <c r="FJ67" s="149"/>
      <c r="FK67" s="149"/>
      <c r="FL67" s="149"/>
      <c r="FM67" s="149"/>
      <c r="FN67" s="149"/>
      <c r="FO67" s="149"/>
      <c r="FP67" s="149"/>
      <c r="FQ67" s="149"/>
      <c r="FR67" s="149"/>
      <c r="FS67" s="149"/>
      <c r="FT67" s="149"/>
      <c r="FU67" s="149"/>
      <c r="FV67" s="149"/>
      <c r="FW67" s="149"/>
      <c r="FX67" s="149"/>
      <c r="FY67" s="149"/>
      <c r="FZ67" s="149"/>
      <c r="GA67" s="149"/>
      <c r="GB67" s="149"/>
      <c r="GC67" s="149"/>
      <c r="GD67" s="149"/>
      <c r="GE67" s="149"/>
      <c r="GF67" s="149"/>
      <c r="GG67" s="149"/>
      <c r="GH67" s="149"/>
      <c r="GI67" s="149"/>
      <c r="GJ67" s="149"/>
      <c r="GK67" s="149"/>
      <c r="GL67" s="149"/>
      <c r="GM67" s="149"/>
      <c r="GN67" s="149"/>
      <c r="GO67" s="149"/>
      <c r="GP67" s="149"/>
      <c r="GQ67" s="149"/>
      <c r="GR67" s="149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9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9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9"/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9"/>
      <c r="IS67" s="149"/>
      <c r="IT67" s="149"/>
      <c r="IU67" s="149"/>
      <c r="IV67" s="149"/>
      <c r="IW67" s="149"/>
      <c r="IX67" s="149"/>
      <c r="IY67" s="149"/>
      <c r="IZ67" s="149"/>
      <c r="JA67" s="149"/>
      <c r="JB67" s="149"/>
      <c r="JC67" s="149"/>
      <c r="JD67" s="149"/>
      <c r="JE67" s="149"/>
      <c r="JF67" s="149"/>
      <c r="JG67" s="149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9"/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9"/>
      <c r="KF67" s="149"/>
      <c r="KG67" s="149"/>
      <c r="KH67" s="149"/>
      <c r="KI67" s="149"/>
      <c r="KJ67" s="149"/>
      <c r="KK67" s="149"/>
      <c r="KL67" s="149"/>
      <c r="KM67" s="149"/>
      <c r="KN67" s="149"/>
      <c r="KO67" s="149"/>
      <c r="KP67" s="149"/>
      <c r="KQ67" s="149"/>
      <c r="KR67" s="149"/>
      <c r="KS67" s="149"/>
      <c r="KT67" s="149"/>
      <c r="KU67" s="149"/>
      <c r="KV67" s="149"/>
      <c r="KW67" s="149"/>
      <c r="KX67" s="149"/>
      <c r="KY67" s="149"/>
      <c r="KZ67" s="149"/>
      <c r="LA67" s="149"/>
      <c r="LB67" s="149"/>
      <c r="LC67" s="149"/>
      <c r="LD67" s="149"/>
      <c r="LE67" s="149"/>
      <c r="LF67" s="149"/>
      <c r="LG67" s="149"/>
      <c r="LH67" s="149"/>
      <c r="LI67" s="149"/>
      <c r="LJ67" s="149"/>
      <c r="LK67" s="149"/>
      <c r="LL67" s="149"/>
      <c r="LM67" s="149"/>
      <c r="LN67" s="149"/>
      <c r="LO67" s="149"/>
      <c r="LP67" s="149"/>
      <c r="LQ67" s="149"/>
      <c r="LR67" s="149"/>
      <c r="LS67" s="149"/>
      <c r="LT67" s="149"/>
      <c r="LU67" s="149"/>
      <c r="LV67" s="149"/>
      <c r="LW67" s="149"/>
      <c r="LX67" s="149"/>
      <c r="LY67" s="149"/>
      <c r="LZ67" s="149"/>
      <c r="MA67" s="149"/>
      <c r="MB67" s="149"/>
      <c r="MC67" s="149"/>
      <c r="MD67" s="149"/>
      <c r="ME67" s="149"/>
      <c r="MF67" s="149"/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  <c r="ZL67" s="149"/>
      <c r="ZM67" s="149"/>
      <c r="ZN67" s="149"/>
      <c r="ZO67" s="149"/>
      <c r="ZP67" s="149"/>
      <c r="ZQ67" s="149"/>
      <c r="ZR67" s="149"/>
      <c r="ZS67" s="149"/>
      <c r="ZT67" s="149"/>
      <c r="ZU67" s="149"/>
      <c r="ZV67" s="149"/>
      <c r="ZW67" s="149"/>
      <c r="ZX67" s="149"/>
      <c r="ZY67" s="149"/>
      <c r="ZZ67" s="149"/>
      <c r="AAA67" s="149"/>
      <c r="AAB67" s="149"/>
      <c r="AAC67" s="149"/>
      <c r="AAD67" s="149"/>
      <c r="AAE67" s="149"/>
      <c r="AAF67" s="149"/>
      <c r="AAG67" s="149"/>
      <c r="AAH67" s="149"/>
      <c r="AAI67" s="149"/>
      <c r="AAJ67" s="149"/>
      <c r="AAK67" s="149"/>
      <c r="AAL67" s="149"/>
      <c r="AAM67" s="149"/>
      <c r="AAN67" s="149"/>
      <c r="AAO67" s="149"/>
      <c r="AAP67" s="149"/>
      <c r="AAQ67" s="149"/>
      <c r="AAR67" s="149"/>
      <c r="AAS67" s="149"/>
      <c r="AAT67" s="149"/>
      <c r="AAU67" s="149"/>
      <c r="AAV67" s="149"/>
      <c r="AAW67" s="149"/>
      <c r="AAX67" s="149"/>
      <c r="AAY67" s="149"/>
      <c r="AAZ67" s="149"/>
      <c r="ABA67" s="149"/>
      <c r="ABB67" s="149"/>
      <c r="ABC67" s="149"/>
      <c r="ABD67" s="149"/>
      <c r="ABE67" s="149"/>
      <c r="ABF67" s="149"/>
      <c r="ABG67" s="149"/>
      <c r="ABH67" s="149"/>
      <c r="ABI67" s="149"/>
      <c r="ABJ67" s="149"/>
      <c r="ABK67" s="149"/>
      <c r="ABL67" s="149"/>
      <c r="ABM67" s="149"/>
      <c r="ABN67" s="149"/>
      <c r="ABO67" s="149"/>
      <c r="ABP67" s="149"/>
      <c r="ABQ67" s="149"/>
      <c r="ABR67" s="149"/>
      <c r="ABS67" s="149"/>
      <c r="ABT67" s="149"/>
      <c r="ABU67" s="149"/>
      <c r="ABV67" s="149"/>
      <c r="ABW67" s="149"/>
      <c r="ABX67" s="149"/>
      <c r="ABY67" s="149"/>
      <c r="ABZ67" s="149"/>
      <c r="ACA67" s="149"/>
      <c r="ACB67" s="149"/>
      <c r="ACC67" s="149"/>
      <c r="ACD67" s="149"/>
      <c r="ACE67" s="149"/>
      <c r="ACF67" s="149"/>
      <c r="ACG67" s="149"/>
      <c r="ACH67" s="149"/>
      <c r="ACI67" s="149"/>
      <c r="ACJ67" s="149"/>
      <c r="ACK67" s="149"/>
      <c r="ACL67" s="149"/>
      <c r="ACM67" s="149"/>
      <c r="ACN67" s="149"/>
      <c r="ACO67" s="149"/>
      <c r="ACP67" s="149"/>
      <c r="ACQ67" s="149"/>
      <c r="ACR67" s="149"/>
      <c r="ACS67" s="149"/>
      <c r="ACT67" s="149"/>
      <c r="ACU67" s="149"/>
      <c r="ACV67" s="149"/>
      <c r="ACW67" s="149"/>
      <c r="ACX67" s="149"/>
      <c r="ACY67" s="149"/>
      <c r="ACZ67" s="149"/>
      <c r="ADA67" s="149"/>
      <c r="ADB67" s="149"/>
      <c r="ADC67" s="149"/>
    </row>
    <row r="68" spans="1:783" s="152" customFormat="1" x14ac:dyDescent="0.3">
      <c r="A68" s="149"/>
      <c r="B68" s="150"/>
      <c r="C68" s="151"/>
      <c r="D68" s="151"/>
      <c r="F68" s="153"/>
      <c r="G68" s="153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9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9"/>
      <c r="ES68" s="149"/>
      <c r="ET68" s="149"/>
      <c r="EU68" s="149"/>
      <c r="EV68" s="149"/>
      <c r="EW68" s="149"/>
      <c r="EX68" s="149"/>
      <c r="EY68" s="149"/>
      <c r="EZ68" s="149"/>
      <c r="FA68" s="149"/>
      <c r="FB68" s="149"/>
      <c r="FC68" s="149"/>
      <c r="FD68" s="149"/>
      <c r="FE68" s="149"/>
      <c r="FF68" s="149"/>
      <c r="FG68" s="149"/>
      <c r="FH68" s="149"/>
      <c r="FI68" s="149"/>
      <c r="FJ68" s="149"/>
      <c r="FK68" s="149"/>
      <c r="FL68" s="149"/>
      <c r="FM68" s="149"/>
      <c r="FN68" s="149"/>
      <c r="FO68" s="149"/>
      <c r="FP68" s="149"/>
      <c r="FQ68" s="149"/>
      <c r="FR68" s="149"/>
      <c r="FS68" s="149"/>
      <c r="FT68" s="149"/>
      <c r="FU68" s="149"/>
      <c r="FV68" s="149"/>
      <c r="FW68" s="149"/>
      <c r="FX68" s="149"/>
      <c r="FY68" s="149"/>
      <c r="FZ68" s="149"/>
      <c r="GA68" s="149"/>
      <c r="GB68" s="149"/>
      <c r="GC68" s="149"/>
      <c r="GD68" s="149"/>
      <c r="GE68" s="149"/>
      <c r="GF68" s="149"/>
      <c r="GG68" s="149"/>
      <c r="GH68" s="149"/>
      <c r="GI68" s="149"/>
      <c r="GJ68" s="149"/>
      <c r="GK68" s="149"/>
      <c r="GL68" s="149"/>
      <c r="GM68" s="149"/>
      <c r="GN68" s="149"/>
      <c r="GO68" s="149"/>
      <c r="GP68" s="149"/>
      <c r="GQ68" s="149"/>
      <c r="GR68" s="149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9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9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9"/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9"/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9"/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9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9"/>
      <c r="KF68" s="149"/>
      <c r="KG68" s="149"/>
      <c r="KH68" s="149"/>
      <c r="KI68" s="149"/>
      <c r="KJ68" s="149"/>
      <c r="KK68" s="149"/>
      <c r="KL68" s="149"/>
      <c r="KM68" s="149"/>
      <c r="KN68" s="149"/>
      <c r="KO68" s="149"/>
      <c r="KP68" s="149"/>
      <c r="KQ68" s="149"/>
      <c r="KR68" s="149"/>
      <c r="KS68" s="149"/>
      <c r="KT68" s="149"/>
      <c r="KU68" s="149"/>
      <c r="KV68" s="149"/>
      <c r="KW68" s="149"/>
      <c r="KX68" s="149"/>
      <c r="KY68" s="149"/>
      <c r="KZ68" s="149"/>
      <c r="LA68" s="149"/>
      <c r="LB68" s="149"/>
      <c r="LC68" s="149"/>
      <c r="LD68" s="149"/>
      <c r="LE68" s="149"/>
      <c r="LF68" s="149"/>
      <c r="LG68" s="149"/>
      <c r="LH68" s="149"/>
      <c r="LI68" s="149"/>
      <c r="LJ68" s="149"/>
      <c r="LK68" s="149"/>
      <c r="LL68" s="149"/>
      <c r="LM68" s="149"/>
      <c r="LN68" s="149"/>
      <c r="LO68" s="149"/>
      <c r="LP68" s="149"/>
      <c r="LQ68" s="149"/>
      <c r="LR68" s="149"/>
      <c r="LS68" s="149"/>
      <c r="LT68" s="149"/>
      <c r="LU68" s="149"/>
      <c r="LV68" s="149"/>
      <c r="LW68" s="149"/>
      <c r="LX68" s="149"/>
      <c r="LY68" s="149"/>
      <c r="LZ68" s="149"/>
      <c r="MA68" s="149"/>
      <c r="MB68" s="149"/>
      <c r="MC68" s="149"/>
      <c r="MD68" s="149"/>
      <c r="ME68" s="149"/>
      <c r="MF68" s="149"/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  <c r="ZL68" s="149"/>
      <c r="ZM68" s="149"/>
      <c r="ZN68" s="149"/>
      <c r="ZO68" s="149"/>
      <c r="ZP68" s="149"/>
      <c r="ZQ68" s="149"/>
      <c r="ZR68" s="149"/>
      <c r="ZS68" s="149"/>
      <c r="ZT68" s="149"/>
      <c r="ZU68" s="149"/>
      <c r="ZV68" s="149"/>
      <c r="ZW68" s="149"/>
      <c r="ZX68" s="149"/>
      <c r="ZY68" s="149"/>
      <c r="ZZ68" s="149"/>
      <c r="AAA68" s="149"/>
      <c r="AAB68" s="149"/>
      <c r="AAC68" s="149"/>
      <c r="AAD68" s="149"/>
      <c r="AAE68" s="149"/>
      <c r="AAF68" s="149"/>
      <c r="AAG68" s="149"/>
      <c r="AAH68" s="149"/>
      <c r="AAI68" s="149"/>
      <c r="AAJ68" s="149"/>
      <c r="AAK68" s="149"/>
      <c r="AAL68" s="149"/>
      <c r="AAM68" s="149"/>
      <c r="AAN68" s="149"/>
      <c r="AAO68" s="149"/>
      <c r="AAP68" s="149"/>
      <c r="AAQ68" s="149"/>
      <c r="AAR68" s="149"/>
      <c r="AAS68" s="149"/>
      <c r="AAT68" s="149"/>
      <c r="AAU68" s="149"/>
      <c r="AAV68" s="149"/>
      <c r="AAW68" s="149"/>
      <c r="AAX68" s="149"/>
      <c r="AAY68" s="149"/>
      <c r="AAZ68" s="149"/>
      <c r="ABA68" s="149"/>
      <c r="ABB68" s="149"/>
      <c r="ABC68" s="149"/>
      <c r="ABD68" s="149"/>
      <c r="ABE68" s="149"/>
      <c r="ABF68" s="149"/>
      <c r="ABG68" s="149"/>
      <c r="ABH68" s="149"/>
      <c r="ABI68" s="149"/>
      <c r="ABJ68" s="149"/>
      <c r="ABK68" s="149"/>
      <c r="ABL68" s="149"/>
      <c r="ABM68" s="149"/>
      <c r="ABN68" s="149"/>
      <c r="ABO68" s="149"/>
      <c r="ABP68" s="149"/>
      <c r="ABQ68" s="149"/>
      <c r="ABR68" s="149"/>
      <c r="ABS68" s="149"/>
      <c r="ABT68" s="149"/>
      <c r="ABU68" s="149"/>
      <c r="ABV68" s="149"/>
      <c r="ABW68" s="149"/>
      <c r="ABX68" s="149"/>
      <c r="ABY68" s="149"/>
      <c r="ABZ68" s="149"/>
      <c r="ACA68" s="149"/>
      <c r="ACB68" s="149"/>
      <c r="ACC68" s="149"/>
      <c r="ACD68" s="149"/>
      <c r="ACE68" s="149"/>
      <c r="ACF68" s="149"/>
      <c r="ACG68" s="149"/>
      <c r="ACH68" s="149"/>
      <c r="ACI68" s="149"/>
      <c r="ACJ68" s="149"/>
      <c r="ACK68" s="149"/>
      <c r="ACL68" s="149"/>
      <c r="ACM68" s="149"/>
      <c r="ACN68" s="149"/>
      <c r="ACO68" s="149"/>
      <c r="ACP68" s="149"/>
      <c r="ACQ68" s="149"/>
      <c r="ACR68" s="149"/>
      <c r="ACS68" s="149"/>
      <c r="ACT68" s="149"/>
      <c r="ACU68" s="149"/>
      <c r="ACV68" s="149"/>
      <c r="ACW68" s="149"/>
      <c r="ACX68" s="149"/>
      <c r="ACY68" s="149"/>
      <c r="ACZ68" s="149"/>
      <c r="ADA68" s="149"/>
      <c r="ADB68" s="149"/>
      <c r="ADC68" s="149"/>
    </row>
  </sheetData>
  <mergeCells count="1">
    <mergeCell ref="A1:D1"/>
  </mergeCells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EDC8D-78A2-4819-933A-F565A8FE364C}">
  <dimension ref="A1:ADC68"/>
  <sheetViews>
    <sheetView workbookViewId="0">
      <selection activeCell="G18" sqref="G18"/>
    </sheetView>
  </sheetViews>
  <sheetFormatPr baseColWidth="10" defaultColWidth="10.15234375" defaultRowHeight="15.5" x14ac:dyDescent="0.3"/>
  <cols>
    <col min="1" max="1" width="4.15234375" style="154" customWidth="1"/>
    <col min="2" max="2" width="47.23046875" style="155" customWidth="1"/>
    <col min="3" max="4" width="10.84375" style="151" customWidth="1"/>
    <col min="5" max="5" width="14.765625" style="152" customWidth="1"/>
    <col min="6" max="6" width="14.765625" style="153" customWidth="1"/>
    <col min="7" max="7" width="11.3828125" style="153" customWidth="1"/>
    <col min="8" max="8" width="11.3828125" style="149" customWidth="1"/>
    <col min="9" max="9" width="16.84375" style="149" customWidth="1"/>
    <col min="10" max="16384" width="10.15234375" style="149"/>
  </cols>
  <sheetData>
    <row r="1" spans="1:9" ht="50.5" customHeight="1" thickBot="1" x14ac:dyDescent="0.35">
      <c r="A1" s="604" t="str">
        <f>"DIE GRÜNEN MIGRANT:INNEN
Angaben für den Rechenschaftsbericht für das Jahr "&amp;Jahrakt</f>
        <v>DIE GRÜNEN MIGRANT:INNEN
Angaben für den Rechenschaftsbericht für das Jahr 2024</v>
      </c>
      <c r="B1" s="605"/>
      <c r="C1" s="605"/>
      <c r="D1" s="606"/>
      <c r="E1" s="149"/>
      <c r="F1" s="149"/>
      <c r="G1" s="149"/>
    </row>
    <row r="2" spans="1:9" s="115" customFormat="1" ht="27.65" customHeight="1" thickBot="1" x14ac:dyDescent="0.35">
      <c r="A2" s="447" t="s">
        <v>35</v>
      </c>
      <c r="B2" s="448" t="s">
        <v>36</v>
      </c>
      <c r="C2" s="449" t="str">
        <f>"ERTRAG
"&amp;Jahrakt</f>
        <v>ERTRAG
2024</v>
      </c>
      <c r="D2" s="449" t="s">
        <v>37</v>
      </c>
      <c r="E2" s="111"/>
      <c r="F2" s="112"/>
      <c r="G2" s="113"/>
      <c r="H2" s="114"/>
      <c r="I2" s="114"/>
    </row>
    <row r="3" spans="1:9" s="115" customFormat="1" ht="14" x14ac:dyDescent="0.3">
      <c r="A3" s="116" t="s">
        <v>38</v>
      </c>
      <c r="B3" s="117" t="s">
        <v>39</v>
      </c>
      <c r="C3" s="118">
        <v>0</v>
      </c>
      <c r="D3" s="210">
        <v>0</v>
      </c>
      <c r="E3" s="120"/>
      <c r="F3" s="112"/>
      <c r="G3" s="113"/>
      <c r="H3" s="121"/>
      <c r="I3" s="121"/>
    </row>
    <row r="4" spans="1:9" s="115" customFormat="1" ht="14" x14ac:dyDescent="0.3">
      <c r="A4" s="450" t="s">
        <v>40</v>
      </c>
      <c r="B4" s="451" t="s">
        <v>41</v>
      </c>
      <c r="C4" s="118">
        <v>0</v>
      </c>
      <c r="D4" s="210">
        <v>0</v>
      </c>
      <c r="E4" s="120"/>
      <c r="F4" s="112"/>
      <c r="G4" s="113"/>
      <c r="H4" s="121"/>
      <c r="I4" s="121"/>
    </row>
    <row r="5" spans="1:9" s="115" customFormat="1" ht="14" x14ac:dyDescent="0.3">
      <c r="A5" s="450" t="s">
        <v>42</v>
      </c>
      <c r="B5" s="451" t="s">
        <v>43</v>
      </c>
      <c r="C5" s="118">
        <v>0</v>
      </c>
      <c r="D5" s="210">
        <v>684.14</v>
      </c>
      <c r="E5" s="120"/>
      <c r="F5" s="112"/>
      <c r="G5" s="113"/>
      <c r="H5" s="121"/>
      <c r="I5" s="121"/>
    </row>
    <row r="6" spans="1:9" s="115" customFormat="1" ht="28" x14ac:dyDescent="0.3">
      <c r="A6" s="450" t="s">
        <v>44</v>
      </c>
      <c r="B6" s="451" t="s">
        <v>45</v>
      </c>
      <c r="C6" s="118">
        <v>0</v>
      </c>
      <c r="D6" s="210">
        <v>0</v>
      </c>
      <c r="E6" s="120"/>
      <c r="F6" s="124"/>
      <c r="G6" s="124"/>
      <c r="H6" s="121"/>
      <c r="I6" s="121"/>
    </row>
    <row r="7" spans="1:9" s="115" customFormat="1" ht="28" x14ac:dyDescent="0.3">
      <c r="A7" s="450" t="s">
        <v>46</v>
      </c>
      <c r="B7" s="451" t="s">
        <v>47</v>
      </c>
      <c r="C7" s="118">
        <v>0</v>
      </c>
      <c r="D7" s="210">
        <v>0</v>
      </c>
      <c r="E7" s="120"/>
      <c r="F7" s="112"/>
      <c r="G7" s="113"/>
      <c r="H7" s="121"/>
      <c r="I7" s="121"/>
    </row>
    <row r="8" spans="1:9" s="115" customFormat="1" ht="14" x14ac:dyDescent="0.3">
      <c r="A8" s="450" t="s">
        <v>48</v>
      </c>
      <c r="B8" s="451" t="s">
        <v>49</v>
      </c>
      <c r="C8" s="118">
        <v>0</v>
      </c>
      <c r="D8" s="210">
        <v>0</v>
      </c>
      <c r="E8" s="111"/>
      <c r="F8" s="125"/>
      <c r="G8" s="113"/>
      <c r="H8" s="121"/>
      <c r="I8" s="121"/>
    </row>
    <row r="9" spans="1:9" s="115" customFormat="1" ht="14" x14ac:dyDescent="0.3">
      <c r="A9" s="450" t="s">
        <v>50</v>
      </c>
      <c r="B9" s="451" t="s">
        <v>51</v>
      </c>
      <c r="C9" s="118">
        <v>0</v>
      </c>
      <c r="D9" s="210">
        <v>0</v>
      </c>
      <c r="E9" s="126"/>
      <c r="G9" s="113"/>
      <c r="H9" s="121"/>
      <c r="I9" s="121"/>
    </row>
    <row r="10" spans="1:9" s="115" customFormat="1" ht="14" x14ac:dyDescent="0.3">
      <c r="A10" s="450" t="s">
        <v>52</v>
      </c>
      <c r="B10" s="451" t="s">
        <v>53</v>
      </c>
      <c r="C10" s="118">
        <v>0</v>
      </c>
      <c r="D10" s="210">
        <v>0</v>
      </c>
      <c r="E10" s="127"/>
      <c r="F10" s="113"/>
      <c r="G10" s="113"/>
      <c r="H10" s="121"/>
      <c r="I10" s="121"/>
    </row>
    <row r="11" spans="1:9" s="115" customFormat="1" ht="42" x14ac:dyDescent="0.3">
      <c r="A11" s="450" t="s">
        <v>54</v>
      </c>
      <c r="B11" s="451" t="s">
        <v>55</v>
      </c>
      <c r="C11" s="118">
        <v>0</v>
      </c>
      <c r="D11" s="210">
        <v>0</v>
      </c>
      <c r="E11" s="127"/>
      <c r="F11" s="113"/>
      <c r="G11" s="113"/>
      <c r="H11" s="121"/>
      <c r="I11" s="121"/>
    </row>
    <row r="12" spans="1:9" s="115" customFormat="1" ht="14" x14ac:dyDescent="0.3">
      <c r="A12" s="450" t="s">
        <v>56</v>
      </c>
      <c r="B12" s="451" t="s">
        <v>57</v>
      </c>
      <c r="C12" s="118">
        <v>0</v>
      </c>
      <c r="D12" s="210">
        <v>0</v>
      </c>
      <c r="E12" s="127"/>
      <c r="F12" s="113"/>
      <c r="G12" s="113"/>
      <c r="H12" s="121"/>
      <c r="I12" s="121"/>
    </row>
    <row r="13" spans="1:9" s="115" customFormat="1" ht="14" x14ac:dyDescent="0.3">
      <c r="A13" s="450" t="s">
        <v>58</v>
      </c>
      <c r="B13" s="451" t="s">
        <v>59</v>
      </c>
      <c r="C13" s="118">
        <v>0</v>
      </c>
      <c r="D13" s="210">
        <v>0</v>
      </c>
      <c r="E13" s="127"/>
      <c r="F13" s="113"/>
      <c r="G13" s="113"/>
      <c r="H13" s="121"/>
      <c r="I13" s="121"/>
    </row>
    <row r="14" spans="1:9" s="115" customFormat="1" ht="14" x14ac:dyDescent="0.3">
      <c r="A14" s="450" t="s">
        <v>60</v>
      </c>
      <c r="B14" s="451" t="s">
        <v>61</v>
      </c>
      <c r="C14" s="118">
        <v>0</v>
      </c>
      <c r="D14" s="210">
        <v>0</v>
      </c>
      <c r="E14" s="127"/>
      <c r="F14" s="113"/>
      <c r="G14" s="113"/>
      <c r="H14" s="121"/>
      <c r="I14" s="121"/>
    </row>
    <row r="15" spans="1:9" s="115" customFormat="1" ht="14" x14ac:dyDescent="0.3">
      <c r="A15" s="450" t="s">
        <v>62</v>
      </c>
      <c r="B15" s="451" t="s">
        <v>63</v>
      </c>
      <c r="C15" s="118">
        <v>0</v>
      </c>
      <c r="D15" s="210">
        <v>0</v>
      </c>
      <c r="E15" s="127"/>
      <c r="F15" s="113"/>
      <c r="G15" s="113"/>
      <c r="H15" s="121"/>
      <c r="I15" s="121"/>
    </row>
    <row r="16" spans="1:9" s="115" customFormat="1" ht="14" x14ac:dyDescent="0.3">
      <c r="A16" s="450" t="s">
        <v>64</v>
      </c>
      <c r="B16" s="451" t="s">
        <v>65</v>
      </c>
      <c r="C16" s="118">
        <v>0</v>
      </c>
      <c r="D16" s="210">
        <v>0</v>
      </c>
    </row>
    <row r="17" spans="1:4" s="115" customFormat="1" ht="14" x14ac:dyDescent="0.3">
      <c r="A17" s="450" t="s">
        <v>66</v>
      </c>
      <c r="B17" s="451" t="s">
        <v>67</v>
      </c>
      <c r="C17" s="118">
        <v>0</v>
      </c>
      <c r="D17" s="210">
        <v>0</v>
      </c>
    </row>
    <row r="18" spans="1:4" s="115" customFormat="1" ht="14" x14ac:dyDescent="0.3">
      <c r="A18" s="450" t="s">
        <v>68</v>
      </c>
      <c r="B18" s="451" t="s">
        <v>69</v>
      </c>
      <c r="C18" s="118">
        <v>0</v>
      </c>
      <c r="D18" s="210">
        <v>0</v>
      </c>
    </row>
    <row r="19" spans="1:4" s="115" customFormat="1" ht="14" x14ac:dyDescent="0.3">
      <c r="A19" s="450" t="s">
        <v>70</v>
      </c>
      <c r="B19" s="451" t="s">
        <v>71</v>
      </c>
      <c r="C19" s="118">
        <v>0</v>
      </c>
      <c r="D19" s="210">
        <v>0</v>
      </c>
    </row>
    <row r="20" spans="1:4" s="115" customFormat="1" ht="14" x14ac:dyDescent="0.3">
      <c r="A20" s="450" t="s">
        <v>72</v>
      </c>
      <c r="B20" s="451" t="s">
        <v>73</v>
      </c>
      <c r="C20" s="118">
        <v>0</v>
      </c>
      <c r="D20" s="210">
        <v>0</v>
      </c>
    </row>
    <row r="21" spans="1:4" s="115" customFormat="1" ht="14" x14ac:dyDescent="0.3">
      <c r="A21" s="450" t="s">
        <v>74</v>
      </c>
      <c r="B21" s="451" t="s">
        <v>75</v>
      </c>
      <c r="C21" s="118">
        <v>0</v>
      </c>
      <c r="D21" s="210">
        <v>0</v>
      </c>
    </row>
    <row r="22" spans="1:4" s="115" customFormat="1" ht="14.5" thickBot="1" x14ac:dyDescent="0.35">
      <c r="A22" s="450" t="s">
        <v>76</v>
      </c>
      <c r="B22" s="451" t="s">
        <v>77</v>
      </c>
      <c r="C22" s="118">
        <v>0</v>
      </c>
      <c r="D22" s="210">
        <v>0</v>
      </c>
    </row>
    <row r="23" spans="1:4" s="131" customFormat="1" ht="27.65" customHeight="1" thickBot="1" x14ac:dyDescent="0.35">
      <c r="A23" s="452"/>
      <c r="B23" s="453" t="s">
        <v>78</v>
      </c>
      <c r="C23" s="454">
        <f>SUM(C3:C22)</f>
        <v>0</v>
      </c>
      <c r="D23" s="454">
        <v>684.14</v>
      </c>
    </row>
    <row r="24" spans="1:4" s="115" customFormat="1" ht="14.5" thickBot="1" x14ac:dyDescent="0.35">
      <c r="A24" s="132"/>
      <c r="B24" s="111"/>
      <c r="C24" s="124"/>
      <c r="D24" s="124"/>
    </row>
    <row r="25" spans="1:4" s="115" customFormat="1" ht="27.65" customHeight="1" thickBot="1" x14ac:dyDescent="0.35">
      <c r="A25" s="447" t="s">
        <v>35</v>
      </c>
      <c r="B25" s="448" t="s">
        <v>79</v>
      </c>
      <c r="C25" s="449" t="str">
        <f>"AUFWAND
"&amp;Jahrakt</f>
        <v>AUFWAND
2024</v>
      </c>
      <c r="D25" s="449" t="s">
        <v>80</v>
      </c>
    </row>
    <row r="26" spans="1:4" s="115" customFormat="1" ht="14" x14ac:dyDescent="0.3">
      <c r="A26" s="116" t="s">
        <v>38</v>
      </c>
      <c r="B26" s="133" t="s">
        <v>81</v>
      </c>
      <c r="C26" s="118">
        <v>0</v>
      </c>
      <c r="D26" s="210">
        <v>0</v>
      </c>
    </row>
    <row r="27" spans="1:4" s="115" customFormat="1" ht="28" x14ac:dyDescent="0.3">
      <c r="A27" s="450" t="s">
        <v>40</v>
      </c>
      <c r="B27" s="455" t="s">
        <v>82</v>
      </c>
      <c r="C27" s="118">
        <v>0</v>
      </c>
      <c r="D27" s="210">
        <v>0</v>
      </c>
    </row>
    <row r="28" spans="1:4" s="115" customFormat="1" ht="14" x14ac:dyDescent="0.3">
      <c r="A28" s="450" t="s">
        <v>42</v>
      </c>
      <c r="B28" s="455" t="s">
        <v>83</v>
      </c>
      <c r="C28" s="118">
        <v>0</v>
      </c>
      <c r="D28" s="210">
        <v>0</v>
      </c>
    </row>
    <row r="29" spans="1:4" s="115" customFormat="1" ht="14" x14ac:dyDescent="0.3">
      <c r="A29" s="450" t="s">
        <v>44</v>
      </c>
      <c r="B29" s="455" t="s">
        <v>84</v>
      </c>
      <c r="C29" s="118">
        <v>0</v>
      </c>
      <c r="D29" s="210">
        <v>0</v>
      </c>
    </row>
    <row r="30" spans="1:4" s="115" customFormat="1" ht="14" x14ac:dyDescent="0.3">
      <c r="A30" s="450" t="s">
        <v>46</v>
      </c>
      <c r="B30" s="455" t="s">
        <v>85</v>
      </c>
      <c r="C30" s="118">
        <v>0</v>
      </c>
      <c r="D30" s="210">
        <v>0</v>
      </c>
    </row>
    <row r="31" spans="1:4" s="115" customFormat="1" ht="14" x14ac:dyDescent="0.3">
      <c r="A31" s="450" t="s">
        <v>48</v>
      </c>
      <c r="B31" s="455" t="s">
        <v>86</v>
      </c>
      <c r="C31" s="118">
        <v>0</v>
      </c>
      <c r="D31" s="210">
        <v>0</v>
      </c>
    </row>
    <row r="32" spans="1:4" s="115" customFormat="1" ht="14" x14ac:dyDescent="0.3">
      <c r="A32" s="450" t="s">
        <v>50</v>
      </c>
      <c r="B32" s="455" t="s">
        <v>87</v>
      </c>
      <c r="C32" s="118">
        <v>0</v>
      </c>
      <c r="D32" s="210">
        <v>684.14</v>
      </c>
    </row>
    <row r="33" spans="1:4" s="115" customFormat="1" ht="14" x14ac:dyDescent="0.3">
      <c r="A33" s="450" t="s">
        <v>52</v>
      </c>
      <c r="B33" s="455" t="s">
        <v>88</v>
      </c>
      <c r="C33" s="118">
        <v>0</v>
      </c>
      <c r="D33" s="210">
        <v>0</v>
      </c>
    </row>
    <row r="34" spans="1:4" s="115" customFormat="1" ht="28" x14ac:dyDescent="0.3">
      <c r="A34" s="450" t="s">
        <v>54</v>
      </c>
      <c r="B34" s="455" t="s">
        <v>89</v>
      </c>
      <c r="C34" s="118">
        <v>0</v>
      </c>
      <c r="D34" s="210">
        <v>0</v>
      </c>
    </row>
    <row r="35" spans="1:4" s="115" customFormat="1" ht="14" x14ac:dyDescent="0.3">
      <c r="A35" s="450" t="s">
        <v>56</v>
      </c>
      <c r="B35" s="455" t="s">
        <v>90</v>
      </c>
      <c r="C35" s="118">
        <v>0</v>
      </c>
      <c r="D35" s="210">
        <v>0</v>
      </c>
    </row>
    <row r="36" spans="1:4" s="115" customFormat="1" ht="14" x14ac:dyDescent="0.3">
      <c r="A36" s="450" t="s">
        <v>58</v>
      </c>
      <c r="B36" s="455" t="s">
        <v>91</v>
      </c>
      <c r="C36" s="118">
        <v>0</v>
      </c>
      <c r="D36" s="210">
        <v>0</v>
      </c>
    </row>
    <row r="37" spans="1:4" s="115" customFormat="1" ht="14" x14ac:dyDescent="0.3">
      <c r="A37" s="450" t="s">
        <v>60</v>
      </c>
      <c r="B37" s="455" t="s">
        <v>92</v>
      </c>
      <c r="C37" s="118">
        <v>0</v>
      </c>
      <c r="D37" s="210">
        <v>0</v>
      </c>
    </row>
    <row r="38" spans="1:4" s="115" customFormat="1" ht="14" x14ac:dyDescent="0.3">
      <c r="A38" s="450" t="s">
        <v>62</v>
      </c>
      <c r="B38" s="455" t="s">
        <v>93</v>
      </c>
      <c r="C38" s="118">
        <v>0</v>
      </c>
      <c r="D38" s="210">
        <v>0</v>
      </c>
    </row>
    <row r="39" spans="1:4" s="115" customFormat="1" ht="28" x14ac:dyDescent="0.3">
      <c r="A39" s="450" t="s">
        <v>64</v>
      </c>
      <c r="B39" s="455" t="s">
        <v>94</v>
      </c>
      <c r="C39" s="118">
        <v>0</v>
      </c>
      <c r="D39" s="210">
        <v>0</v>
      </c>
    </row>
    <row r="40" spans="1:4" s="115" customFormat="1" ht="14" x14ac:dyDescent="0.3">
      <c r="A40" s="450" t="s">
        <v>66</v>
      </c>
      <c r="B40" s="455" t="s">
        <v>95</v>
      </c>
      <c r="C40" s="118">
        <v>0</v>
      </c>
      <c r="D40" s="210">
        <v>0</v>
      </c>
    </row>
    <row r="41" spans="1:4" s="115" customFormat="1" ht="14" x14ac:dyDescent="0.3">
      <c r="A41" s="450" t="s">
        <v>96</v>
      </c>
      <c r="B41" s="455" t="s">
        <v>97</v>
      </c>
      <c r="C41" s="118">
        <v>0</v>
      </c>
      <c r="D41" s="210">
        <v>0</v>
      </c>
    </row>
    <row r="42" spans="1:4" s="115" customFormat="1" ht="28" x14ac:dyDescent="0.3">
      <c r="A42" s="450" t="s">
        <v>98</v>
      </c>
      <c r="B42" s="455" t="s">
        <v>99</v>
      </c>
      <c r="C42" s="118">
        <v>0</v>
      </c>
      <c r="D42" s="210">
        <v>0</v>
      </c>
    </row>
    <row r="43" spans="1:4" s="115" customFormat="1" ht="28" x14ac:dyDescent="0.3">
      <c r="A43" s="450" t="s">
        <v>100</v>
      </c>
      <c r="B43" s="455" t="s">
        <v>101</v>
      </c>
      <c r="C43" s="118">
        <v>0</v>
      </c>
      <c r="D43" s="210">
        <v>0</v>
      </c>
    </row>
    <row r="44" spans="1:4" s="115" customFormat="1" ht="28" x14ac:dyDescent="0.3">
      <c r="A44" s="450" t="s">
        <v>102</v>
      </c>
      <c r="B44" s="455" t="s">
        <v>103</v>
      </c>
      <c r="C44" s="118">
        <v>0</v>
      </c>
      <c r="D44" s="210">
        <v>0</v>
      </c>
    </row>
    <row r="45" spans="1:4" s="115" customFormat="1" ht="28" x14ac:dyDescent="0.3">
      <c r="A45" s="450" t="s">
        <v>104</v>
      </c>
      <c r="B45" s="455" t="s">
        <v>105</v>
      </c>
      <c r="C45" s="118">
        <v>0</v>
      </c>
      <c r="D45" s="210">
        <v>0</v>
      </c>
    </row>
    <row r="46" spans="1:4" s="115" customFormat="1" ht="28" x14ac:dyDescent="0.3">
      <c r="A46" s="450" t="s">
        <v>106</v>
      </c>
      <c r="B46" s="455" t="s">
        <v>107</v>
      </c>
      <c r="C46" s="118">
        <v>0</v>
      </c>
      <c r="D46" s="210">
        <v>0</v>
      </c>
    </row>
    <row r="47" spans="1:4" s="115" customFormat="1" ht="28.5" thickBot="1" x14ac:dyDescent="0.35">
      <c r="A47" s="450" t="s">
        <v>108</v>
      </c>
      <c r="B47" s="455" t="s">
        <v>109</v>
      </c>
      <c r="C47" s="118">
        <v>0</v>
      </c>
      <c r="D47" s="210">
        <v>0</v>
      </c>
    </row>
    <row r="48" spans="1:4" s="131" customFormat="1" ht="27.65" customHeight="1" thickBot="1" x14ac:dyDescent="0.35">
      <c r="A48" s="452"/>
      <c r="B48" s="456" t="s">
        <v>110</v>
      </c>
      <c r="C48" s="457">
        <f>SUM(C26:C47)</f>
        <v>0</v>
      </c>
      <c r="D48" s="457">
        <v>684.14</v>
      </c>
    </row>
    <row r="49" spans="1:783" s="115" customFormat="1" ht="14.5" thickBot="1" x14ac:dyDescent="0.35">
      <c r="A49" s="137"/>
      <c r="B49" s="120"/>
      <c r="C49" s="138"/>
      <c r="D49" s="138"/>
      <c r="E49" s="113"/>
      <c r="F49" s="114"/>
      <c r="G49" s="114"/>
    </row>
    <row r="50" spans="1:783" s="115" customFormat="1" ht="27.65" customHeight="1" thickBot="1" x14ac:dyDescent="0.35">
      <c r="A50" s="447" t="s">
        <v>35</v>
      </c>
      <c r="B50" s="458" t="s">
        <v>111</v>
      </c>
      <c r="C50" s="460">
        <f>Jahrakt</f>
        <v>2024</v>
      </c>
      <c r="D50" s="460" t="s">
        <v>2</v>
      </c>
    </row>
    <row r="51" spans="1:783" s="115" customFormat="1" ht="14" x14ac:dyDescent="0.3">
      <c r="A51" s="116" t="s">
        <v>38</v>
      </c>
      <c r="B51" s="141" t="s">
        <v>112</v>
      </c>
      <c r="C51" s="204">
        <v>0</v>
      </c>
      <c r="D51" s="498">
        <v>0</v>
      </c>
    </row>
    <row r="52" spans="1:783" s="145" customFormat="1" ht="14" x14ac:dyDescent="0.3">
      <c r="A52" s="450" t="s">
        <v>40</v>
      </c>
      <c r="B52" s="462" t="s">
        <v>113</v>
      </c>
      <c r="C52" s="499">
        <v>0</v>
      </c>
      <c r="D52" s="500">
        <v>0</v>
      </c>
      <c r="F52" s="121"/>
      <c r="G52" s="121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  <c r="AAA52" s="113"/>
      <c r="AAB52" s="113"/>
      <c r="AAC52" s="113"/>
      <c r="AAD52" s="113"/>
      <c r="AAE52" s="113"/>
      <c r="AAF52" s="113"/>
      <c r="AAG52" s="113"/>
      <c r="AAH52" s="113"/>
      <c r="AAI52" s="113"/>
      <c r="AAJ52" s="113"/>
      <c r="AAK52" s="113"/>
      <c r="AAL52" s="113"/>
      <c r="AAM52" s="113"/>
      <c r="AAN52" s="113"/>
      <c r="AAO52" s="113"/>
      <c r="AAP52" s="113"/>
      <c r="AAQ52" s="113"/>
      <c r="AAR52" s="113"/>
      <c r="AAS52" s="113"/>
      <c r="AAT52" s="113"/>
      <c r="AAU52" s="113"/>
      <c r="AAV52" s="113"/>
      <c r="AAW52" s="113"/>
      <c r="AAX52" s="113"/>
      <c r="AAY52" s="113"/>
      <c r="AAZ52" s="113"/>
      <c r="ABA52" s="113"/>
      <c r="ABB52" s="113"/>
      <c r="ABC52" s="113"/>
      <c r="ABD52" s="113"/>
      <c r="ABE52" s="113"/>
      <c r="ABF52" s="113"/>
      <c r="ABG52" s="113"/>
      <c r="ABH52" s="113"/>
      <c r="ABI52" s="113"/>
      <c r="ABJ52" s="113"/>
      <c r="ABK52" s="113"/>
      <c r="ABL52" s="113"/>
      <c r="ABM52" s="113"/>
      <c r="ABN52" s="113"/>
      <c r="ABO52" s="113"/>
      <c r="ABP52" s="113"/>
      <c r="ABQ52" s="113"/>
      <c r="ABR52" s="113"/>
      <c r="ABS52" s="113"/>
      <c r="ABT52" s="113"/>
      <c r="ABU52" s="113"/>
      <c r="ABV52" s="113"/>
      <c r="ABW52" s="113"/>
      <c r="ABX52" s="113"/>
      <c r="ABY52" s="113"/>
      <c r="ABZ52" s="113"/>
      <c r="ACA52" s="113"/>
      <c r="ACB52" s="113"/>
      <c r="ACC52" s="113"/>
      <c r="ACD52" s="113"/>
      <c r="ACE52" s="113"/>
      <c r="ACF52" s="113"/>
      <c r="ACG52" s="113"/>
      <c r="ACH52" s="113"/>
      <c r="ACI52" s="113"/>
      <c r="ACJ52" s="113"/>
      <c r="ACK52" s="113"/>
      <c r="ACL52" s="113"/>
      <c r="ACM52" s="113"/>
      <c r="ACN52" s="113"/>
      <c r="ACO52" s="113"/>
      <c r="ACP52" s="113"/>
      <c r="ACQ52" s="113"/>
      <c r="ACR52" s="113"/>
      <c r="ACS52" s="113"/>
      <c r="ACT52" s="113"/>
      <c r="ACU52" s="113"/>
      <c r="ACV52" s="113"/>
      <c r="ACW52" s="113"/>
      <c r="ACX52" s="113"/>
      <c r="ACY52" s="113"/>
      <c r="ACZ52" s="113"/>
      <c r="ADA52" s="113"/>
      <c r="ADB52" s="113"/>
      <c r="ADC52" s="113"/>
    </row>
    <row r="53" spans="1:783" s="145" customFormat="1" ht="14.5" thickBot="1" x14ac:dyDescent="0.35">
      <c r="A53" s="464" t="s">
        <v>42</v>
      </c>
      <c r="B53" s="465"/>
      <c r="C53" s="501"/>
      <c r="D53" s="502"/>
      <c r="F53" s="121"/>
      <c r="G53" s="121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  <c r="AAA53" s="113"/>
      <c r="AAB53" s="113"/>
      <c r="AAC53" s="113"/>
      <c r="AAD53" s="113"/>
      <c r="AAE53" s="113"/>
      <c r="AAF53" s="113"/>
      <c r="AAG53" s="113"/>
      <c r="AAH53" s="113"/>
      <c r="AAI53" s="113"/>
      <c r="AAJ53" s="113"/>
      <c r="AAK53" s="113"/>
      <c r="AAL53" s="113"/>
      <c r="AAM53" s="113"/>
      <c r="AAN53" s="113"/>
      <c r="AAO53" s="113"/>
      <c r="AAP53" s="113"/>
      <c r="AAQ53" s="113"/>
      <c r="AAR53" s="113"/>
      <c r="AAS53" s="113"/>
      <c r="AAT53" s="113"/>
      <c r="AAU53" s="113"/>
      <c r="AAV53" s="113"/>
      <c r="AAW53" s="113"/>
      <c r="AAX53" s="113"/>
      <c r="AAY53" s="113"/>
      <c r="AAZ53" s="113"/>
      <c r="ABA53" s="113"/>
      <c r="ABB53" s="113"/>
      <c r="ABC53" s="113"/>
      <c r="ABD53" s="113"/>
      <c r="ABE53" s="113"/>
      <c r="ABF53" s="113"/>
      <c r="ABG53" s="113"/>
      <c r="ABH53" s="113"/>
      <c r="ABI53" s="113"/>
      <c r="ABJ53" s="113"/>
      <c r="ABK53" s="113"/>
      <c r="ABL53" s="113"/>
      <c r="ABM53" s="113"/>
      <c r="ABN53" s="113"/>
      <c r="ABO53" s="113"/>
      <c r="ABP53" s="113"/>
      <c r="ABQ53" s="113"/>
      <c r="ABR53" s="113"/>
      <c r="ABS53" s="113"/>
      <c r="ABT53" s="113"/>
      <c r="ABU53" s="113"/>
      <c r="ABV53" s="113"/>
      <c r="ABW53" s="113"/>
      <c r="ABX53" s="113"/>
      <c r="ABY53" s="113"/>
      <c r="ABZ53" s="113"/>
      <c r="ACA53" s="113"/>
      <c r="ACB53" s="113"/>
      <c r="ACC53" s="113"/>
      <c r="ACD53" s="113"/>
      <c r="ACE53" s="113"/>
      <c r="ACF53" s="113"/>
      <c r="ACG53" s="113"/>
      <c r="ACH53" s="113"/>
      <c r="ACI53" s="113"/>
      <c r="ACJ53" s="113"/>
      <c r="ACK53" s="113"/>
      <c r="ACL53" s="113"/>
      <c r="ACM53" s="113"/>
      <c r="ACN53" s="113"/>
      <c r="ACO53" s="113"/>
      <c r="ACP53" s="113"/>
      <c r="ACQ53" s="113"/>
      <c r="ACR53" s="113"/>
      <c r="ACS53" s="113"/>
      <c r="ACT53" s="113"/>
      <c r="ACU53" s="113"/>
      <c r="ACV53" s="113"/>
      <c r="ACW53" s="113"/>
      <c r="ACX53" s="113"/>
      <c r="ACY53" s="113"/>
      <c r="ACZ53" s="113"/>
      <c r="ADA53" s="113"/>
      <c r="ADB53" s="113"/>
      <c r="ADC53" s="113"/>
    </row>
    <row r="54" spans="1:783" s="145" customFormat="1" ht="14" x14ac:dyDescent="0.3">
      <c r="A54" s="113"/>
      <c r="B54" s="127"/>
      <c r="C54" s="124"/>
      <c r="D54" s="124"/>
      <c r="F54" s="121"/>
      <c r="G54" s="121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  <c r="AAA54" s="113"/>
      <c r="AAB54" s="113"/>
      <c r="AAC54" s="113"/>
      <c r="AAD54" s="113"/>
      <c r="AAE54" s="113"/>
      <c r="AAF54" s="113"/>
      <c r="AAG54" s="113"/>
      <c r="AAH54" s="113"/>
      <c r="AAI54" s="113"/>
      <c r="AAJ54" s="113"/>
      <c r="AAK54" s="113"/>
      <c r="AAL54" s="113"/>
      <c r="AAM54" s="113"/>
      <c r="AAN54" s="113"/>
      <c r="AAO54" s="113"/>
      <c r="AAP54" s="113"/>
      <c r="AAQ54" s="113"/>
      <c r="AAR54" s="113"/>
      <c r="AAS54" s="113"/>
      <c r="AAT54" s="113"/>
      <c r="AAU54" s="113"/>
      <c r="AAV54" s="113"/>
      <c r="AAW54" s="113"/>
      <c r="AAX54" s="113"/>
      <c r="AAY54" s="113"/>
      <c r="AAZ54" s="113"/>
      <c r="ABA54" s="113"/>
      <c r="ABB54" s="113"/>
      <c r="ABC54" s="113"/>
      <c r="ABD54" s="113"/>
      <c r="ABE54" s="113"/>
      <c r="ABF54" s="113"/>
      <c r="ABG54" s="113"/>
      <c r="ABH54" s="113"/>
      <c r="ABI54" s="113"/>
      <c r="ABJ54" s="113"/>
      <c r="ABK54" s="113"/>
      <c r="ABL54" s="113"/>
      <c r="ABM54" s="113"/>
      <c r="ABN54" s="113"/>
      <c r="ABO54" s="113"/>
      <c r="ABP54" s="113"/>
      <c r="ABQ54" s="113"/>
      <c r="ABR54" s="113"/>
      <c r="ABS54" s="113"/>
      <c r="ABT54" s="113"/>
      <c r="ABU54" s="113"/>
      <c r="ABV54" s="113"/>
      <c r="ABW54" s="113"/>
      <c r="ABX54" s="113"/>
      <c r="ABY54" s="113"/>
      <c r="ABZ54" s="113"/>
      <c r="ACA54" s="113"/>
      <c r="ACB54" s="113"/>
      <c r="ACC54" s="113"/>
      <c r="ACD54" s="113"/>
      <c r="ACE54" s="113"/>
      <c r="ACF54" s="113"/>
      <c r="ACG54" s="113"/>
      <c r="ACH54" s="113"/>
      <c r="ACI54" s="113"/>
      <c r="ACJ54" s="113"/>
      <c r="ACK54" s="113"/>
      <c r="ACL54" s="113"/>
      <c r="ACM54" s="113"/>
      <c r="ACN54" s="113"/>
      <c r="ACO54" s="113"/>
      <c r="ACP54" s="113"/>
      <c r="ACQ54" s="113"/>
      <c r="ACR54" s="113"/>
      <c r="ACS54" s="113"/>
      <c r="ACT54" s="113"/>
      <c r="ACU54" s="113"/>
      <c r="ACV54" s="113"/>
      <c r="ACW54" s="113"/>
      <c r="ACX54" s="113"/>
      <c r="ACY54" s="113"/>
      <c r="ACZ54" s="113"/>
      <c r="ADA54" s="113"/>
      <c r="ADB54" s="113"/>
      <c r="ADC54" s="113"/>
    </row>
    <row r="55" spans="1:783" s="145" customFormat="1" ht="14" x14ac:dyDescent="0.3">
      <c r="A55" s="113"/>
      <c r="B55" s="127"/>
      <c r="C55" s="124"/>
      <c r="D55" s="124"/>
      <c r="F55" s="121"/>
      <c r="G55" s="121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  <c r="AAA55" s="113"/>
      <c r="AAB55" s="113"/>
      <c r="AAC55" s="113"/>
      <c r="AAD55" s="113"/>
      <c r="AAE55" s="113"/>
      <c r="AAF55" s="113"/>
      <c r="AAG55" s="113"/>
      <c r="AAH55" s="113"/>
      <c r="AAI55" s="113"/>
      <c r="AAJ55" s="113"/>
      <c r="AAK55" s="113"/>
      <c r="AAL55" s="113"/>
      <c r="AAM55" s="113"/>
      <c r="AAN55" s="113"/>
      <c r="AAO55" s="113"/>
      <c r="AAP55" s="113"/>
      <c r="AAQ55" s="113"/>
      <c r="AAR55" s="113"/>
      <c r="AAS55" s="113"/>
      <c r="AAT55" s="113"/>
      <c r="AAU55" s="113"/>
      <c r="AAV55" s="113"/>
      <c r="AAW55" s="113"/>
      <c r="AAX55" s="113"/>
      <c r="AAY55" s="113"/>
      <c r="AAZ55" s="113"/>
      <c r="ABA55" s="113"/>
      <c r="ABB55" s="113"/>
      <c r="ABC55" s="113"/>
      <c r="ABD55" s="113"/>
      <c r="ABE55" s="113"/>
      <c r="ABF55" s="113"/>
      <c r="ABG55" s="113"/>
      <c r="ABH55" s="113"/>
      <c r="ABI55" s="113"/>
      <c r="ABJ55" s="113"/>
      <c r="ABK55" s="113"/>
      <c r="ABL55" s="113"/>
      <c r="ABM55" s="113"/>
      <c r="ABN55" s="113"/>
      <c r="ABO55" s="113"/>
      <c r="ABP55" s="113"/>
      <c r="ABQ55" s="113"/>
      <c r="ABR55" s="113"/>
      <c r="ABS55" s="113"/>
      <c r="ABT55" s="113"/>
      <c r="ABU55" s="113"/>
      <c r="ABV55" s="113"/>
      <c r="ABW55" s="113"/>
      <c r="ABX55" s="113"/>
      <c r="ABY55" s="113"/>
      <c r="ABZ55" s="113"/>
      <c r="ACA55" s="113"/>
      <c r="ACB55" s="113"/>
      <c r="ACC55" s="113"/>
      <c r="ACD55" s="113"/>
      <c r="ACE55" s="113"/>
      <c r="ACF55" s="113"/>
      <c r="ACG55" s="113"/>
      <c r="ACH55" s="113"/>
      <c r="ACI55" s="113"/>
      <c r="ACJ55" s="113"/>
      <c r="ACK55" s="113"/>
      <c r="ACL55" s="113"/>
      <c r="ACM55" s="113"/>
      <c r="ACN55" s="113"/>
      <c r="ACO55" s="113"/>
      <c r="ACP55" s="113"/>
      <c r="ACQ55" s="113"/>
      <c r="ACR55" s="113"/>
      <c r="ACS55" s="113"/>
      <c r="ACT55" s="113"/>
      <c r="ACU55" s="113"/>
      <c r="ACV55" s="113"/>
      <c r="ACW55" s="113"/>
      <c r="ACX55" s="113"/>
      <c r="ACY55" s="113"/>
      <c r="ACZ55" s="113"/>
      <c r="ADA55" s="113"/>
      <c r="ADB55" s="113"/>
      <c r="ADC55" s="113"/>
    </row>
    <row r="56" spans="1:783" s="145" customFormat="1" ht="14" x14ac:dyDescent="0.3">
      <c r="A56" s="113"/>
      <c r="B56" s="127"/>
      <c r="C56" s="124"/>
      <c r="D56" s="124"/>
      <c r="F56" s="121"/>
      <c r="G56" s="121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  <c r="OQ56" s="113"/>
      <c r="OR56" s="113"/>
      <c r="OS56" s="113"/>
      <c r="OT56" s="113"/>
      <c r="OU56" s="113"/>
      <c r="OV56" s="113"/>
      <c r="OW56" s="113"/>
      <c r="OX56" s="113"/>
      <c r="OY56" s="113"/>
      <c r="OZ56" s="113"/>
      <c r="PA56" s="113"/>
      <c r="PB56" s="113"/>
      <c r="PC56" s="113"/>
      <c r="PD56" s="113"/>
      <c r="PE56" s="113"/>
      <c r="PF56" s="113"/>
      <c r="PG56" s="113"/>
      <c r="PH56" s="113"/>
      <c r="PI56" s="113"/>
      <c r="PJ56" s="113"/>
      <c r="PK56" s="113"/>
      <c r="PL56" s="113"/>
      <c r="PM56" s="113"/>
      <c r="PN56" s="113"/>
      <c r="PO56" s="113"/>
      <c r="PP56" s="113"/>
      <c r="PQ56" s="113"/>
      <c r="PR56" s="113"/>
      <c r="PS56" s="113"/>
      <c r="PT56" s="113"/>
      <c r="PU56" s="113"/>
      <c r="PV56" s="113"/>
      <c r="PW56" s="113"/>
      <c r="PX56" s="113"/>
      <c r="PY56" s="113"/>
      <c r="PZ56" s="113"/>
      <c r="QA56" s="113"/>
      <c r="QB56" s="113"/>
      <c r="QC56" s="113"/>
      <c r="QD56" s="113"/>
      <c r="QE56" s="113"/>
      <c r="QF56" s="113"/>
      <c r="QG56" s="113"/>
      <c r="QH56" s="113"/>
      <c r="QI56" s="113"/>
      <c r="QJ56" s="113"/>
      <c r="QK56" s="113"/>
      <c r="QL56" s="113"/>
      <c r="QM56" s="113"/>
      <c r="QN56" s="113"/>
      <c r="QO56" s="113"/>
      <c r="QP56" s="113"/>
      <c r="QQ56" s="113"/>
      <c r="QR56" s="113"/>
      <c r="QS56" s="113"/>
      <c r="QT56" s="113"/>
      <c r="QU56" s="113"/>
      <c r="QV56" s="113"/>
      <c r="QW56" s="113"/>
      <c r="QX56" s="113"/>
      <c r="QY56" s="113"/>
      <c r="QZ56" s="113"/>
      <c r="RA56" s="113"/>
      <c r="RB56" s="113"/>
      <c r="RC56" s="113"/>
      <c r="RD56" s="113"/>
      <c r="RE56" s="113"/>
      <c r="RF56" s="113"/>
      <c r="RG56" s="113"/>
      <c r="RH56" s="113"/>
      <c r="RI56" s="113"/>
      <c r="RJ56" s="113"/>
      <c r="RK56" s="113"/>
      <c r="RL56" s="113"/>
      <c r="RM56" s="113"/>
      <c r="RN56" s="113"/>
      <c r="RO56" s="113"/>
      <c r="RP56" s="113"/>
      <c r="RQ56" s="113"/>
      <c r="RR56" s="113"/>
      <c r="RS56" s="113"/>
      <c r="RT56" s="113"/>
      <c r="RU56" s="113"/>
      <c r="RV56" s="113"/>
      <c r="RW56" s="113"/>
      <c r="RX56" s="113"/>
      <c r="RY56" s="113"/>
      <c r="RZ56" s="113"/>
      <c r="SA56" s="113"/>
      <c r="SB56" s="113"/>
      <c r="SC56" s="113"/>
      <c r="SD56" s="113"/>
      <c r="SE56" s="113"/>
      <c r="SF56" s="113"/>
      <c r="SG56" s="113"/>
      <c r="SH56" s="113"/>
      <c r="SI56" s="113"/>
      <c r="SJ56" s="113"/>
      <c r="SK56" s="113"/>
      <c r="SL56" s="113"/>
      <c r="SM56" s="113"/>
      <c r="SN56" s="113"/>
      <c r="SO56" s="113"/>
      <c r="SP56" s="113"/>
      <c r="SQ56" s="113"/>
      <c r="SR56" s="113"/>
      <c r="SS56" s="113"/>
      <c r="ST56" s="113"/>
      <c r="SU56" s="113"/>
      <c r="SV56" s="113"/>
      <c r="SW56" s="113"/>
      <c r="SX56" s="113"/>
      <c r="SY56" s="113"/>
      <c r="SZ56" s="113"/>
      <c r="TA56" s="113"/>
      <c r="TB56" s="113"/>
      <c r="TC56" s="113"/>
      <c r="TD56" s="113"/>
      <c r="TE56" s="113"/>
      <c r="TF56" s="113"/>
      <c r="TG56" s="113"/>
      <c r="TH56" s="113"/>
      <c r="TI56" s="113"/>
      <c r="TJ56" s="113"/>
      <c r="TK56" s="113"/>
      <c r="TL56" s="113"/>
      <c r="TM56" s="113"/>
      <c r="TN56" s="113"/>
      <c r="TO56" s="113"/>
      <c r="TP56" s="113"/>
      <c r="TQ56" s="113"/>
      <c r="TR56" s="113"/>
      <c r="TS56" s="113"/>
      <c r="TT56" s="113"/>
      <c r="TU56" s="113"/>
      <c r="TV56" s="113"/>
      <c r="TW56" s="113"/>
      <c r="TX56" s="113"/>
      <c r="TY56" s="113"/>
      <c r="TZ56" s="113"/>
      <c r="UA56" s="113"/>
      <c r="UB56" s="113"/>
      <c r="UC56" s="113"/>
      <c r="UD56" s="113"/>
      <c r="UE56" s="113"/>
      <c r="UF56" s="113"/>
      <c r="UG56" s="113"/>
      <c r="UH56" s="113"/>
      <c r="UI56" s="113"/>
      <c r="UJ56" s="113"/>
      <c r="UK56" s="113"/>
      <c r="UL56" s="113"/>
      <c r="UM56" s="113"/>
      <c r="UN56" s="113"/>
      <c r="UO56" s="113"/>
      <c r="UP56" s="113"/>
      <c r="UQ56" s="113"/>
      <c r="UR56" s="113"/>
      <c r="US56" s="113"/>
      <c r="UT56" s="113"/>
      <c r="UU56" s="113"/>
      <c r="UV56" s="113"/>
      <c r="UW56" s="113"/>
      <c r="UX56" s="113"/>
      <c r="UY56" s="113"/>
      <c r="UZ56" s="113"/>
      <c r="VA56" s="113"/>
      <c r="VB56" s="113"/>
      <c r="VC56" s="113"/>
      <c r="VD56" s="113"/>
      <c r="VE56" s="113"/>
      <c r="VF56" s="113"/>
      <c r="VG56" s="113"/>
      <c r="VH56" s="113"/>
      <c r="VI56" s="113"/>
      <c r="VJ56" s="113"/>
      <c r="VK56" s="113"/>
      <c r="VL56" s="113"/>
      <c r="VM56" s="113"/>
      <c r="VN56" s="113"/>
      <c r="VO56" s="113"/>
      <c r="VP56" s="113"/>
      <c r="VQ56" s="113"/>
      <c r="VR56" s="113"/>
      <c r="VS56" s="113"/>
      <c r="VT56" s="113"/>
      <c r="VU56" s="113"/>
      <c r="VV56" s="113"/>
      <c r="VW56" s="113"/>
      <c r="VX56" s="113"/>
      <c r="VY56" s="113"/>
      <c r="VZ56" s="113"/>
      <c r="WA56" s="113"/>
      <c r="WB56" s="113"/>
      <c r="WC56" s="113"/>
      <c r="WD56" s="113"/>
      <c r="WE56" s="113"/>
      <c r="WF56" s="113"/>
      <c r="WG56" s="113"/>
      <c r="WH56" s="113"/>
      <c r="WI56" s="113"/>
      <c r="WJ56" s="113"/>
      <c r="WK56" s="113"/>
      <c r="WL56" s="113"/>
      <c r="WM56" s="113"/>
      <c r="WN56" s="113"/>
      <c r="WO56" s="113"/>
      <c r="WP56" s="113"/>
      <c r="WQ56" s="113"/>
      <c r="WR56" s="113"/>
      <c r="WS56" s="113"/>
      <c r="WT56" s="113"/>
      <c r="WU56" s="113"/>
      <c r="WV56" s="113"/>
      <c r="WW56" s="113"/>
      <c r="WX56" s="113"/>
      <c r="WY56" s="113"/>
      <c r="WZ56" s="113"/>
      <c r="XA56" s="113"/>
      <c r="XB56" s="113"/>
      <c r="XC56" s="113"/>
      <c r="XD56" s="113"/>
      <c r="XE56" s="113"/>
      <c r="XF56" s="113"/>
      <c r="XG56" s="113"/>
      <c r="XH56" s="113"/>
      <c r="XI56" s="113"/>
      <c r="XJ56" s="113"/>
      <c r="XK56" s="113"/>
      <c r="XL56" s="113"/>
      <c r="XM56" s="113"/>
      <c r="XN56" s="113"/>
      <c r="XO56" s="113"/>
      <c r="XP56" s="113"/>
      <c r="XQ56" s="113"/>
      <c r="XR56" s="113"/>
      <c r="XS56" s="113"/>
      <c r="XT56" s="113"/>
      <c r="XU56" s="113"/>
      <c r="XV56" s="113"/>
      <c r="XW56" s="113"/>
      <c r="XX56" s="113"/>
      <c r="XY56" s="113"/>
      <c r="XZ56" s="113"/>
      <c r="YA56" s="113"/>
      <c r="YB56" s="113"/>
      <c r="YC56" s="113"/>
      <c r="YD56" s="113"/>
      <c r="YE56" s="113"/>
      <c r="YF56" s="113"/>
      <c r="YG56" s="113"/>
      <c r="YH56" s="113"/>
      <c r="YI56" s="113"/>
      <c r="YJ56" s="113"/>
      <c r="YK56" s="113"/>
      <c r="YL56" s="113"/>
      <c r="YM56" s="113"/>
      <c r="YN56" s="113"/>
      <c r="YO56" s="113"/>
      <c r="YP56" s="113"/>
      <c r="YQ56" s="113"/>
      <c r="YR56" s="113"/>
      <c r="YS56" s="113"/>
      <c r="YT56" s="113"/>
      <c r="YU56" s="113"/>
      <c r="YV56" s="113"/>
      <c r="YW56" s="113"/>
      <c r="YX56" s="113"/>
      <c r="YY56" s="113"/>
      <c r="YZ56" s="113"/>
      <c r="ZA56" s="113"/>
      <c r="ZB56" s="113"/>
      <c r="ZC56" s="113"/>
      <c r="ZD56" s="113"/>
      <c r="ZE56" s="113"/>
      <c r="ZF56" s="113"/>
      <c r="ZG56" s="113"/>
      <c r="ZH56" s="113"/>
      <c r="ZI56" s="113"/>
      <c r="ZJ56" s="113"/>
      <c r="ZK56" s="113"/>
      <c r="ZL56" s="113"/>
      <c r="ZM56" s="113"/>
      <c r="ZN56" s="113"/>
      <c r="ZO56" s="113"/>
      <c r="ZP56" s="113"/>
      <c r="ZQ56" s="113"/>
      <c r="ZR56" s="113"/>
      <c r="ZS56" s="113"/>
      <c r="ZT56" s="113"/>
      <c r="ZU56" s="113"/>
      <c r="ZV56" s="113"/>
      <c r="ZW56" s="113"/>
      <c r="ZX56" s="113"/>
      <c r="ZY56" s="113"/>
      <c r="ZZ56" s="113"/>
      <c r="AAA56" s="113"/>
      <c r="AAB56" s="113"/>
      <c r="AAC56" s="113"/>
      <c r="AAD56" s="113"/>
      <c r="AAE56" s="113"/>
      <c r="AAF56" s="113"/>
      <c r="AAG56" s="113"/>
      <c r="AAH56" s="113"/>
      <c r="AAI56" s="113"/>
      <c r="AAJ56" s="113"/>
      <c r="AAK56" s="113"/>
      <c r="AAL56" s="113"/>
      <c r="AAM56" s="113"/>
      <c r="AAN56" s="113"/>
      <c r="AAO56" s="113"/>
      <c r="AAP56" s="113"/>
      <c r="AAQ56" s="113"/>
      <c r="AAR56" s="113"/>
      <c r="AAS56" s="113"/>
      <c r="AAT56" s="113"/>
      <c r="AAU56" s="113"/>
      <c r="AAV56" s="113"/>
      <c r="AAW56" s="113"/>
      <c r="AAX56" s="113"/>
      <c r="AAY56" s="113"/>
      <c r="AAZ56" s="113"/>
      <c r="ABA56" s="113"/>
      <c r="ABB56" s="113"/>
      <c r="ABC56" s="113"/>
      <c r="ABD56" s="113"/>
      <c r="ABE56" s="113"/>
      <c r="ABF56" s="113"/>
      <c r="ABG56" s="113"/>
      <c r="ABH56" s="113"/>
      <c r="ABI56" s="113"/>
      <c r="ABJ56" s="113"/>
      <c r="ABK56" s="113"/>
      <c r="ABL56" s="113"/>
      <c r="ABM56" s="113"/>
      <c r="ABN56" s="113"/>
      <c r="ABO56" s="113"/>
      <c r="ABP56" s="113"/>
      <c r="ABQ56" s="113"/>
      <c r="ABR56" s="113"/>
      <c r="ABS56" s="113"/>
      <c r="ABT56" s="113"/>
      <c r="ABU56" s="113"/>
      <c r="ABV56" s="113"/>
      <c r="ABW56" s="113"/>
      <c r="ABX56" s="113"/>
      <c r="ABY56" s="113"/>
      <c r="ABZ56" s="113"/>
      <c r="ACA56" s="113"/>
      <c r="ACB56" s="113"/>
      <c r="ACC56" s="113"/>
      <c r="ACD56" s="113"/>
      <c r="ACE56" s="113"/>
      <c r="ACF56" s="113"/>
      <c r="ACG56" s="113"/>
      <c r="ACH56" s="113"/>
      <c r="ACI56" s="113"/>
      <c r="ACJ56" s="113"/>
      <c r="ACK56" s="113"/>
      <c r="ACL56" s="113"/>
      <c r="ACM56" s="113"/>
      <c r="ACN56" s="113"/>
      <c r="ACO56" s="113"/>
      <c r="ACP56" s="113"/>
      <c r="ACQ56" s="113"/>
      <c r="ACR56" s="113"/>
      <c r="ACS56" s="113"/>
      <c r="ACT56" s="113"/>
      <c r="ACU56" s="113"/>
      <c r="ACV56" s="113"/>
      <c r="ACW56" s="113"/>
      <c r="ACX56" s="113"/>
      <c r="ACY56" s="113"/>
      <c r="ACZ56" s="113"/>
      <c r="ADA56" s="113"/>
      <c r="ADB56" s="113"/>
      <c r="ADC56" s="113"/>
    </row>
    <row r="57" spans="1:783" s="145" customFormat="1" ht="14" x14ac:dyDescent="0.3">
      <c r="A57" s="113"/>
      <c r="B57" s="127"/>
      <c r="C57" s="124"/>
      <c r="D57" s="124"/>
      <c r="F57" s="121"/>
      <c r="G57" s="121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  <c r="JD57" s="113"/>
      <c r="JE57" s="113"/>
      <c r="JF57" s="113"/>
      <c r="JG57" s="113"/>
      <c r="JH57" s="113"/>
      <c r="JI57" s="113"/>
      <c r="JJ57" s="113"/>
      <c r="JK57" s="113"/>
      <c r="JL57" s="113"/>
      <c r="JM57" s="113"/>
      <c r="JN57" s="113"/>
      <c r="JO57" s="113"/>
      <c r="JP57" s="113"/>
      <c r="JQ57" s="113"/>
      <c r="JR57" s="113"/>
      <c r="JS57" s="113"/>
      <c r="JT57" s="113"/>
      <c r="JU57" s="113"/>
      <c r="JV57" s="113"/>
      <c r="JW57" s="113"/>
      <c r="JX57" s="113"/>
      <c r="JY57" s="113"/>
      <c r="JZ57" s="113"/>
      <c r="KA57" s="113"/>
      <c r="KB57" s="113"/>
      <c r="KC57" s="113"/>
      <c r="KD57" s="113"/>
      <c r="KE57" s="113"/>
      <c r="KF57" s="113"/>
      <c r="KG57" s="113"/>
      <c r="KH57" s="113"/>
      <c r="KI57" s="113"/>
      <c r="KJ57" s="113"/>
      <c r="KK57" s="113"/>
      <c r="KL57" s="113"/>
      <c r="KM57" s="113"/>
      <c r="KN57" s="113"/>
      <c r="KO57" s="113"/>
      <c r="KP57" s="113"/>
      <c r="KQ57" s="113"/>
      <c r="KR57" s="113"/>
      <c r="KS57" s="113"/>
      <c r="KT57" s="113"/>
      <c r="KU57" s="113"/>
      <c r="KV57" s="113"/>
      <c r="KW57" s="113"/>
      <c r="KX57" s="113"/>
      <c r="KY57" s="113"/>
      <c r="KZ57" s="113"/>
      <c r="LA57" s="113"/>
      <c r="LB57" s="113"/>
      <c r="LC57" s="113"/>
      <c r="LD57" s="113"/>
      <c r="LE57" s="113"/>
      <c r="LF57" s="113"/>
      <c r="LG57" s="113"/>
      <c r="LH57" s="113"/>
      <c r="LI57" s="113"/>
      <c r="LJ57" s="113"/>
      <c r="LK57" s="113"/>
      <c r="LL57" s="113"/>
      <c r="LM57" s="113"/>
      <c r="LN57" s="113"/>
      <c r="LO57" s="113"/>
      <c r="LP57" s="113"/>
      <c r="LQ57" s="113"/>
      <c r="LR57" s="113"/>
      <c r="LS57" s="113"/>
      <c r="LT57" s="113"/>
      <c r="LU57" s="113"/>
      <c r="LV57" s="113"/>
      <c r="LW57" s="113"/>
      <c r="LX57" s="113"/>
      <c r="LY57" s="113"/>
      <c r="LZ57" s="113"/>
      <c r="MA57" s="113"/>
      <c r="MB57" s="113"/>
      <c r="MC57" s="113"/>
      <c r="MD57" s="113"/>
      <c r="ME57" s="113"/>
      <c r="MF57" s="113"/>
      <c r="MG57" s="113"/>
      <c r="MH57" s="113"/>
      <c r="MI57" s="113"/>
      <c r="MJ57" s="113"/>
      <c r="MK57" s="113"/>
      <c r="ML57" s="113"/>
      <c r="MM57" s="113"/>
      <c r="MN57" s="113"/>
      <c r="MO57" s="113"/>
      <c r="MP57" s="113"/>
      <c r="MQ57" s="113"/>
      <c r="MR57" s="113"/>
      <c r="MS57" s="113"/>
      <c r="MT57" s="113"/>
      <c r="MU57" s="113"/>
      <c r="MV57" s="113"/>
      <c r="MW57" s="113"/>
      <c r="MX57" s="113"/>
      <c r="MY57" s="113"/>
      <c r="MZ57" s="113"/>
      <c r="NA57" s="113"/>
      <c r="NB57" s="113"/>
      <c r="NC57" s="113"/>
      <c r="ND57" s="113"/>
      <c r="NE57" s="113"/>
      <c r="NF57" s="113"/>
      <c r="NG57" s="113"/>
      <c r="NH57" s="113"/>
      <c r="NI57" s="113"/>
      <c r="NJ57" s="113"/>
      <c r="NK57" s="113"/>
      <c r="NL57" s="113"/>
      <c r="NM57" s="113"/>
      <c r="NN57" s="113"/>
      <c r="NO57" s="113"/>
      <c r="NP57" s="113"/>
      <c r="NQ57" s="113"/>
      <c r="NR57" s="113"/>
      <c r="NS57" s="113"/>
      <c r="NT57" s="113"/>
      <c r="NU57" s="113"/>
      <c r="NV57" s="113"/>
      <c r="NW57" s="113"/>
      <c r="NX57" s="113"/>
      <c r="NY57" s="113"/>
      <c r="NZ57" s="113"/>
      <c r="OA57" s="113"/>
      <c r="OB57" s="113"/>
      <c r="OC57" s="113"/>
      <c r="OD57" s="113"/>
      <c r="OE57" s="113"/>
      <c r="OF57" s="113"/>
      <c r="OG57" s="113"/>
      <c r="OH57" s="113"/>
      <c r="OI57" s="113"/>
      <c r="OJ57" s="113"/>
      <c r="OK57" s="113"/>
      <c r="OL57" s="113"/>
      <c r="OM57" s="113"/>
      <c r="ON57" s="113"/>
      <c r="OO57" s="113"/>
      <c r="OP57" s="113"/>
      <c r="OQ57" s="113"/>
      <c r="OR57" s="113"/>
      <c r="OS57" s="113"/>
      <c r="OT57" s="113"/>
      <c r="OU57" s="113"/>
      <c r="OV57" s="113"/>
      <c r="OW57" s="113"/>
      <c r="OX57" s="113"/>
      <c r="OY57" s="113"/>
      <c r="OZ57" s="113"/>
      <c r="PA57" s="113"/>
      <c r="PB57" s="113"/>
      <c r="PC57" s="113"/>
      <c r="PD57" s="113"/>
      <c r="PE57" s="113"/>
      <c r="PF57" s="113"/>
      <c r="PG57" s="113"/>
      <c r="PH57" s="113"/>
      <c r="PI57" s="113"/>
      <c r="PJ57" s="113"/>
      <c r="PK57" s="113"/>
      <c r="PL57" s="113"/>
      <c r="PM57" s="113"/>
      <c r="PN57" s="113"/>
      <c r="PO57" s="113"/>
      <c r="PP57" s="113"/>
      <c r="PQ57" s="113"/>
      <c r="PR57" s="113"/>
      <c r="PS57" s="113"/>
      <c r="PT57" s="113"/>
      <c r="PU57" s="113"/>
      <c r="PV57" s="113"/>
      <c r="PW57" s="113"/>
      <c r="PX57" s="113"/>
      <c r="PY57" s="113"/>
      <c r="PZ57" s="113"/>
      <c r="QA57" s="113"/>
      <c r="QB57" s="113"/>
      <c r="QC57" s="113"/>
      <c r="QD57" s="113"/>
      <c r="QE57" s="113"/>
      <c r="QF57" s="113"/>
      <c r="QG57" s="113"/>
      <c r="QH57" s="113"/>
      <c r="QI57" s="113"/>
      <c r="QJ57" s="113"/>
      <c r="QK57" s="113"/>
      <c r="QL57" s="113"/>
      <c r="QM57" s="113"/>
      <c r="QN57" s="113"/>
      <c r="QO57" s="113"/>
      <c r="QP57" s="113"/>
      <c r="QQ57" s="113"/>
      <c r="QR57" s="113"/>
      <c r="QS57" s="113"/>
      <c r="QT57" s="113"/>
      <c r="QU57" s="113"/>
      <c r="QV57" s="113"/>
      <c r="QW57" s="113"/>
      <c r="QX57" s="113"/>
      <c r="QY57" s="113"/>
      <c r="QZ57" s="113"/>
      <c r="RA57" s="113"/>
      <c r="RB57" s="113"/>
      <c r="RC57" s="113"/>
      <c r="RD57" s="113"/>
      <c r="RE57" s="113"/>
      <c r="RF57" s="113"/>
      <c r="RG57" s="113"/>
      <c r="RH57" s="113"/>
      <c r="RI57" s="113"/>
      <c r="RJ57" s="113"/>
      <c r="RK57" s="113"/>
      <c r="RL57" s="113"/>
      <c r="RM57" s="113"/>
      <c r="RN57" s="113"/>
      <c r="RO57" s="113"/>
      <c r="RP57" s="113"/>
      <c r="RQ57" s="113"/>
      <c r="RR57" s="113"/>
      <c r="RS57" s="113"/>
      <c r="RT57" s="113"/>
      <c r="RU57" s="113"/>
      <c r="RV57" s="113"/>
      <c r="RW57" s="113"/>
      <c r="RX57" s="113"/>
      <c r="RY57" s="113"/>
      <c r="RZ57" s="113"/>
      <c r="SA57" s="113"/>
      <c r="SB57" s="113"/>
      <c r="SC57" s="113"/>
      <c r="SD57" s="113"/>
      <c r="SE57" s="113"/>
      <c r="SF57" s="113"/>
      <c r="SG57" s="113"/>
      <c r="SH57" s="113"/>
      <c r="SI57" s="113"/>
      <c r="SJ57" s="113"/>
      <c r="SK57" s="113"/>
      <c r="SL57" s="113"/>
      <c r="SM57" s="113"/>
      <c r="SN57" s="113"/>
      <c r="SO57" s="113"/>
      <c r="SP57" s="113"/>
      <c r="SQ57" s="113"/>
      <c r="SR57" s="113"/>
      <c r="SS57" s="113"/>
      <c r="ST57" s="113"/>
      <c r="SU57" s="113"/>
      <c r="SV57" s="113"/>
      <c r="SW57" s="113"/>
      <c r="SX57" s="113"/>
      <c r="SY57" s="113"/>
      <c r="SZ57" s="113"/>
      <c r="TA57" s="113"/>
      <c r="TB57" s="113"/>
      <c r="TC57" s="113"/>
      <c r="TD57" s="113"/>
      <c r="TE57" s="113"/>
      <c r="TF57" s="113"/>
      <c r="TG57" s="113"/>
      <c r="TH57" s="113"/>
      <c r="TI57" s="113"/>
      <c r="TJ57" s="113"/>
      <c r="TK57" s="113"/>
      <c r="TL57" s="113"/>
      <c r="TM57" s="113"/>
      <c r="TN57" s="113"/>
      <c r="TO57" s="113"/>
      <c r="TP57" s="113"/>
      <c r="TQ57" s="113"/>
      <c r="TR57" s="113"/>
      <c r="TS57" s="113"/>
      <c r="TT57" s="113"/>
      <c r="TU57" s="113"/>
      <c r="TV57" s="113"/>
      <c r="TW57" s="113"/>
      <c r="TX57" s="113"/>
      <c r="TY57" s="113"/>
      <c r="TZ57" s="113"/>
      <c r="UA57" s="113"/>
      <c r="UB57" s="113"/>
      <c r="UC57" s="113"/>
      <c r="UD57" s="113"/>
      <c r="UE57" s="113"/>
      <c r="UF57" s="113"/>
      <c r="UG57" s="113"/>
      <c r="UH57" s="113"/>
      <c r="UI57" s="113"/>
      <c r="UJ57" s="113"/>
      <c r="UK57" s="113"/>
      <c r="UL57" s="113"/>
      <c r="UM57" s="113"/>
      <c r="UN57" s="113"/>
      <c r="UO57" s="113"/>
      <c r="UP57" s="113"/>
      <c r="UQ57" s="113"/>
      <c r="UR57" s="113"/>
      <c r="US57" s="113"/>
      <c r="UT57" s="113"/>
      <c r="UU57" s="113"/>
      <c r="UV57" s="113"/>
      <c r="UW57" s="113"/>
      <c r="UX57" s="113"/>
      <c r="UY57" s="113"/>
      <c r="UZ57" s="113"/>
      <c r="VA57" s="113"/>
      <c r="VB57" s="113"/>
      <c r="VC57" s="113"/>
      <c r="VD57" s="113"/>
      <c r="VE57" s="113"/>
      <c r="VF57" s="113"/>
      <c r="VG57" s="113"/>
      <c r="VH57" s="113"/>
      <c r="VI57" s="113"/>
      <c r="VJ57" s="113"/>
      <c r="VK57" s="113"/>
      <c r="VL57" s="113"/>
      <c r="VM57" s="113"/>
      <c r="VN57" s="113"/>
      <c r="VO57" s="113"/>
      <c r="VP57" s="113"/>
      <c r="VQ57" s="113"/>
      <c r="VR57" s="113"/>
      <c r="VS57" s="113"/>
      <c r="VT57" s="113"/>
      <c r="VU57" s="113"/>
      <c r="VV57" s="113"/>
      <c r="VW57" s="113"/>
      <c r="VX57" s="113"/>
      <c r="VY57" s="113"/>
      <c r="VZ57" s="113"/>
      <c r="WA57" s="113"/>
      <c r="WB57" s="113"/>
      <c r="WC57" s="113"/>
      <c r="WD57" s="113"/>
      <c r="WE57" s="113"/>
      <c r="WF57" s="113"/>
      <c r="WG57" s="113"/>
      <c r="WH57" s="113"/>
      <c r="WI57" s="113"/>
      <c r="WJ57" s="113"/>
      <c r="WK57" s="113"/>
      <c r="WL57" s="113"/>
      <c r="WM57" s="113"/>
      <c r="WN57" s="113"/>
      <c r="WO57" s="113"/>
      <c r="WP57" s="113"/>
      <c r="WQ57" s="113"/>
      <c r="WR57" s="113"/>
      <c r="WS57" s="113"/>
      <c r="WT57" s="113"/>
      <c r="WU57" s="113"/>
      <c r="WV57" s="113"/>
      <c r="WW57" s="113"/>
      <c r="WX57" s="113"/>
      <c r="WY57" s="113"/>
      <c r="WZ57" s="113"/>
      <c r="XA57" s="113"/>
      <c r="XB57" s="113"/>
      <c r="XC57" s="113"/>
      <c r="XD57" s="113"/>
      <c r="XE57" s="113"/>
      <c r="XF57" s="113"/>
      <c r="XG57" s="113"/>
      <c r="XH57" s="113"/>
      <c r="XI57" s="113"/>
      <c r="XJ57" s="113"/>
      <c r="XK57" s="113"/>
      <c r="XL57" s="113"/>
      <c r="XM57" s="113"/>
      <c r="XN57" s="113"/>
      <c r="XO57" s="113"/>
      <c r="XP57" s="113"/>
      <c r="XQ57" s="113"/>
      <c r="XR57" s="113"/>
      <c r="XS57" s="113"/>
      <c r="XT57" s="113"/>
      <c r="XU57" s="113"/>
      <c r="XV57" s="113"/>
      <c r="XW57" s="113"/>
      <c r="XX57" s="113"/>
      <c r="XY57" s="113"/>
      <c r="XZ57" s="113"/>
      <c r="YA57" s="113"/>
      <c r="YB57" s="113"/>
      <c r="YC57" s="113"/>
      <c r="YD57" s="113"/>
      <c r="YE57" s="113"/>
      <c r="YF57" s="113"/>
      <c r="YG57" s="113"/>
      <c r="YH57" s="113"/>
      <c r="YI57" s="113"/>
      <c r="YJ57" s="113"/>
      <c r="YK57" s="113"/>
      <c r="YL57" s="113"/>
      <c r="YM57" s="113"/>
      <c r="YN57" s="113"/>
      <c r="YO57" s="113"/>
      <c r="YP57" s="113"/>
      <c r="YQ57" s="113"/>
      <c r="YR57" s="113"/>
      <c r="YS57" s="113"/>
      <c r="YT57" s="113"/>
      <c r="YU57" s="113"/>
      <c r="YV57" s="113"/>
      <c r="YW57" s="113"/>
      <c r="YX57" s="113"/>
      <c r="YY57" s="113"/>
      <c r="YZ57" s="113"/>
      <c r="ZA57" s="113"/>
      <c r="ZB57" s="113"/>
      <c r="ZC57" s="113"/>
      <c r="ZD57" s="113"/>
      <c r="ZE57" s="113"/>
      <c r="ZF57" s="113"/>
      <c r="ZG57" s="113"/>
      <c r="ZH57" s="113"/>
      <c r="ZI57" s="113"/>
      <c r="ZJ57" s="113"/>
      <c r="ZK57" s="113"/>
      <c r="ZL57" s="113"/>
      <c r="ZM57" s="113"/>
      <c r="ZN57" s="113"/>
      <c r="ZO57" s="113"/>
      <c r="ZP57" s="113"/>
      <c r="ZQ57" s="113"/>
      <c r="ZR57" s="113"/>
      <c r="ZS57" s="113"/>
      <c r="ZT57" s="113"/>
      <c r="ZU57" s="113"/>
      <c r="ZV57" s="113"/>
      <c r="ZW57" s="113"/>
      <c r="ZX57" s="113"/>
      <c r="ZY57" s="113"/>
      <c r="ZZ57" s="113"/>
      <c r="AAA57" s="113"/>
      <c r="AAB57" s="113"/>
      <c r="AAC57" s="113"/>
      <c r="AAD57" s="113"/>
      <c r="AAE57" s="113"/>
      <c r="AAF57" s="113"/>
      <c r="AAG57" s="113"/>
      <c r="AAH57" s="113"/>
      <c r="AAI57" s="113"/>
      <c r="AAJ57" s="113"/>
      <c r="AAK57" s="113"/>
      <c r="AAL57" s="113"/>
      <c r="AAM57" s="113"/>
      <c r="AAN57" s="113"/>
      <c r="AAO57" s="113"/>
      <c r="AAP57" s="113"/>
      <c r="AAQ57" s="113"/>
      <c r="AAR57" s="113"/>
      <c r="AAS57" s="113"/>
      <c r="AAT57" s="113"/>
      <c r="AAU57" s="113"/>
      <c r="AAV57" s="113"/>
      <c r="AAW57" s="113"/>
      <c r="AAX57" s="113"/>
      <c r="AAY57" s="113"/>
      <c r="AAZ57" s="113"/>
      <c r="ABA57" s="113"/>
      <c r="ABB57" s="113"/>
      <c r="ABC57" s="113"/>
      <c r="ABD57" s="113"/>
      <c r="ABE57" s="113"/>
      <c r="ABF57" s="113"/>
      <c r="ABG57" s="113"/>
      <c r="ABH57" s="113"/>
      <c r="ABI57" s="113"/>
      <c r="ABJ57" s="113"/>
      <c r="ABK57" s="113"/>
      <c r="ABL57" s="113"/>
      <c r="ABM57" s="113"/>
      <c r="ABN57" s="113"/>
      <c r="ABO57" s="113"/>
      <c r="ABP57" s="113"/>
      <c r="ABQ57" s="113"/>
      <c r="ABR57" s="113"/>
      <c r="ABS57" s="113"/>
      <c r="ABT57" s="113"/>
      <c r="ABU57" s="113"/>
      <c r="ABV57" s="113"/>
      <c r="ABW57" s="113"/>
      <c r="ABX57" s="113"/>
      <c r="ABY57" s="113"/>
      <c r="ABZ57" s="113"/>
      <c r="ACA57" s="113"/>
      <c r="ACB57" s="113"/>
      <c r="ACC57" s="113"/>
      <c r="ACD57" s="113"/>
      <c r="ACE57" s="113"/>
      <c r="ACF57" s="113"/>
      <c r="ACG57" s="113"/>
      <c r="ACH57" s="113"/>
      <c r="ACI57" s="113"/>
      <c r="ACJ57" s="113"/>
      <c r="ACK57" s="113"/>
      <c r="ACL57" s="113"/>
      <c r="ACM57" s="113"/>
      <c r="ACN57" s="113"/>
      <c r="ACO57" s="113"/>
      <c r="ACP57" s="113"/>
      <c r="ACQ57" s="113"/>
      <c r="ACR57" s="113"/>
      <c r="ACS57" s="113"/>
      <c r="ACT57" s="113"/>
      <c r="ACU57" s="113"/>
      <c r="ACV57" s="113"/>
      <c r="ACW57" s="113"/>
      <c r="ACX57" s="113"/>
      <c r="ACY57" s="113"/>
      <c r="ACZ57" s="113"/>
      <c r="ADA57" s="113"/>
      <c r="ADB57" s="113"/>
      <c r="ADC57" s="113"/>
    </row>
    <row r="58" spans="1:783" s="145" customFormat="1" ht="14" x14ac:dyDescent="0.3">
      <c r="A58" s="113"/>
      <c r="B58" s="127"/>
      <c r="C58" s="124"/>
      <c r="D58" s="124"/>
      <c r="F58" s="121"/>
      <c r="G58" s="121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  <c r="JD58" s="113"/>
      <c r="JE58" s="113"/>
      <c r="JF58" s="113"/>
      <c r="JG58" s="113"/>
      <c r="JH58" s="113"/>
      <c r="JI58" s="113"/>
      <c r="JJ58" s="113"/>
      <c r="JK58" s="113"/>
      <c r="JL58" s="113"/>
      <c r="JM58" s="113"/>
      <c r="JN58" s="113"/>
      <c r="JO58" s="113"/>
      <c r="JP58" s="113"/>
      <c r="JQ58" s="113"/>
      <c r="JR58" s="113"/>
      <c r="JS58" s="113"/>
      <c r="JT58" s="113"/>
      <c r="JU58" s="113"/>
      <c r="JV58" s="113"/>
      <c r="JW58" s="113"/>
      <c r="JX58" s="113"/>
      <c r="JY58" s="113"/>
      <c r="JZ58" s="113"/>
      <c r="KA58" s="113"/>
      <c r="KB58" s="113"/>
      <c r="KC58" s="113"/>
      <c r="KD58" s="113"/>
      <c r="KE58" s="113"/>
      <c r="KF58" s="113"/>
      <c r="KG58" s="113"/>
      <c r="KH58" s="113"/>
      <c r="KI58" s="113"/>
      <c r="KJ58" s="113"/>
      <c r="KK58" s="113"/>
      <c r="KL58" s="113"/>
      <c r="KM58" s="113"/>
      <c r="KN58" s="113"/>
      <c r="KO58" s="113"/>
      <c r="KP58" s="113"/>
      <c r="KQ58" s="113"/>
      <c r="KR58" s="113"/>
      <c r="KS58" s="113"/>
      <c r="KT58" s="113"/>
      <c r="KU58" s="113"/>
      <c r="KV58" s="113"/>
      <c r="KW58" s="113"/>
      <c r="KX58" s="113"/>
      <c r="KY58" s="113"/>
      <c r="KZ58" s="113"/>
      <c r="LA58" s="113"/>
      <c r="LB58" s="113"/>
      <c r="LC58" s="113"/>
      <c r="LD58" s="113"/>
      <c r="LE58" s="113"/>
      <c r="LF58" s="113"/>
      <c r="LG58" s="113"/>
      <c r="LH58" s="113"/>
      <c r="LI58" s="113"/>
      <c r="LJ58" s="113"/>
      <c r="LK58" s="113"/>
      <c r="LL58" s="113"/>
      <c r="LM58" s="113"/>
      <c r="LN58" s="113"/>
      <c r="LO58" s="113"/>
      <c r="LP58" s="113"/>
      <c r="LQ58" s="113"/>
      <c r="LR58" s="113"/>
      <c r="LS58" s="113"/>
      <c r="LT58" s="113"/>
      <c r="LU58" s="113"/>
      <c r="LV58" s="113"/>
      <c r="LW58" s="113"/>
      <c r="LX58" s="113"/>
      <c r="LY58" s="113"/>
      <c r="LZ58" s="113"/>
      <c r="MA58" s="113"/>
      <c r="MB58" s="113"/>
      <c r="MC58" s="113"/>
      <c r="MD58" s="113"/>
      <c r="ME58" s="113"/>
      <c r="MF58" s="113"/>
      <c r="MG58" s="113"/>
      <c r="MH58" s="113"/>
      <c r="MI58" s="113"/>
      <c r="MJ58" s="113"/>
      <c r="MK58" s="113"/>
      <c r="ML58" s="113"/>
      <c r="MM58" s="113"/>
      <c r="MN58" s="113"/>
      <c r="MO58" s="113"/>
      <c r="MP58" s="113"/>
      <c r="MQ58" s="113"/>
      <c r="MR58" s="113"/>
      <c r="MS58" s="113"/>
      <c r="MT58" s="113"/>
      <c r="MU58" s="113"/>
      <c r="MV58" s="113"/>
      <c r="MW58" s="113"/>
      <c r="MX58" s="113"/>
      <c r="MY58" s="113"/>
      <c r="MZ58" s="113"/>
      <c r="NA58" s="113"/>
      <c r="NB58" s="113"/>
      <c r="NC58" s="113"/>
      <c r="ND58" s="113"/>
      <c r="NE58" s="113"/>
      <c r="NF58" s="113"/>
      <c r="NG58" s="113"/>
      <c r="NH58" s="113"/>
      <c r="NI58" s="113"/>
      <c r="NJ58" s="113"/>
      <c r="NK58" s="113"/>
      <c r="NL58" s="113"/>
      <c r="NM58" s="113"/>
      <c r="NN58" s="113"/>
      <c r="NO58" s="113"/>
      <c r="NP58" s="113"/>
      <c r="NQ58" s="113"/>
      <c r="NR58" s="113"/>
      <c r="NS58" s="113"/>
      <c r="NT58" s="113"/>
      <c r="NU58" s="113"/>
      <c r="NV58" s="113"/>
      <c r="NW58" s="113"/>
      <c r="NX58" s="113"/>
      <c r="NY58" s="113"/>
      <c r="NZ58" s="113"/>
      <c r="OA58" s="113"/>
      <c r="OB58" s="113"/>
      <c r="OC58" s="113"/>
      <c r="OD58" s="113"/>
      <c r="OE58" s="113"/>
      <c r="OF58" s="113"/>
      <c r="OG58" s="113"/>
      <c r="OH58" s="113"/>
      <c r="OI58" s="113"/>
      <c r="OJ58" s="113"/>
      <c r="OK58" s="113"/>
      <c r="OL58" s="113"/>
      <c r="OM58" s="113"/>
      <c r="ON58" s="113"/>
      <c r="OO58" s="113"/>
      <c r="OP58" s="113"/>
      <c r="OQ58" s="113"/>
      <c r="OR58" s="113"/>
      <c r="OS58" s="113"/>
      <c r="OT58" s="113"/>
      <c r="OU58" s="113"/>
      <c r="OV58" s="113"/>
      <c r="OW58" s="113"/>
      <c r="OX58" s="113"/>
      <c r="OY58" s="113"/>
      <c r="OZ58" s="113"/>
      <c r="PA58" s="113"/>
      <c r="PB58" s="113"/>
      <c r="PC58" s="113"/>
      <c r="PD58" s="113"/>
      <c r="PE58" s="113"/>
      <c r="PF58" s="113"/>
      <c r="PG58" s="113"/>
      <c r="PH58" s="113"/>
      <c r="PI58" s="113"/>
      <c r="PJ58" s="113"/>
      <c r="PK58" s="113"/>
      <c r="PL58" s="113"/>
      <c r="PM58" s="113"/>
      <c r="PN58" s="113"/>
      <c r="PO58" s="113"/>
      <c r="PP58" s="113"/>
      <c r="PQ58" s="113"/>
      <c r="PR58" s="113"/>
      <c r="PS58" s="113"/>
      <c r="PT58" s="113"/>
      <c r="PU58" s="113"/>
      <c r="PV58" s="113"/>
      <c r="PW58" s="113"/>
      <c r="PX58" s="113"/>
      <c r="PY58" s="113"/>
      <c r="PZ58" s="113"/>
      <c r="QA58" s="113"/>
      <c r="QB58" s="113"/>
      <c r="QC58" s="113"/>
      <c r="QD58" s="113"/>
      <c r="QE58" s="113"/>
      <c r="QF58" s="113"/>
      <c r="QG58" s="113"/>
      <c r="QH58" s="113"/>
      <c r="QI58" s="113"/>
      <c r="QJ58" s="113"/>
      <c r="QK58" s="113"/>
      <c r="QL58" s="113"/>
      <c r="QM58" s="113"/>
      <c r="QN58" s="113"/>
      <c r="QO58" s="113"/>
      <c r="QP58" s="113"/>
      <c r="QQ58" s="113"/>
      <c r="QR58" s="113"/>
      <c r="QS58" s="113"/>
      <c r="QT58" s="113"/>
      <c r="QU58" s="113"/>
      <c r="QV58" s="113"/>
      <c r="QW58" s="113"/>
      <c r="QX58" s="113"/>
      <c r="QY58" s="113"/>
      <c r="QZ58" s="113"/>
      <c r="RA58" s="113"/>
      <c r="RB58" s="113"/>
      <c r="RC58" s="113"/>
      <c r="RD58" s="113"/>
      <c r="RE58" s="113"/>
      <c r="RF58" s="113"/>
      <c r="RG58" s="113"/>
      <c r="RH58" s="113"/>
      <c r="RI58" s="113"/>
      <c r="RJ58" s="113"/>
      <c r="RK58" s="113"/>
      <c r="RL58" s="113"/>
      <c r="RM58" s="113"/>
      <c r="RN58" s="113"/>
      <c r="RO58" s="113"/>
      <c r="RP58" s="113"/>
      <c r="RQ58" s="113"/>
      <c r="RR58" s="113"/>
      <c r="RS58" s="113"/>
      <c r="RT58" s="113"/>
      <c r="RU58" s="113"/>
      <c r="RV58" s="113"/>
      <c r="RW58" s="113"/>
      <c r="RX58" s="113"/>
      <c r="RY58" s="113"/>
      <c r="RZ58" s="113"/>
      <c r="SA58" s="113"/>
      <c r="SB58" s="113"/>
      <c r="SC58" s="113"/>
      <c r="SD58" s="113"/>
      <c r="SE58" s="113"/>
      <c r="SF58" s="113"/>
      <c r="SG58" s="113"/>
      <c r="SH58" s="113"/>
      <c r="SI58" s="113"/>
      <c r="SJ58" s="113"/>
      <c r="SK58" s="113"/>
      <c r="SL58" s="113"/>
      <c r="SM58" s="113"/>
      <c r="SN58" s="113"/>
      <c r="SO58" s="113"/>
      <c r="SP58" s="113"/>
      <c r="SQ58" s="113"/>
      <c r="SR58" s="113"/>
      <c r="SS58" s="113"/>
      <c r="ST58" s="113"/>
      <c r="SU58" s="113"/>
      <c r="SV58" s="113"/>
      <c r="SW58" s="113"/>
      <c r="SX58" s="113"/>
      <c r="SY58" s="113"/>
      <c r="SZ58" s="113"/>
      <c r="TA58" s="113"/>
      <c r="TB58" s="113"/>
      <c r="TC58" s="113"/>
      <c r="TD58" s="113"/>
      <c r="TE58" s="113"/>
      <c r="TF58" s="113"/>
      <c r="TG58" s="113"/>
      <c r="TH58" s="113"/>
      <c r="TI58" s="113"/>
      <c r="TJ58" s="113"/>
      <c r="TK58" s="113"/>
      <c r="TL58" s="113"/>
      <c r="TM58" s="113"/>
      <c r="TN58" s="113"/>
      <c r="TO58" s="113"/>
      <c r="TP58" s="113"/>
      <c r="TQ58" s="113"/>
      <c r="TR58" s="113"/>
      <c r="TS58" s="113"/>
      <c r="TT58" s="113"/>
      <c r="TU58" s="113"/>
      <c r="TV58" s="113"/>
      <c r="TW58" s="113"/>
      <c r="TX58" s="113"/>
      <c r="TY58" s="113"/>
      <c r="TZ58" s="113"/>
      <c r="UA58" s="113"/>
      <c r="UB58" s="113"/>
      <c r="UC58" s="113"/>
      <c r="UD58" s="113"/>
      <c r="UE58" s="113"/>
      <c r="UF58" s="113"/>
      <c r="UG58" s="113"/>
      <c r="UH58" s="113"/>
      <c r="UI58" s="113"/>
      <c r="UJ58" s="113"/>
      <c r="UK58" s="113"/>
      <c r="UL58" s="113"/>
      <c r="UM58" s="113"/>
      <c r="UN58" s="113"/>
      <c r="UO58" s="113"/>
      <c r="UP58" s="113"/>
      <c r="UQ58" s="113"/>
      <c r="UR58" s="113"/>
      <c r="US58" s="113"/>
      <c r="UT58" s="113"/>
      <c r="UU58" s="113"/>
      <c r="UV58" s="113"/>
      <c r="UW58" s="113"/>
      <c r="UX58" s="113"/>
      <c r="UY58" s="113"/>
      <c r="UZ58" s="113"/>
      <c r="VA58" s="113"/>
      <c r="VB58" s="113"/>
      <c r="VC58" s="113"/>
      <c r="VD58" s="113"/>
      <c r="VE58" s="113"/>
      <c r="VF58" s="113"/>
      <c r="VG58" s="113"/>
      <c r="VH58" s="113"/>
      <c r="VI58" s="113"/>
      <c r="VJ58" s="113"/>
      <c r="VK58" s="113"/>
      <c r="VL58" s="113"/>
      <c r="VM58" s="113"/>
      <c r="VN58" s="113"/>
      <c r="VO58" s="113"/>
      <c r="VP58" s="113"/>
      <c r="VQ58" s="113"/>
      <c r="VR58" s="113"/>
      <c r="VS58" s="113"/>
      <c r="VT58" s="113"/>
      <c r="VU58" s="113"/>
      <c r="VV58" s="113"/>
      <c r="VW58" s="113"/>
      <c r="VX58" s="113"/>
      <c r="VY58" s="113"/>
      <c r="VZ58" s="113"/>
      <c r="WA58" s="113"/>
      <c r="WB58" s="113"/>
      <c r="WC58" s="113"/>
      <c r="WD58" s="113"/>
      <c r="WE58" s="113"/>
      <c r="WF58" s="113"/>
      <c r="WG58" s="113"/>
      <c r="WH58" s="113"/>
      <c r="WI58" s="113"/>
      <c r="WJ58" s="113"/>
      <c r="WK58" s="113"/>
      <c r="WL58" s="113"/>
      <c r="WM58" s="113"/>
      <c r="WN58" s="113"/>
      <c r="WO58" s="113"/>
      <c r="WP58" s="113"/>
      <c r="WQ58" s="113"/>
      <c r="WR58" s="113"/>
      <c r="WS58" s="113"/>
      <c r="WT58" s="113"/>
      <c r="WU58" s="113"/>
      <c r="WV58" s="113"/>
      <c r="WW58" s="113"/>
      <c r="WX58" s="113"/>
      <c r="WY58" s="113"/>
      <c r="WZ58" s="113"/>
      <c r="XA58" s="113"/>
      <c r="XB58" s="113"/>
      <c r="XC58" s="113"/>
      <c r="XD58" s="113"/>
      <c r="XE58" s="113"/>
      <c r="XF58" s="113"/>
      <c r="XG58" s="113"/>
      <c r="XH58" s="113"/>
      <c r="XI58" s="113"/>
      <c r="XJ58" s="113"/>
      <c r="XK58" s="113"/>
      <c r="XL58" s="113"/>
      <c r="XM58" s="113"/>
      <c r="XN58" s="113"/>
      <c r="XO58" s="113"/>
      <c r="XP58" s="113"/>
      <c r="XQ58" s="113"/>
      <c r="XR58" s="113"/>
      <c r="XS58" s="113"/>
      <c r="XT58" s="113"/>
      <c r="XU58" s="113"/>
      <c r="XV58" s="113"/>
      <c r="XW58" s="113"/>
      <c r="XX58" s="113"/>
      <c r="XY58" s="113"/>
      <c r="XZ58" s="113"/>
      <c r="YA58" s="113"/>
      <c r="YB58" s="113"/>
      <c r="YC58" s="113"/>
      <c r="YD58" s="113"/>
      <c r="YE58" s="113"/>
      <c r="YF58" s="113"/>
      <c r="YG58" s="113"/>
      <c r="YH58" s="113"/>
      <c r="YI58" s="113"/>
      <c r="YJ58" s="113"/>
      <c r="YK58" s="113"/>
      <c r="YL58" s="113"/>
      <c r="YM58" s="113"/>
      <c r="YN58" s="113"/>
      <c r="YO58" s="113"/>
      <c r="YP58" s="113"/>
      <c r="YQ58" s="113"/>
      <c r="YR58" s="113"/>
      <c r="YS58" s="113"/>
      <c r="YT58" s="113"/>
      <c r="YU58" s="113"/>
      <c r="YV58" s="113"/>
      <c r="YW58" s="113"/>
      <c r="YX58" s="113"/>
      <c r="YY58" s="113"/>
      <c r="YZ58" s="113"/>
      <c r="ZA58" s="113"/>
      <c r="ZB58" s="113"/>
      <c r="ZC58" s="113"/>
      <c r="ZD58" s="113"/>
      <c r="ZE58" s="113"/>
      <c r="ZF58" s="113"/>
      <c r="ZG58" s="113"/>
      <c r="ZH58" s="113"/>
      <c r="ZI58" s="113"/>
      <c r="ZJ58" s="113"/>
      <c r="ZK58" s="113"/>
      <c r="ZL58" s="113"/>
      <c r="ZM58" s="113"/>
      <c r="ZN58" s="113"/>
      <c r="ZO58" s="113"/>
      <c r="ZP58" s="113"/>
      <c r="ZQ58" s="113"/>
      <c r="ZR58" s="113"/>
      <c r="ZS58" s="113"/>
      <c r="ZT58" s="113"/>
      <c r="ZU58" s="113"/>
      <c r="ZV58" s="113"/>
      <c r="ZW58" s="113"/>
      <c r="ZX58" s="113"/>
      <c r="ZY58" s="113"/>
      <c r="ZZ58" s="113"/>
      <c r="AAA58" s="113"/>
      <c r="AAB58" s="113"/>
      <c r="AAC58" s="113"/>
      <c r="AAD58" s="113"/>
      <c r="AAE58" s="113"/>
      <c r="AAF58" s="113"/>
      <c r="AAG58" s="113"/>
      <c r="AAH58" s="113"/>
      <c r="AAI58" s="113"/>
      <c r="AAJ58" s="113"/>
      <c r="AAK58" s="113"/>
      <c r="AAL58" s="113"/>
      <c r="AAM58" s="113"/>
      <c r="AAN58" s="113"/>
      <c r="AAO58" s="113"/>
      <c r="AAP58" s="113"/>
      <c r="AAQ58" s="113"/>
      <c r="AAR58" s="113"/>
      <c r="AAS58" s="113"/>
      <c r="AAT58" s="113"/>
      <c r="AAU58" s="113"/>
      <c r="AAV58" s="113"/>
      <c r="AAW58" s="113"/>
      <c r="AAX58" s="113"/>
      <c r="AAY58" s="113"/>
      <c r="AAZ58" s="113"/>
      <c r="ABA58" s="113"/>
      <c r="ABB58" s="113"/>
      <c r="ABC58" s="113"/>
      <c r="ABD58" s="113"/>
      <c r="ABE58" s="113"/>
      <c r="ABF58" s="113"/>
      <c r="ABG58" s="113"/>
      <c r="ABH58" s="113"/>
      <c r="ABI58" s="113"/>
      <c r="ABJ58" s="113"/>
      <c r="ABK58" s="113"/>
      <c r="ABL58" s="113"/>
      <c r="ABM58" s="113"/>
      <c r="ABN58" s="113"/>
      <c r="ABO58" s="113"/>
      <c r="ABP58" s="113"/>
      <c r="ABQ58" s="113"/>
      <c r="ABR58" s="113"/>
      <c r="ABS58" s="113"/>
      <c r="ABT58" s="113"/>
      <c r="ABU58" s="113"/>
      <c r="ABV58" s="113"/>
      <c r="ABW58" s="113"/>
      <c r="ABX58" s="113"/>
      <c r="ABY58" s="113"/>
      <c r="ABZ58" s="113"/>
      <c r="ACA58" s="113"/>
      <c r="ACB58" s="113"/>
      <c r="ACC58" s="113"/>
      <c r="ACD58" s="113"/>
      <c r="ACE58" s="113"/>
      <c r="ACF58" s="113"/>
      <c r="ACG58" s="113"/>
      <c r="ACH58" s="113"/>
      <c r="ACI58" s="113"/>
      <c r="ACJ58" s="113"/>
      <c r="ACK58" s="113"/>
      <c r="ACL58" s="113"/>
      <c r="ACM58" s="113"/>
      <c r="ACN58" s="113"/>
      <c r="ACO58" s="113"/>
      <c r="ACP58" s="113"/>
      <c r="ACQ58" s="113"/>
      <c r="ACR58" s="113"/>
      <c r="ACS58" s="113"/>
      <c r="ACT58" s="113"/>
      <c r="ACU58" s="113"/>
      <c r="ACV58" s="113"/>
      <c r="ACW58" s="113"/>
      <c r="ACX58" s="113"/>
      <c r="ACY58" s="113"/>
      <c r="ACZ58" s="113"/>
      <c r="ADA58" s="113"/>
      <c r="ADB58" s="113"/>
      <c r="ADC58" s="113"/>
    </row>
    <row r="59" spans="1:783" s="145" customFormat="1" ht="14" x14ac:dyDescent="0.3">
      <c r="A59" s="113"/>
      <c r="B59" s="127"/>
      <c r="C59" s="124"/>
      <c r="D59" s="124"/>
      <c r="F59" s="121"/>
      <c r="G59" s="121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3"/>
      <c r="JA59" s="113"/>
      <c r="JB59" s="113"/>
      <c r="JC59" s="113"/>
      <c r="JD59" s="113"/>
      <c r="JE59" s="113"/>
      <c r="JF59" s="113"/>
      <c r="JG59" s="113"/>
      <c r="JH59" s="113"/>
      <c r="JI59" s="113"/>
      <c r="JJ59" s="113"/>
      <c r="JK59" s="113"/>
      <c r="JL59" s="113"/>
      <c r="JM59" s="113"/>
      <c r="JN59" s="113"/>
      <c r="JO59" s="113"/>
      <c r="JP59" s="113"/>
      <c r="JQ59" s="113"/>
      <c r="JR59" s="113"/>
      <c r="JS59" s="113"/>
      <c r="JT59" s="113"/>
      <c r="JU59" s="113"/>
      <c r="JV59" s="113"/>
      <c r="JW59" s="113"/>
      <c r="JX59" s="113"/>
      <c r="JY59" s="113"/>
      <c r="JZ59" s="113"/>
      <c r="KA59" s="113"/>
      <c r="KB59" s="113"/>
      <c r="KC59" s="113"/>
      <c r="KD59" s="113"/>
      <c r="KE59" s="113"/>
      <c r="KF59" s="113"/>
      <c r="KG59" s="113"/>
      <c r="KH59" s="113"/>
      <c r="KI59" s="113"/>
      <c r="KJ59" s="113"/>
      <c r="KK59" s="113"/>
      <c r="KL59" s="113"/>
      <c r="KM59" s="113"/>
      <c r="KN59" s="113"/>
      <c r="KO59" s="113"/>
      <c r="KP59" s="113"/>
      <c r="KQ59" s="113"/>
      <c r="KR59" s="113"/>
      <c r="KS59" s="113"/>
      <c r="KT59" s="113"/>
      <c r="KU59" s="113"/>
      <c r="KV59" s="113"/>
      <c r="KW59" s="113"/>
      <c r="KX59" s="113"/>
      <c r="KY59" s="113"/>
      <c r="KZ59" s="113"/>
      <c r="LA59" s="113"/>
      <c r="LB59" s="113"/>
      <c r="LC59" s="113"/>
      <c r="LD59" s="113"/>
      <c r="LE59" s="113"/>
      <c r="LF59" s="113"/>
      <c r="LG59" s="113"/>
      <c r="LH59" s="113"/>
      <c r="LI59" s="113"/>
      <c r="LJ59" s="113"/>
      <c r="LK59" s="113"/>
      <c r="LL59" s="113"/>
      <c r="LM59" s="113"/>
      <c r="LN59" s="113"/>
      <c r="LO59" s="113"/>
      <c r="LP59" s="113"/>
      <c r="LQ59" s="113"/>
      <c r="LR59" s="113"/>
      <c r="LS59" s="113"/>
      <c r="LT59" s="113"/>
      <c r="LU59" s="113"/>
      <c r="LV59" s="113"/>
      <c r="LW59" s="113"/>
      <c r="LX59" s="113"/>
      <c r="LY59" s="113"/>
      <c r="LZ59" s="113"/>
      <c r="MA59" s="113"/>
      <c r="MB59" s="113"/>
      <c r="MC59" s="113"/>
      <c r="MD59" s="113"/>
      <c r="ME59" s="113"/>
      <c r="MF59" s="113"/>
      <c r="MG59" s="113"/>
      <c r="MH59" s="113"/>
      <c r="MI59" s="113"/>
      <c r="MJ59" s="113"/>
      <c r="MK59" s="113"/>
      <c r="ML59" s="113"/>
      <c r="MM59" s="113"/>
      <c r="MN59" s="113"/>
      <c r="MO59" s="113"/>
      <c r="MP59" s="113"/>
      <c r="MQ59" s="113"/>
      <c r="MR59" s="113"/>
      <c r="MS59" s="113"/>
      <c r="MT59" s="113"/>
      <c r="MU59" s="113"/>
      <c r="MV59" s="113"/>
      <c r="MW59" s="113"/>
      <c r="MX59" s="113"/>
      <c r="MY59" s="113"/>
      <c r="MZ59" s="113"/>
      <c r="NA59" s="113"/>
      <c r="NB59" s="113"/>
      <c r="NC59" s="113"/>
      <c r="ND59" s="113"/>
      <c r="NE59" s="113"/>
      <c r="NF59" s="113"/>
      <c r="NG59" s="113"/>
      <c r="NH59" s="113"/>
      <c r="NI59" s="113"/>
      <c r="NJ59" s="113"/>
      <c r="NK59" s="113"/>
      <c r="NL59" s="113"/>
      <c r="NM59" s="113"/>
      <c r="NN59" s="113"/>
      <c r="NO59" s="113"/>
      <c r="NP59" s="113"/>
      <c r="NQ59" s="113"/>
      <c r="NR59" s="113"/>
      <c r="NS59" s="113"/>
      <c r="NT59" s="113"/>
      <c r="NU59" s="113"/>
      <c r="NV59" s="113"/>
      <c r="NW59" s="113"/>
      <c r="NX59" s="113"/>
      <c r="NY59" s="113"/>
      <c r="NZ59" s="113"/>
      <c r="OA59" s="113"/>
      <c r="OB59" s="113"/>
      <c r="OC59" s="113"/>
      <c r="OD59" s="113"/>
      <c r="OE59" s="113"/>
      <c r="OF59" s="113"/>
      <c r="OG59" s="113"/>
      <c r="OH59" s="113"/>
      <c r="OI59" s="113"/>
      <c r="OJ59" s="113"/>
      <c r="OK59" s="113"/>
      <c r="OL59" s="113"/>
      <c r="OM59" s="113"/>
      <c r="ON59" s="113"/>
      <c r="OO59" s="113"/>
      <c r="OP59" s="113"/>
      <c r="OQ59" s="113"/>
      <c r="OR59" s="113"/>
      <c r="OS59" s="113"/>
      <c r="OT59" s="113"/>
      <c r="OU59" s="113"/>
      <c r="OV59" s="113"/>
      <c r="OW59" s="113"/>
      <c r="OX59" s="113"/>
      <c r="OY59" s="113"/>
      <c r="OZ59" s="113"/>
      <c r="PA59" s="113"/>
      <c r="PB59" s="113"/>
      <c r="PC59" s="113"/>
      <c r="PD59" s="113"/>
      <c r="PE59" s="113"/>
      <c r="PF59" s="113"/>
      <c r="PG59" s="113"/>
      <c r="PH59" s="113"/>
      <c r="PI59" s="113"/>
      <c r="PJ59" s="113"/>
      <c r="PK59" s="113"/>
      <c r="PL59" s="113"/>
      <c r="PM59" s="113"/>
      <c r="PN59" s="113"/>
      <c r="PO59" s="113"/>
      <c r="PP59" s="113"/>
      <c r="PQ59" s="113"/>
      <c r="PR59" s="113"/>
      <c r="PS59" s="113"/>
      <c r="PT59" s="113"/>
      <c r="PU59" s="113"/>
      <c r="PV59" s="113"/>
      <c r="PW59" s="113"/>
      <c r="PX59" s="113"/>
      <c r="PY59" s="113"/>
      <c r="PZ59" s="113"/>
      <c r="QA59" s="113"/>
      <c r="QB59" s="113"/>
      <c r="QC59" s="113"/>
      <c r="QD59" s="113"/>
      <c r="QE59" s="113"/>
      <c r="QF59" s="113"/>
      <c r="QG59" s="113"/>
      <c r="QH59" s="113"/>
      <c r="QI59" s="113"/>
      <c r="QJ59" s="113"/>
      <c r="QK59" s="113"/>
      <c r="QL59" s="113"/>
      <c r="QM59" s="113"/>
      <c r="QN59" s="113"/>
      <c r="QO59" s="113"/>
      <c r="QP59" s="113"/>
      <c r="QQ59" s="113"/>
      <c r="QR59" s="113"/>
      <c r="QS59" s="113"/>
      <c r="QT59" s="113"/>
      <c r="QU59" s="113"/>
      <c r="QV59" s="113"/>
      <c r="QW59" s="113"/>
      <c r="QX59" s="113"/>
      <c r="QY59" s="113"/>
      <c r="QZ59" s="113"/>
      <c r="RA59" s="113"/>
      <c r="RB59" s="113"/>
      <c r="RC59" s="113"/>
      <c r="RD59" s="113"/>
      <c r="RE59" s="113"/>
      <c r="RF59" s="113"/>
      <c r="RG59" s="113"/>
      <c r="RH59" s="113"/>
      <c r="RI59" s="113"/>
      <c r="RJ59" s="113"/>
      <c r="RK59" s="113"/>
      <c r="RL59" s="113"/>
      <c r="RM59" s="113"/>
      <c r="RN59" s="113"/>
      <c r="RO59" s="113"/>
      <c r="RP59" s="113"/>
      <c r="RQ59" s="113"/>
      <c r="RR59" s="113"/>
      <c r="RS59" s="113"/>
      <c r="RT59" s="113"/>
      <c r="RU59" s="113"/>
      <c r="RV59" s="113"/>
      <c r="RW59" s="113"/>
      <c r="RX59" s="113"/>
      <c r="RY59" s="113"/>
      <c r="RZ59" s="113"/>
      <c r="SA59" s="113"/>
      <c r="SB59" s="113"/>
      <c r="SC59" s="113"/>
      <c r="SD59" s="113"/>
      <c r="SE59" s="113"/>
      <c r="SF59" s="113"/>
      <c r="SG59" s="113"/>
      <c r="SH59" s="113"/>
      <c r="SI59" s="113"/>
      <c r="SJ59" s="113"/>
      <c r="SK59" s="113"/>
      <c r="SL59" s="113"/>
      <c r="SM59" s="113"/>
      <c r="SN59" s="113"/>
      <c r="SO59" s="113"/>
      <c r="SP59" s="113"/>
      <c r="SQ59" s="113"/>
      <c r="SR59" s="113"/>
      <c r="SS59" s="113"/>
      <c r="ST59" s="113"/>
      <c r="SU59" s="113"/>
      <c r="SV59" s="113"/>
      <c r="SW59" s="113"/>
      <c r="SX59" s="113"/>
      <c r="SY59" s="113"/>
      <c r="SZ59" s="113"/>
      <c r="TA59" s="113"/>
      <c r="TB59" s="113"/>
      <c r="TC59" s="113"/>
      <c r="TD59" s="113"/>
      <c r="TE59" s="113"/>
      <c r="TF59" s="113"/>
      <c r="TG59" s="113"/>
      <c r="TH59" s="113"/>
      <c r="TI59" s="113"/>
      <c r="TJ59" s="113"/>
      <c r="TK59" s="113"/>
      <c r="TL59" s="113"/>
      <c r="TM59" s="113"/>
      <c r="TN59" s="113"/>
      <c r="TO59" s="113"/>
      <c r="TP59" s="113"/>
      <c r="TQ59" s="113"/>
      <c r="TR59" s="113"/>
      <c r="TS59" s="113"/>
      <c r="TT59" s="113"/>
      <c r="TU59" s="113"/>
      <c r="TV59" s="113"/>
      <c r="TW59" s="113"/>
      <c r="TX59" s="113"/>
      <c r="TY59" s="113"/>
      <c r="TZ59" s="113"/>
      <c r="UA59" s="113"/>
      <c r="UB59" s="113"/>
      <c r="UC59" s="113"/>
      <c r="UD59" s="113"/>
      <c r="UE59" s="113"/>
      <c r="UF59" s="113"/>
      <c r="UG59" s="113"/>
      <c r="UH59" s="113"/>
      <c r="UI59" s="113"/>
      <c r="UJ59" s="113"/>
      <c r="UK59" s="113"/>
      <c r="UL59" s="113"/>
      <c r="UM59" s="113"/>
      <c r="UN59" s="113"/>
      <c r="UO59" s="113"/>
      <c r="UP59" s="113"/>
      <c r="UQ59" s="113"/>
      <c r="UR59" s="113"/>
      <c r="US59" s="113"/>
      <c r="UT59" s="113"/>
      <c r="UU59" s="113"/>
      <c r="UV59" s="113"/>
      <c r="UW59" s="113"/>
      <c r="UX59" s="113"/>
      <c r="UY59" s="113"/>
      <c r="UZ59" s="113"/>
      <c r="VA59" s="113"/>
      <c r="VB59" s="113"/>
      <c r="VC59" s="113"/>
      <c r="VD59" s="113"/>
      <c r="VE59" s="113"/>
      <c r="VF59" s="113"/>
      <c r="VG59" s="113"/>
      <c r="VH59" s="113"/>
      <c r="VI59" s="113"/>
      <c r="VJ59" s="113"/>
      <c r="VK59" s="113"/>
      <c r="VL59" s="113"/>
      <c r="VM59" s="113"/>
      <c r="VN59" s="113"/>
      <c r="VO59" s="113"/>
      <c r="VP59" s="113"/>
      <c r="VQ59" s="113"/>
      <c r="VR59" s="113"/>
      <c r="VS59" s="113"/>
      <c r="VT59" s="113"/>
      <c r="VU59" s="113"/>
      <c r="VV59" s="113"/>
      <c r="VW59" s="113"/>
      <c r="VX59" s="113"/>
      <c r="VY59" s="113"/>
      <c r="VZ59" s="113"/>
      <c r="WA59" s="113"/>
      <c r="WB59" s="113"/>
      <c r="WC59" s="113"/>
      <c r="WD59" s="113"/>
      <c r="WE59" s="113"/>
      <c r="WF59" s="113"/>
      <c r="WG59" s="113"/>
      <c r="WH59" s="113"/>
      <c r="WI59" s="113"/>
      <c r="WJ59" s="113"/>
      <c r="WK59" s="113"/>
      <c r="WL59" s="113"/>
      <c r="WM59" s="113"/>
      <c r="WN59" s="113"/>
      <c r="WO59" s="113"/>
      <c r="WP59" s="113"/>
      <c r="WQ59" s="113"/>
      <c r="WR59" s="113"/>
      <c r="WS59" s="113"/>
      <c r="WT59" s="113"/>
      <c r="WU59" s="113"/>
      <c r="WV59" s="113"/>
      <c r="WW59" s="113"/>
      <c r="WX59" s="113"/>
      <c r="WY59" s="113"/>
      <c r="WZ59" s="113"/>
      <c r="XA59" s="113"/>
      <c r="XB59" s="113"/>
      <c r="XC59" s="113"/>
      <c r="XD59" s="113"/>
      <c r="XE59" s="113"/>
      <c r="XF59" s="113"/>
      <c r="XG59" s="113"/>
      <c r="XH59" s="113"/>
      <c r="XI59" s="113"/>
      <c r="XJ59" s="113"/>
      <c r="XK59" s="113"/>
      <c r="XL59" s="113"/>
      <c r="XM59" s="113"/>
      <c r="XN59" s="113"/>
      <c r="XO59" s="113"/>
      <c r="XP59" s="113"/>
      <c r="XQ59" s="113"/>
      <c r="XR59" s="113"/>
      <c r="XS59" s="113"/>
      <c r="XT59" s="113"/>
      <c r="XU59" s="113"/>
      <c r="XV59" s="113"/>
      <c r="XW59" s="113"/>
      <c r="XX59" s="113"/>
      <c r="XY59" s="113"/>
      <c r="XZ59" s="113"/>
      <c r="YA59" s="113"/>
      <c r="YB59" s="113"/>
      <c r="YC59" s="113"/>
      <c r="YD59" s="113"/>
      <c r="YE59" s="113"/>
      <c r="YF59" s="113"/>
      <c r="YG59" s="113"/>
      <c r="YH59" s="113"/>
      <c r="YI59" s="113"/>
      <c r="YJ59" s="113"/>
      <c r="YK59" s="113"/>
      <c r="YL59" s="113"/>
      <c r="YM59" s="113"/>
      <c r="YN59" s="113"/>
      <c r="YO59" s="113"/>
      <c r="YP59" s="113"/>
      <c r="YQ59" s="113"/>
      <c r="YR59" s="113"/>
      <c r="YS59" s="113"/>
      <c r="YT59" s="113"/>
      <c r="YU59" s="113"/>
      <c r="YV59" s="113"/>
      <c r="YW59" s="113"/>
      <c r="YX59" s="113"/>
      <c r="YY59" s="113"/>
      <c r="YZ59" s="113"/>
      <c r="ZA59" s="113"/>
      <c r="ZB59" s="113"/>
      <c r="ZC59" s="113"/>
      <c r="ZD59" s="113"/>
      <c r="ZE59" s="113"/>
      <c r="ZF59" s="113"/>
      <c r="ZG59" s="113"/>
      <c r="ZH59" s="113"/>
      <c r="ZI59" s="113"/>
      <c r="ZJ59" s="113"/>
      <c r="ZK59" s="113"/>
      <c r="ZL59" s="113"/>
      <c r="ZM59" s="113"/>
      <c r="ZN59" s="113"/>
      <c r="ZO59" s="113"/>
      <c r="ZP59" s="113"/>
      <c r="ZQ59" s="113"/>
      <c r="ZR59" s="113"/>
      <c r="ZS59" s="113"/>
      <c r="ZT59" s="113"/>
      <c r="ZU59" s="113"/>
      <c r="ZV59" s="113"/>
      <c r="ZW59" s="113"/>
      <c r="ZX59" s="113"/>
      <c r="ZY59" s="113"/>
      <c r="ZZ59" s="113"/>
      <c r="AAA59" s="113"/>
      <c r="AAB59" s="113"/>
      <c r="AAC59" s="113"/>
      <c r="AAD59" s="113"/>
      <c r="AAE59" s="113"/>
      <c r="AAF59" s="113"/>
      <c r="AAG59" s="113"/>
      <c r="AAH59" s="113"/>
      <c r="AAI59" s="113"/>
      <c r="AAJ59" s="113"/>
      <c r="AAK59" s="113"/>
      <c r="AAL59" s="113"/>
      <c r="AAM59" s="113"/>
      <c r="AAN59" s="113"/>
      <c r="AAO59" s="113"/>
      <c r="AAP59" s="113"/>
      <c r="AAQ59" s="113"/>
      <c r="AAR59" s="113"/>
      <c r="AAS59" s="113"/>
      <c r="AAT59" s="113"/>
      <c r="AAU59" s="113"/>
      <c r="AAV59" s="113"/>
      <c r="AAW59" s="113"/>
      <c r="AAX59" s="113"/>
      <c r="AAY59" s="113"/>
      <c r="AAZ59" s="113"/>
      <c r="ABA59" s="113"/>
      <c r="ABB59" s="113"/>
      <c r="ABC59" s="113"/>
      <c r="ABD59" s="113"/>
      <c r="ABE59" s="113"/>
      <c r="ABF59" s="113"/>
      <c r="ABG59" s="113"/>
      <c r="ABH59" s="113"/>
      <c r="ABI59" s="113"/>
      <c r="ABJ59" s="113"/>
      <c r="ABK59" s="113"/>
      <c r="ABL59" s="113"/>
      <c r="ABM59" s="113"/>
      <c r="ABN59" s="113"/>
      <c r="ABO59" s="113"/>
      <c r="ABP59" s="113"/>
      <c r="ABQ59" s="113"/>
      <c r="ABR59" s="113"/>
      <c r="ABS59" s="113"/>
      <c r="ABT59" s="113"/>
      <c r="ABU59" s="113"/>
      <c r="ABV59" s="113"/>
      <c r="ABW59" s="113"/>
      <c r="ABX59" s="113"/>
      <c r="ABY59" s="113"/>
      <c r="ABZ59" s="113"/>
      <c r="ACA59" s="113"/>
      <c r="ACB59" s="113"/>
      <c r="ACC59" s="113"/>
      <c r="ACD59" s="113"/>
      <c r="ACE59" s="113"/>
      <c r="ACF59" s="113"/>
      <c r="ACG59" s="113"/>
      <c r="ACH59" s="113"/>
      <c r="ACI59" s="113"/>
      <c r="ACJ59" s="113"/>
      <c r="ACK59" s="113"/>
      <c r="ACL59" s="113"/>
      <c r="ACM59" s="113"/>
      <c r="ACN59" s="113"/>
      <c r="ACO59" s="113"/>
      <c r="ACP59" s="113"/>
      <c r="ACQ59" s="113"/>
      <c r="ACR59" s="113"/>
      <c r="ACS59" s="113"/>
      <c r="ACT59" s="113"/>
      <c r="ACU59" s="113"/>
      <c r="ACV59" s="113"/>
      <c r="ACW59" s="113"/>
      <c r="ACX59" s="113"/>
      <c r="ACY59" s="113"/>
      <c r="ACZ59" s="113"/>
      <c r="ADA59" s="113"/>
      <c r="ADB59" s="113"/>
      <c r="ADC59" s="113"/>
    </row>
    <row r="60" spans="1:783" s="145" customFormat="1" ht="14" x14ac:dyDescent="0.3">
      <c r="A60" s="113"/>
      <c r="B60" s="127"/>
      <c r="C60" s="124"/>
      <c r="D60" s="124"/>
      <c r="F60" s="121"/>
      <c r="G60" s="121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3"/>
      <c r="JB60" s="113"/>
      <c r="JC60" s="113"/>
      <c r="JD60" s="113"/>
      <c r="JE60" s="113"/>
      <c r="JF60" s="113"/>
      <c r="JG60" s="113"/>
      <c r="JH60" s="113"/>
      <c r="JI60" s="113"/>
      <c r="JJ60" s="113"/>
      <c r="JK60" s="113"/>
      <c r="JL60" s="113"/>
      <c r="JM60" s="113"/>
      <c r="JN60" s="113"/>
      <c r="JO60" s="113"/>
      <c r="JP60" s="113"/>
      <c r="JQ60" s="113"/>
      <c r="JR60" s="113"/>
      <c r="JS60" s="113"/>
      <c r="JT60" s="113"/>
      <c r="JU60" s="113"/>
      <c r="JV60" s="113"/>
      <c r="JW60" s="113"/>
      <c r="JX60" s="113"/>
      <c r="JY60" s="113"/>
      <c r="JZ60" s="113"/>
      <c r="KA60" s="113"/>
      <c r="KB60" s="113"/>
      <c r="KC60" s="113"/>
      <c r="KD60" s="113"/>
      <c r="KE60" s="113"/>
      <c r="KF60" s="113"/>
      <c r="KG60" s="113"/>
      <c r="KH60" s="113"/>
      <c r="KI60" s="113"/>
      <c r="KJ60" s="113"/>
      <c r="KK60" s="113"/>
      <c r="KL60" s="113"/>
      <c r="KM60" s="113"/>
      <c r="KN60" s="113"/>
      <c r="KO60" s="113"/>
      <c r="KP60" s="113"/>
      <c r="KQ60" s="113"/>
      <c r="KR60" s="113"/>
      <c r="KS60" s="113"/>
      <c r="KT60" s="113"/>
      <c r="KU60" s="113"/>
      <c r="KV60" s="113"/>
      <c r="KW60" s="113"/>
      <c r="KX60" s="113"/>
      <c r="KY60" s="113"/>
      <c r="KZ60" s="113"/>
      <c r="LA60" s="113"/>
      <c r="LB60" s="113"/>
      <c r="LC60" s="113"/>
      <c r="LD60" s="113"/>
      <c r="LE60" s="113"/>
      <c r="LF60" s="113"/>
      <c r="LG60" s="113"/>
      <c r="LH60" s="113"/>
      <c r="LI60" s="113"/>
      <c r="LJ60" s="113"/>
      <c r="LK60" s="113"/>
      <c r="LL60" s="113"/>
      <c r="LM60" s="113"/>
      <c r="LN60" s="113"/>
      <c r="LO60" s="113"/>
      <c r="LP60" s="113"/>
      <c r="LQ60" s="113"/>
      <c r="LR60" s="113"/>
      <c r="LS60" s="113"/>
      <c r="LT60" s="113"/>
      <c r="LU60" s="113"/>
      <c r="LV60" s="113"/>
      <c r="LW60" s="113"/>
      <c r="LX60" s="113"/>
      <c r="LY60" s="113"/>
      <c r="LZ60" s="113"/>
      <c r="MA60" s="113"/>
      <c r="MB60" s="113"/>
      <c r="MC60" s="113"/>
      <c r="MD60" s="113"/>
      <c r="ME60" s="113"/>
      <c r="MF60" s="113"/>
      <c r="MG60" s="113"/>
      <c r="MH60" s="113"/>
      <c r="MI60" s="113"/>
      <c r="MJ60" s="113"/>
      <c r="MK60" s="113"/>
      <c r="ML60" s="113"/>
      <c r="MM60" s="113"/>
      <c r="MN60" s="113"/>
      <c r="MO60" s="113"/>
      <c r="MP60" s="113"/>
      <c r="MQ60" s="113"/>
      <c r="MR60" s="113"/>
      <c r="MS60" s="113"/>
      <c r="MT60" s="113"/>
      <c r="MU60" s="113"/>
      <c r="MV60" s="113"/>
      <c r="MW60" s="113"/>
      <c r="MX60" s="113"/>
      <c r="MY60" s="113"/>
      <c r="MZ60" s="113"/>
      <c r="NA60" s="113"/>
      <c r="NB60" s="113"/>
      <c r="NC60" s="113"/>
      <c r="ND60" s="113"/>
      <c r="NE60" s="113"/>
      <c r="NF60" s="113"/>
      <c r="NG60" s="113"/>
      <c r="NH60" s="113"/>
      <c r="NI60" s="113"/>
      <c r="NJ60" s="113"/>
      <c r="NK60" s="113"/>
      <c r="NL60" s="113"/>
      <c r="NM60" s="113"/>
      <c r="NN60" s="113"/>
      <c r="NO60" s="113"/>
      <c r="NP60" s="113"/>
      <c r="NQ60" s="113"/>
      <c r="NR60" s="113"/>
      <c r="NS60" s="113"/>
      <c r="NT60" s="113"/>
      <c r="NU60" s="113"/>
      <c r="NV60" s="113"/>
      <c r="NW60" s="113"/>
      <c r="NX60" s="113"/>
      <c r="NY60" s="113"/>
      <c r="NZ60" s="113"/>
      <c r="OA60" s="113"/>
      <c r="OB60" s="113"/>
      <c r="OC60" s="113"/>
      <c r="OD60" s="113"/>
      <c r="OE60" s="113"/>
      <c r="OF60" s="113"/>
      <c r="OG60" s="113"/>
      <c r="OH60" s="113"/>
      <c r="OI60" s="113"/>
      <c r="OJ60" s="113"/>
      <c r="OK60" s="113"/>
      <c r="OL60" s="113"/>
      <c r="OM60" s="113"/>
      <c r="ON60" s="113"/>
      <c r="OO60" s="113"/>
      <c r="OP60" s="113"/>
      <c r="OQ60" s="113"/>
      <c r="OR60" s="113"/>
      <c r="OS60" s="113"/>
      <c r="OT60" s="113"/>
      <c r="OU60" s="113"/>
      <c r="OV60" s="113"/>
      <c r="OW60" s="113"/>
      <c r="OX60" s="113"/>
      <c r="OY60" s="113"/>
      <c r="OZ60" s="113"/>
      <c r="PA60" s="113"/>
      <c r="PB60" s="113"/>
      <c r="PC60" s="113"/>
      <c r="PD60" s="113"/>
      <c r="PE60" s="113"/>
      <c r="PF60" s="113"/>
      <c r="PG60" s="113"/>
      <c r="PH60" s="113"/>
      <c r="PI60" s="113"/>
      <c r="PJ60" s="113"/>
      <c r="PK60" s="113"/>
      <c r="PL60" s="113"/>
      <c r="PM60" s="113"/>
      <c r="PN60" s="113"/>
      <c r="PO60" s="113"/>
      <c r="PP60" s="113"/>
      <c r="PQ60" s="113"/>
      <c r="PR60" s="113"/>
      <c r="PS60" s="113"/>
      <c r="PT60" s="113"/>
      <c r="PU60" s="113"/>
      <c r="PV60" s="113"/>
      <c r="PW60" s="113"/>
      <c r="PX60" s="113"/>
      <c r="PY60" s="113"/>
      <c r="PZ60" s="113"/>
      <c r="QA60" s="113"/>
      <c r="QB60" s="113"/>
      <c r="QC60" s="113"/>
      <c r="QD60" s="113"/>
      <c r="QE60" s="113"/>
      <c r="QF60" s="113"/>
      <c r="QG60" s="113"/>
      <c r="QH60" s="113"/>
      <c r="QI60" s="113"/>
      <c r="QJ60" s="113"/>
      <c r="QK60" s="113"/>
      <c r="QL60" s="113"/>
      <c r="QM60" s="113"/>
      <c r="QN60" s="113"/>
      <c r="QO60" s="113"/>
      <c r="QP60" s="113"/>
      <c r="QQ60" s="113"/>
      <c r="QR60" s="113"/>
      <c r="QS60" s="113"/>
      <c r="QT60" s="113"/>
      <c r="QU60" s="113"/>
      <c r="QV60" s="113"/>
      <c r="QW60" s="113"/>
      <c r="QX60" s="113"/>
      <c r="QY60" s="113"/>
      <c r="QZ60" s="113"/>
      <c r="RA60" s="113"/>
      <c r="RB60" s="113"/>
      <c r="RC60" s="113"/>
      <c r="RD60" s="113"/>
      <c r="RE60" s="113"/>
      <c r="RF60" s="113"/>
      <c r="RG60" s="113"/>
      <c r="RH60" s="113"/>
      <c r="RI60" s="113"/>
      <c r="RJ60" s="113"/>
      <c r="RK60" s="113"/>
      <c r="RL60" s="113"/>
      <c r="RM60" s="113"/>
      <c r="RN60" s="113"/>
      <c r="RO60" s="113"/>
      <c r="RP60" s="113"/>
      <c r="RQ60" s="113"/>
      <c r="RR60" s="113"/>
      <c r="RS60" s="113"/>
      <c r="RT60" s="113"/>
      <c r="RU60" s="113"/>
      <c r="RV60" s="113"/>
      <c r="RW60" s="113"/>
      <c r="RX60" s="113"/>
      <c r="RY60" s="113"/>
      <c r="RZ60" s="113"/>
      <c r="SA60" s="113"/>
      <c r="SB60" s="113"/>
      <c r="SC60" s="113"/>
      <c r="SD60" s="113"/>
      <c r="SE60" s="113"/>
      <c r="SF60" s="113"/>
      <c r="SG60" s="113"/>
      <c r="SH60" s="113"/>
      <c r="SI60" s="113"/>
      <c r="SJ60" s="113"/>
      <c r="SK60" s="113"/>
      <c r="SL60" s="113"/>
      <c r="SM60" s="113"/>
      <c r="SN60" s="113"/>
      <c r="SO60" s="113"/>
      <c r="SP60" s="113"/>
      <c r="SQ60" s="113"/>
      <c r="SR60" s="113"/>
      <c r="SS60" s="113"/>
      <c r="ST60" s="113"/>
      <c r="SU60" s="113"/>
      <c r="SV60" s="113"/>
      <c r="SW60" s="113"/>
      <c r="SX60" s="113"/>
      <c r="SY60" s="113"/>
      <c r="SZ60" s="113"/>
      <c r="TA60" s="113"/>
      <c r="TB60" s="113"/>
      <c r="TC60" s="113"/>
      <c r="TD60" s="113"/>
      <c r="TE60" s="113"/>
      <c r="TF60" s="113"/>
      <c r="TG60" s="113"/>
      <c r="TH60" s="113"/>
      <c r="TI60" s="113"/>
      <c r="TJ60" s="113"/>
      <c r="TK60" s="113"/>
      <c r="TL60" s="113"/>
      <c r="TM60" s="113"/>
      <c r="TN60" s="113"/>
      <c r="TO60" s="113"/>
      <c r="TP60" s="113"/>
      <c r="TQ60" s="113"/>
      <c r="TR60" s="113"/>
      <c r="TS60" s="113"/>
      <c r="TT60" s="113"/>
      <c r="TU60" s="113"/>
      <c r="TV60" s="113"/>
      <c r="TW60" s="113"/>
      <c r="TX60" s="113"/>
      <c r="TY60" s="113"/>
      <c r="TZ60" s="113"/>
      <c r="UA60" s="113"/>
      <c r="UB60" s="113"/>
      <c r="UC60" s="113"/>
      <c r="UD60" s="113"/>
      <c r="UE60" s="113"/>
      <c r="UF60" s="113"/>
      <c r="UG60" s="113"/>
      <c r="UH60" s="113"/>
      <c r="UI60" s="113"/>
      <c r="UJ60" s="113"/>
      <c r="UK60" s="113"/>
      <c r="UL60" s="113"/>
      <c r="UM60" s="113"/>
      <c r="UN60" s="113"/>
      <c r="UO60" s="113"/>
      <c r="UP60" s="113"/>
      <c r="UQ60" s="113"/>
      <c r="UR60" s="113"/>
      <c r="US60" s="113"/>
      <c r="UT60" s="113"/>
      <c r="UU60" s="113"/>
      <c r="UV60" s="113"/>
      <c r="UW60" s="113"/>
      <c r="UX60" s="113"/>
      <c r="UY60" s="113"/>
      <c r="UZ60" s="113"/>
      <c r="VA60" s="113"/>
      <c r="VB60" s="113"/>
      <c r="VC60" s="113"/>
      <c r="VD60" s="113"/>
      <c r="VE60" s="113"/>
      <c r="VF60" s="113"/>
      <c r="VG60" s="113"/>
      <c r="VH60" s="113"/>
      <c r="VI60" s="113"/>
      <c r="VJ60" s="113"/>
      <c r="VK60" s="113"/>
      <c r="VL60" s="113"/>
      <c r="VM60" s="113"/>
      <c r="VN60" s="113"/>
      <c r="VO60" s="113"/>
      <c r="VP60" s="113"/>
      <c r="VQ60" s="113"/>
      <c r="VR60" s="113"/>
      <c r="VS60" s="113"/>
      <c r="VT60" s="113"/>
      <c r="VU60" s="113"/>
      <c r="VV60" s="113"/>
      <c r="VW60" s="113"/>
      <c r="VX60" s="113"/>
      <c r="VY60" s="113"/>
      <c r="VZ60" s="113"/>
      <c r="WA60" s="113"/>
      <c r="WB60" s="113"/>
      <c r="WC60" s="113"/>
      <c r="WD60" s="113"/>
      <c r="WE60" s="113"/>
      <c r="WF60" s="113"/>
      <c r="WG60" s="113"/>
      <c r="WH60" s="113"/>
      <c r="WI60" s="113"/>
      <c r="WJ60" s="113"/>
      <c r="WK60" s="113"/>
      <c r="WL60" s="113"/>
      <c r="WM60" s="113"/>
      <c r="WN60" s="113"/>
      <c r="WO60" s="113"/>
      <c r="WP60" s="113"/>
      <c r="WQ60" s="113"/>
      <c r="WR60" s="113"/>
      <c r="WS60" s="113"/>
      <c r="WT60" s="113"/>
      <c r="WU60" s="113"/>
      <c r="WV60" s="113"/>
      <c r="WW60" s="113"/>
      <c r="WX60" s="113"/>
      <c r="WY60" s="113"/>
      <c r="WZ60" s="113"/>
      <c r="XA60" s="113"/>
      <c r="XB60" s="113"/>
      <c r="XC60" s="113"/>
      <c r="XD60" s="113"/>
      <c r="XE60" s="113"/>
      <c r="XF60" s="113"/>
      <c r="XG60" s="113"/>
      <c r="XH60" s="113"/>
      <c r="XI60" s="113"/>
      <c r="XJ60" s="113"/>
      <c r="XK60" s="113"/>
      <c r="XL60" s="113"/>
      <c r="XM60" s="113"/>
      <c r="XN60" s="113"/>
      <c r="XO60" s="113"/>
      <c r="XP60" s="113"/>
      <c r="XQ60" s="113"/>
      <c r="XR60" s="113"/>
      <c r="XS60" s="113"/>
      <c r="XT60" s="113"/>
      <c r="XU60" s="113"/>
      <c r="XV60" s="113"/>
      <c r="XW60" s="113"/>
      <c r="XX60" s="113"/>
      <c r="XY60" s="113"/>
      <c r="XZ60" s="113"/>
      <c r="YA60" s="113"/>
      <c r="YB60" s="113"/>
      <c r="YC60" s="113"/>
      <c r="YD60" s="113"/>
      <c r="YE60" s="113"/>
      <c r="YF60" s="113"/>
      <c r="YG60" s="113"/>
      <c r="YH60" s="113"/>
      <c r="YI60" s="113"/>
      <c r="YJ60" s="113"/>
      <c r="YK60" s="113"/>
      <c r="YL60" s="113"/>
      <c r="YM60" s="113"/>
      <c r="YN60" s="113"/>
      <c r="YO60" s="113"/>
      <c r="YP60" s="113"/>
      <c r="YQ60" s="113"/>
      <c r="YR60" s="113"/>
      <c r="YS60" s="113"/>
      <c r="YT60" s="113"/>
      <c r="YU60" s="113"/>
      <c r="YV60" s="113"/>
      <c r="YW60" s="113"/>
      <c r="YX60" s="113"/>
      <c r="YY60" s="113"/>
      <c r="YZ60" s="113"/>
      <c r="ZA60" s="113"/>
      <c r="ZB60" s="113"/>
      <c r="ZC60" s="113"/>
      <c r="ZD60" s="113"/>
      <c r="ZE60" s="113"/>
      <c r="ZF60" s="113"/>
      <c r="ZG60" s="113"/>
      <c r="ZH60" s="113"/>
      <c r="ZI60" s="113"/>
      <c r="ZJ60" s="113"/>
      <c r="ZK60" s="113"/>
      <c r="ZL60" s="113"/>
      <c r="ZM60" s="113"/>
      <c r="ZN60" s="113"/>
      <c r="ZO60" s="113"/>
      <c r="ZP60" s="113"/>
      <c r="ZQ60" s="113"/>
      <c r="ZR60" s="113"/>
      <c r="ZS60" s="113"/>
      <c r="ZT60" s="113"/>
      <c r="ZU60" s="113"/>
      <c r="ZV60" s="113"/>
      <c r="ZW60" s="113"/>
      <c r="ZX60" s="113"/>
      <c r="ZY60" s="113"/>
      <c r="ZZ60" s="113"/>
      <c r="AAA60" s="113"/>
      <c r="AAB60" s="113"/>
      <c r="AAC60" s="113"/>
      <c r="AAD60" s="113"/>
      <c r="AAE60" s="113"/>
      <c r="AAF60" s="113"/>
      <c r="AAG60" s="113"/>
      <c r="AAH60" s="113"/>
      <c r="AAI60" s="113"/>
      <c r="AAJ60" s="113"/>
      <c r="AAK60" s="113"/>
      <c r="AAL60" s="113"/>
      <c r="AAM60" s="113"/>
      <c r="AAN60" s="113"/>
      <c r="AAO60" s="113"/>
      <c r="AAP60" s="113"/>
      <c r="AAQ60" s="113"/>
      <c r="AAR60" s="113"/>
      <c r="AAS60" s="113"/>
      <c r="AAT60" s="113"/>
      <c r="AAU60" s="113"/>
      <c r="AAV60" s="113"/>
      <c r="AAW60" s="113"/>
      <c r="AAX60" s="113"/>
      <c r="AAY60" s="113"/>
      <c r="AAZ60" s="113"/>
      <c r="ABA60" s="113"/>
      <c r="ABB60" s="113"/>
      <c r="ABC60" s="113"/>
      <c r="ABD60" s="113"/>
      <c r="ABE60" s="113"/>
      <c r="ABF60" s="113"/>
      <c r="ABG60" s="113"/>
      <c r="ABH60" s="113"/>
      <c r="ABI60" s="113"/>
      <c r="ABJ60" s="113"/>
      <c r="ABK60" s="113"/>
      <c r="ABL60" s="113"/>
      <c r="ABM60" s="113"/>
      <c r="ABN60" s="113"/>
      <c r="ABO60" s="113"/>
      <c r="ABP60" s="113"/>
      <c r="ABQ60" s="113"/>
      <c r="ABR60" s="113"/>
      <c r="ABS60" s="113"/>
      <c r="ABT60" s="113"/>
      <c r="ABU60" s="113"/>
      <c r="ABV60" s="113"/>
      <c r="ABW60" s="113"/>
      <c r="ABX60" s="113"/>
      <c r="ABY60" s="113"/>
      <c r="ABZ60" s="113"/>
      <c r="ACA60" s="113"/>
      <c r="ACB60" s="113"/>
      <c r="ACC60" s="113"/>
      <c r="ACD60" s="113"/>
      <c r="ACE60" s="113"/>
      <c r="ACF60" s="113"/>
      <c r="ACG60" s="113"/>
      <c r="ACH60" s="113"/>
      <c r="ACI60" s="113"/>
      <c r="ACJ60" s="113"/>
      <c r="ACK60" s="113"/>
      <c r="ACL60" s="113"/>
      <c r="ACM60" s="113"/>
      <c r="ACN60" s="113"/>
      <c r="ACO60" s="113"/>
      <c r="ACP60" s="113"/>
      <c r="ACQ60" s="113"/>
      <c r="ACR60" s="113"/>
      <c r="ACS60" s="113"/>
      <c r="ACT60" s="113"/>
      <c r="ACU60" s="113"/>
      <c r="ACV60" s="113"/>
      <c r="ACW60" s="113"/>
      <c r="ACX60" s="113"/>
      <c r="ACY60" s="113"/>
      <c r="ACZ60" s="113"/>
      <c r="ADA60" s="113"/>
      <c r="ADB60" s="113"/>
      <c r="ADC60" s="113"/>
    </row>
    <row r="61" spans="1:783" s="145" customFormat="1" ht="14" x14ac:dyDescent="0.3">
      <c r="A61" s="113"/>
      <c r="B61" s="127"/>
      <c r="C61" s="124"/>
      <c r="D61" s="124"/>
      <c r="F61" s="121"/>
      <c r="G61" s="121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3"/>
      <c r="JB61" s="113"/>
      <c r="JC61" s="113"/>
      <c r="JD61" s="113"/>
      <c r="JE61" s="113"/>
      <c r="JF61" s="113"/>
      <c r="JG61" s="113"/>
      <c r="JH61" s="113"/>
      <c r="JI61" s="113"/>
      <c r="JJ61" s="113"/>
      <c r="JK61" s="113"/>
      <c r="JL61" s="113"/>
      <c r="JM61" s="113"/>
      <c r="JN61" s="113"/>
      <c r="JO61" s="113"/>
      <c r="JP61" s="113"/>
      <c r="JQ61" s="113"/>
      <c r="JR61" s="113"/>
      <c r="JS61" s="113"/>
      <c r="JT61" s="113"/>
      <c r="JU61" s="113"/>
      <c r="JV61" s="113"/>
      <c r="JW61" s="113"/>
      <c r="JX61" s="113"/>
      <c r="JY61" s="113"/>
      <c r="JZ61" s="113"/>
      <c r="KA61" s="113"/>
      <c r="KB61" s="113"/>
      <c r="KC61" s="113"/>
      <c r="KD61" s="113"/>
      <c r="KE61" s="113"/>
      <c r="KF61" s="113"/>
      <c r="KG61" s="113"/>
      <c r="KH61" s="113"/>
      <c r="KI61" s="113"/>
      <c r="KJ61" s="113"/>
      <c r="KK61" s="113"/>
      <c r="KL61" s="113"/>
      <c r="KM61" s="113"/>
      <c r="KN61" s="113"/>
      <c r="KO61" s="113"/>
      <c r="KP61" s="113"/>
      <c r="KQ61" s="113"/>
      <c r="KR61" s="113"/>
      <c r="KS61" s="113"/>
      <c r="KT61" s="113"/>
      <c r="KU61" s="113"/>
      <c r="KV61" s="113"/>
      <c r="KW61" s="113"/>
      <c r="KX61" s="113"/>
      <c r="KY61" s="113"/>
      <c r="KZ61" s="113"/>
      <c r="LA61" s="113"/>
      <c r="LB61" s="113"/>
      <c r="LC61" s="113"/>
      <c r="LD61" s="113"/>
      <c r="LE61" s="113"/>
      <c r="LF61" s="113"/>
      <c r="LG61" s="113"/>
      <c r="LH61" s="113"/>
      <c r="LI61" s="113"/>
      <c r="LJ61" s="113"/>
      <c r="LK61" s="113"/>
      <c r="LL61" s="113"/>
      <c r="LM61" s="113"/>
      <c r="LN61" s="113"/>
      <c r="LO61" s="113"/>
      <c r="LP61" s="113"/>
      <c r="LQ61" s="113"/>
      <c r="LR61" s="113"/>
      <c r="LS61" s="113"/>
      <c r="LT61" s="113"/>
      <c r="LU61" s="113"/>
      <c r="LV61" s="113"/>
      <c r="LW61" s="113"/>
      <c r="LX61" s="113"/>
      <c r="LY61" s="113"/>
      <c r="LZ61" s="113"/>
      <c r="MA61" s="113"/>
      <c r="MB61" s="113"/>
      <c r="MC61" s="113"/>
      <c r="MD61" s="113"/>
      <c r="ME61" s="113"/>
      <c r="MF61" s="113"/>
      <c r="MG61" s="113"/>
      <c r="MH61" s="113"/>
      <c r="MI61" s="113"/>
      <c r="MJ61" s="113"/>
      <c r="MK61" s="113"/>
      <c r="ML61" s="113"/>
      <c r="MM61" s="113"/>
      <c r="MN61" s="113"/>
      <c r="MO61" s="113"/>
      <c r="MP61" s="113"/>
      <c r="MQ61" s="113"/>
      <c r="MR61" s="113"/>
      <c r="MS61" s="113"/>
      <c r="MT61" s="113"/>
      <c r="MU61" s="113"/>
      <c r="MV61" s="113"/>
      <c r="MW61" s="113"/>
      <c r="MX61" s="113"/>
      <c r="MY61" s="113"/>
      <c r="MZ61" s="113"/>
      <c r="NA61" s="113"/>
      <c r="NB61" s="113"/>
      <c r="NC61" s="113"/>
      <c r="ND61" s="113"/>
      <c r="NE61" s="113"/>
      <c r="NF61" s="113"/>
      <c r="NG61" s="113"/>
      <c r="NH61" s="113"/>
      <c r="NI61" s="113"/>
      <c r="NJ61" s="113"/>
      <c r="NK61" s="113"/>
      <c r="NL61" s="113"/>
      <c r="NM61" s="113"/>
      <c r="NN61" s="113"/>
      <c r="NO61" s="113"/>
      <c r="NP61" s="113"/>
      <c r="NQ61" s="113"/>
      <c r="NR61" s="113"/>
      <c r="NS61" s="113"/>
      <c r="NT61" s="113"/>
      <c r="NU61" s="113"/>
      <c r="NV61" s="113"/>
      <c r="NW61" s="113"/>
      <c r="NX61" s="113"/>
      <c r="NY61" s="113"/>
      <c r="NZ61" s="113"/>
      <c r="OA61" s="113"/>
      <c r="OB61" s="113"/>
      <c r="OC61" s="113"/>
      <c r="OD61" s="113"/>
      <c r="OE61" s="113"/>
      <c r="OF61" s="113"/>
      <c r="OG61" s="113"/>
      <c r="OH61" s="113"/>
      <c r="OI61" s="113"/>
      <c r="OJ61" s="113"/>
      <c r="OK61" s="113"/>
      <c r="OL61" s="113"/>
      <c r="OM61" s="113"/>
      <c r="ON61" s="113"/>
      <c r="OO61" s="113"/>
      <c r="OP61" s="113"/>
      <c r="OQ61" s="113"/>
      <c r="OR61" s="113"/>
      <c r="OS61" s="113"/>
      <c r="OT61" s="113"/>
      <c r="OU61" s="113"/>
      <c r="OV61" s="113"/>
      <c r="OW61" s="113"/>
      <c r="OX61" s="113"/>
      <c r="OY61" s="113"/>
      <c r="OZ61" s="113"/>
      <c r="PA61" s="113"/>
      <c r="PB61" s="113"/>
      <c r="PC61" s="113"/>
      <c r="PD61" s="113"/>
      <c r="PE61" s="113"/>
      <c r="PF61" s="113"/>
      <c r="PG61" s="113"/>
      <c r="PH61" s="113"/>
      <c r="PI61" s="113"/>
      <c r="PJ61" s="113"/>
      <c r="PK61" s="113"/>
      <c r="PL61" s="113"/>
      <c r="PM61" s="113"/>
      <c r="PN61" s="113"/>
      <c r="PO61" s="113"/>
      <c r="PP61" s="113"/>
      <c r="PQ61" s="113"/>
      <c r="PR61" s="113"/>
      <c r="PS61" s="113"/>
      <c r="PT61" s="113"/>
      <c r="PU61" s="113"/>
      <c r="PV61" s="113"/>
      <c r="PW61" s="113"/>
      <c r="PX61" s="113"/>
      <c r="PY61" s="113"/>
      <c r="PZ61" s="113"/>
      <c r="QA61" s="113"/>
      <c r="QB61" s="113"/>
      <c r="QC61" s="113"/>
      <c r="QD61" s="113"/>
      <c r="QE61" s="113"/>
      <c r="QF61" s="113"/>
      <c r="QG61" s="113"/>
      <c r="QH61" s="113"/>
      <c r="QI61" s="113"/>
      <c r="QJ61" s="113"/>
      <c r="QK61" s="113"/>
      <c r="QL61" s="113"/>
      <c r="QM61" s="113"/>
      <c r="QN61" s="113"/>
      <c r="QO61" s="113"/>
      <c r="QP61" s="113"/>
      <c r="QQ61" s="113"/>
      <c r="QR61" s="113"/>
      <c r="QS61" s="113"/>
      <c r="QT61" s="113"/>
      <c r="QU61" s="113"/>
      <c r="QV61" s="113"/>
      <c r="QW61" s="113"/>
      <c r="QX61" s="113"/>
      <c r="QY61" s="113"/>
      <c r="QZ61" s="113"/>
      <c r="RA61" s="113"/>
      <c r="RB61" s="113"/>
      <c r="RC61" s="113"/>
      <c r="RD61" s="113"/>
      <c r="RE61" s="113"/>
      <c r="RF61" s="113"/>
      <c r="RG61" s="113"/>
      <c r="RH61" s="113"/>
      <c r="RI61" s="113"/>
      <c r="RJ61" s="113"/>
      <c r="RK61" s="113"/>
      <c r="RL61" s="113"/>
      <c r="RM61" s="113"/>
      <c r="RN61" s="113"/>
      <c r="RO61" s="113"/>
      <c r="RP61" s="113"/>
      <c r="RQ61" s="113"/>
      <c r="RR61" s="113"/>
      <c r="RS61" s="113"/>
      <c r="RT61" s="113"/>
      <c r="RU61" s="113"/>
      <c r="RV61" s="113"/>
      <c r="RW61" s="113"/>
      <c r="RX61" s="113"/>
      <c r="RY61" s="113"/>
      <c r="RZ61" s="113"/>
      <c r="SA61" s="113"/>
      <c r="SB61" s="113"/>
      <c r="SC61" s="113"/>
      <c r="SD61" s="113"/>
      <c r="SE61" s="113"/>
      <c r="SF61" s="113"/>
      <c r="SG61" s="113"/>
      <c r="SH61" s="113"/>
      <c r="SI61" s="113"/>
      <c r="SJ61" s="113"/>
      <c r="SK61" s="113"/>
      <c r="SL61" s="113"/>
      <c r="SM61" s="113"/>
      <c r="SN61" s="113"/>
      <c r="SO61" s="113"/>
      <c r="SP61" s="113"/>
      <c r="SQ61" s="113"/>
      <c r="SR61" s="113"/>
      <c r="SS61" s="113"/>
      <c r="ST61" s="113"/>
      <c r="SU61" s="113"/>
      <c r="SV61" s="113"/>
      <c r="SW61" s="113"/>
      <c r="SX61" s="113"/>
      <c r="SY61" s="113"/>
      <c r="SZ61" s="113"/>
      <c r="TA61" s="113"/>
      <c r="TB61" s="113"/>
      <c r="TC61" s="113"/>
      <c r="TD61" s="113"/>
      <c r="TE61" s="113"/>
      <c r="TF61" s="113"/>
      <c r="TG61" s="113"/>
      <c r="TH61" s="113"/>
      <c r="TI61" s="113"/>
      <c r="TJ61" s="113"/>
      <c r="TK61" s="113"/>
      <c r="TL61" s="113"/>
      <c r="TM61" s="113"/>
      <c r="TN61" s="113"/>
      <c r="TO61" s="113"/>
      <c r="TP61" s="113"/>
      <c r="TQ61" s="113"/>
      <c r="TR61" s="113"/>
      <c r="TS61" s="113"/>
      <c r="TT61" s="113"/>
      <c r="TU61" s="113"/>
      <c r="TV61" s="113"/>
      <c r="TW61" s="113"/>
      <c r="TX61" s="113"/>
      <c r="TY61" s="113"/>
      <c r="TZ61" s="113"/>
      <c r="UA61" s="113"/>
      <c r="UB61" s="113"/>
      <c r="UC61" s="113"/>
      <c r="UD61" s="113"/>
      <c r="UE61" s="113"/>
      <c r="UF61" s="113"/>
      <c r="UG61" s="113"/>
      <c r="UH61" s="113"/>
      <c r="UI61" s="113"/>
      <c r="UJ61" s="113"/>
      <c r="UK61" s="113"/>
      <c r="UL61" s="113"/>
      <c r="UM61" s="113"/>
      <c r="UN61" s="113"/>
      <c r="UO61" s="113"/>
      <c r="UP61" s="113"/>
      <c r="UQ61" s="113"/>
      <c r="UR61" s="113"/>
      <c r="US61" s="113"/>
      <c r="UT61" s="113"/>
      <c r="UU61" s="113"/>
      <c r="UV61" s="113"/>
      <c r="UW61" s="113"/>
      <c r="UX61" s="113"/>
      <c r="UY61" s="113"/>
      <c r="UZ61" s="113"/>
      <c r="VA61" s="113"/>
      <c r="VB61" s="113"/>
      <c r="VC61" s="113"/>
      <c r="VD61" s="113"/>
      <c r="VE61" s="113"/>
      <c r="VF61" s="113"/>
      <c r="VG61" s="113"/>
      <c r="VH61" s="113"/>
      <c r="VI61" s="113"/>
      <c r="VJ61" s="113"/>
      <c r="VK61" s="113"/>
      <c r="VL61" s="113"/>
      <c r="VM61" s="113"/>
      <c r="VN61" s="113"/>
      <c r="VO61" s="113"/>
      <c r="VP61" s="113"/>
      <c r="VQ61" s="113"/>
      <c r="VR61" s="113"/>
      <c r="VS61" s="113"/>
      <c r="VT61" s="113"/>
      <c r="VU61" s="113"/>
      <c r="VV61" s="113"/>
      <c r="VW61" s="113"/>
      <c r="VX61" s="113"/>
      <c r="VY61" s="113"/>
      <c r="VZ61" s="113"/>
      <c r="WA61" s="113"/>
      <c r="WB61" s="113"/>
      <c r="WC61" s="113"/>
      <c r="WD61" s="113"/>
      <c r="WE61" s="113"/>
      <c r="WF61" s="113"/>
      <c r="WG61" s="113"/>
      <c r="WH61" s="113"/>
      <c r="WI61" s="113"/>
      <c r="WJ61" s="113"/>
      <c r="WK61" s="113"/>
      <c r="WL61" s="113"/>
      <c r="WM61" s="113"/>
      <c r="WN61" s="113"/>
      <c r="WO61" s="113"/>
      <c r="WP61" s="113"/>
      <c r="WQ61" s="113"/>
      <c r="WR61" s="113"/>
      <c r="WS61" s="113"/>
      <c r="WT61" s="113"/>
      <c r="WU61" s="113"/>
      <c r="WV61" s="113"/>
      <c r="WW61" s="113"/>
      <c r="WX61" s="113"/>
      <c r="WY61" s="113"/>
      <c r="WZ61" s="113"/>
      <c r="XA61" s="113"/>
      <c r="XB61" s="113"/>
      <c r="XC61" s="113"/>
      <c r="XD61" s="113"/>
      <c r="XE61" s="113"/>
      <c r="XF61" s="113"/>
      <c r="XG61" s="113"/>
      <c r="XH61" s="113"/>
      <c r="XI61" s="113"/>
      <c r="XJ61" s="113"/>
      <c r="XK61" s="113"/>
      <c r="XL61" s="113"/>
      <c r="XM61" s="113"/>
      <c r="XN61" s="113"/>
      <c r="XO61" s="113"/>
      <c r="XP61" s="113"/>
      <c r="XQ61" s="113"/>
      <c r="XR61" s="113"/>
      <c r="XS61" s="113"/>
      <c r="XT61" s="113"/>
      <c r="XU61" s="113"/>
      <c r="XV61" s="113"/>
      <c r="XW61" s="113"/>
      <c r="XX61" s="113"/>
      <c r="XY61" s="113"/>
      <c r="XZ61" s="113"/>
      <c r="YA61" s="113"/>
      <c r="YB61" s="113"/>
      <c r="YC61" s="113"/>
      <c r="YD61" s="113"/>
      <c r="YE61" s="113"/>
      <c r="YF61" s="113"/>
      <c r="YG61" s="113"/>
      <c r="YH61" s="113"/>
      <c r="YI61" s="113"/>
      <c r="YJ61" s="113"/>
      <c r="YK61" s="113"/>
      <c r="YL61" s="113"/>
      <c r="YM61" s="113"/>
      <c r="YN61" s="113"/>
      <c r="YO61" s="113"/>
      <c r="YP61" s="113"/>
      <c r="YQ61" s="113"/>
      <c r="YR61" s="113"/>
      <c r="YS61" s="113"/>
      <c r="YT61" s="113"/>
      <c r="YU61" s="113"/>
      <c r="YV61" s="113"/>
      <c r="YW61" s="113"/>
      <c r="YX61" s="113"/>
      <c r="YY61" s="113"/>
      <c r="YZ61" s="113"/>
      <c r="ZA61" s="113"/>
      <c r="ZB61" s="113"/>
      <c r="ZC61" s="113"/>
      <c r="ZD61" s="113"/>
      <c r="ZE61" s="113"/>
      <c r="ZF61" s="113"/>
      <c r="ZG61" s="113"/>
      <c r="ZH61" s="113"/>
      <c r="ZI61" s="113"/>
      <c r="ZJ61" s="113"/>
      <c r="ZK61" s="113"/>
      <c r="ZL61" s="113"/>
      <c r="ZM61" s="113"/>
      <c r="ZN61" s="113"/>
      <c r="ZO61" s="113"/>
      <c r="ZP61" s="113"/>
      <c r="ZQ61" s="113"/>
      <c r="ZR61" s="113"/>
      <c r="ZS61" s="113"/>
      <c r="ZT61" s="113"/>
      <c r="ZU61" s="113"/>
      <c r="ZV61" s="113"/>
      <c r="ZW61" s="113"/>
      <c r="ZX61" s="113"/>
      <c r="ZY61" s="113"/>
      <c r="ZZ61" s="113"/>
      <c r="AAA61" s="113"/>
      <c r="AAB61" s="113"/>
      <c r="AAC61" s="113"/>
      <c r="AAD61" s="113"/>
      <c r="AAE61" s="113"/>
      <c r="AAF61" s="113"/>
      <c r="AAG61" s="113"/>
      <c r="AAH61" s="113"/>
      <c r="AAI61" s="113"/>
      <c r="AAJ61" s="113"/>
      <c r="AAK61" s="113"/>
      <c r="AAL61" s="113"/>
      <c r="AAM61" s="113"/>
      <c r="AAN61" s="113"/>
      <c r="AAO61" s="113"/>
      <c r="AAP61" s="113"/>
      <c r="AAQ61" s="113"/>
      <c r="AAR61" s="113"/>
      <c r="AAS61" s="113"/>
      <c r="AAT61" s="113"/>
      <c r="AAU61" s="113"/>
      <c r="AAV61" s="113"/>
      <c r="AAW61" s="113"/>
      <c r="AAX61" s="113"/>
      <c r="AAY61" s="113"/>
      <c r="AAZ61" s="113"/>
      <c r="ABA61" s="113"/>
      <c r="ABB61" s="113"/>
      <c r="ABC61" s="113"/>
      <c r="ABD61" s="113"/>
      <c r="ABE61" s="113"/>
      <c r="ABF61" s="113"/>
      <c r="ABG61" s="113"/>
      <c r="ABH61" s="113"/>
      <c r="ABI61" s="113"/>
      <c r="ABJ61" s="113"/>
      <c r="ABK61" s="113"/>
      <c r="ABL61" s="113"/>
      <c r="ABM61" s="113"/>
      <c r="ABN61" s="113"/>
      <c r="ABO61" s="113"/>
      <c r="ABP61" s="113"/>
      <c r="ABQ61" s="113"/>
      <c r="ABR61" s="113"/>
      <c r="ABS61" s="113"/>
      <c r="ABT61" s="113"/>
      <c r="ABU61" s="113"/>
      <c r="ABV61" s="113"/>
      <c r="ABW61" s="113"/>
      <c r="ABX61" s="113"/>
      <c r="ABY61" s="113"/>
      <c r="ABZ61" s="113"/>
      <c r="ACA61" s="113"/>
      <c r="ACB61" s="113"/>
      <c r="ACC61" s="113"/>
      <c r="ACD61" s="113"/>
      <c r="ACE61" s="113"/>
      <c r="ACF61" s="113"/>
      <c r="ACG61" s="113"/>
      <c r="ACH61" s="113"/>
      <c r="ACI61" s="113"/>
      <c r="ACJ61" s="113"/>
      <c r="ACK61" s="113"/>
      <c r="ACL61" s="113"/>
      <c r="ACM61" s="113"/>
      <c r="ACN61" s="113"/>
      <c r="ACO61" s="113"/>
      <c r="ACP61" s="113"/>
      <c r="ACQ61" s="113"/>
      <c r="ACR61" s="113"/>
      <c r="ACS61" s="113"/>
      <c r="ACT61" s="113"/>
      <c r="ACU61" s="113"/>
      <c r="ACV61" s="113"/>
      <c r="ACW61" s="113"/>
      <c r="ACX61" s="113"/>
      <c r="ACY61" s="113"/>
      <c r="ACZ61" s="113"/>
      <c r="ADA61" s="113"/>
      <c r="ADB61" s="113"/>
      <c r="ADC61" s="113"/>
    </row>
    <row r="62" spans="1:783" s="145" customFormat="1" ht="14" x14ac:dyDescent="0.3">
      <c r="A62" s="113"/>
      <c r="B62" s="127"/>
      <c r="C62" s="124"/>
      <c r="D62" s="124"/>
      <c r="F62" s="121"/>
      <c r="G62" s="121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3"/>
      <c r="JB62" s="113"/>
      <c r="JC62" s="113"/>
      <c r="JD62" s="113"/>
      <c r="JE62" s="113"/>
      <c r="JF62" s="113"/>
      <c r="JG62" s="113"/>
      <c r="JH62" s="113"/>
      <c r="JI62" s="113"/>
      <c r="JJ62" s="113"/>
      <c r="JK62" s="113"/>
      <c r="JL62" s="113"/>
      <c r="JM62" s="113"/>
      <c r="JN62" s="113"/>
      <c r="JO62" s="113"/>
      <c r="JP62" s="113"/>
      <c r="JQ62" s="113"/>
      <c r="JR62" s="113"/>
      <c r="JS62" s="113"/>
      <c r="JT62" s="113"/>
      <c r="JU62" s="113"/>
      <c r="JV62" s="113"/>
      <c r="JW62" s="113"/>
      <c r="JX62" s="113"/>
      <c r="JY62" s="113"/>
      <c r="JZ62" s="113"/>
      <c r="KA62" s="113"/>
      <c r="KB62" s="113"/>
      <c r="KC62" s="113"/>
      <c r="KD62" s="113"/>
      <c r="KE62" s="113"/>
      <c r="KF62" s="113"/>
      <c r="KG62" s="113"/>
      <c r="KH62" s="113"/>
      <c r="KI62" s="113"/>
      <c r="KJ62" s="113"/>
      <c r="KK62" s="113"/>
      <c r="KL62" s="113"/>
      <c r="KM62" s="113"/>
      <c r="KN62" s="113"/>
      <c r="KO62" s="113"/>
      <c r="KP62" s="113"/>
      <c r="KQ62" s="113"/>
      <c r="KR62" s="113"/>
      <c r="KS62" s="113"/>
      <c r="KT62" s="113"/>
      <c r="KU62" s="113"/>
      <c r="KV62" s="113"/>
      <c r="KW62" s="113"/>
      <c r="KX62" s="113"/>
      <c r="KY62" s="113"/>
      <c r="KZ62" s="113"/>
      <c r="LA62" s="113"/>
      <c r="LB62" s="113"/>
      <c r="LC62" s="113"/>
      <c r="LD62" s="113"/>
      <c r="LE62" s="113"/>
      <c r="LF62" s="113"/>
      <c r="LG62" s="113"/>
      <c r="LH62" s="113"/>
      <c r="LI62" s="113"/>
      <c r="LJ62" s="113"/>
      <c r="LK62" s="113"/>
      <c r="LL62" s="113"/>
      <c r="LM62" s="113"/>
      <c r="LN62" s="113"/>
      <c r="LO62" s="113"/>
      <c r="LP62" s="113"/>
      <c r="LQ62" s="113"/>
      <c r="LR62" s="113"/>
      <c r="LS62" s="113"/>
      <c r="LT62" s="113"/>
      <c r="LU62" s="113"/>
      <c r="LV62" s="113"/>
      <c r="LW62" s="113"/>
      <c r="LX62" s="113"/>
      <c r="LY62" s="113"/>
      <c r="LZ62" s="113"/>
      <c r="MA62" s="113"/>
      <c r="MB62" s="113"/>
      <c r="MC62" s="113"/>
      <c r="MD62" s="113"/>
      <c r="ME62" s="113"/>
      <c r="MF62" s="113"/>
      <c r="MG62" s="113"/>
      <c r="MH62" s="113"/>
      <c r="MI62" s="113"/>
      <c r="MJ62" s="113"/>
      <c r="MK62" s="113"/>
      <c r="ML62" s="113"/>
      <c r="MM62" s="113"/>
      <c r="MN62" s="113"/>
      <c r="MO62" s="113"/>
      <c r="MP62" s="113"/>
      <c r="MQ62" s="113"/>
      <c r="MR62" s="113"/>
      <c r="MS62" s="113"/>
      <c r="MT62" s="113"/>
      <c r="MU62" s="113"/>
      <c r="MV62" s="113"/>
      <c r="MW62" s="113"/>
      <c r="MX62" s="113"/>
      <c r="MY62" s="113"/>
      <c r="MZ62" s="113"/>
      <c r="NA62" s="113"/>
      <c r="NB62" s="113"/>
      <c r="NC62" s="113"/>
      <c r="ND62" s="113"/>
      <c r="NE62" s="113"/>
      <c r="NF62" s="113"/>
      <c r="NG62" s="113"/>
      <c r="NH62" s="113"/>
      <c r="NI62" s="113"/>
      <c r="NJ62" s="113"/>
      <c r="NK62" s="113"/>
      <c r="NL62" s="113"/>
      <c r="NM62" s="113"/>
      <c r="NN62" s="113"/>
      <c r="NO62" s="113"/>
      <c r="NP62" s="113"/>
      <c r="NQ62" s="113"/>
      <c r="NR62" s="113"/>
      <c r="NS62" s="113"/>
      <c r="NT62" s="113"/>
      <c r="NU62" s="113"/>
      <c r="NV62" s="113"/>
      <c r="NW62" s="113"/>
      <c r="NX62" s="113"/>
      <c r="NY62" s="113"/>
      <c r="NZ62" s="113"/>
      <c r="OA62" s="113"/>
      <c r="OB62" s="113"/>
      <c r="OC62" s="113"/>
      <c r="OD62" s="113"/>
      <c r="OE62" s="113"/>
      <c r="OF62" s="113"/>
      <c r="OG62" s="113"/>
      <c r="OH62" s="113"/>
      <c r="OI62" s="113"/>
      <c r="OJ62" s="113"/>
      <c r="OK62" s="113"/>
      <c r="OL62" s="113"/>
      <c r="OM62" s="113"/>
      <c r="ON62" s="113"/>
      <c r="OO62" s="113"/>
      <c r="OP62" s="113"/>
      <c r="OQ62" s="113"/>
      <c r="OR62" s="113"/>
      <c r="OS62" s="113"/>
      <c r="OT62" s="113"/>
      <c r="OU62" s="113"/>
      <c r="OV62" s="113"/>
      <c r="OW62" s="113"/>
      <c r="OX62" s="113"/>
      <c r="OY62" s="113"/>
      <c r="OZ62" s="113"/>
      <c r="PA62" s="113"/>
      <c r="PB62" s="113"/>
      <c r="PC62" s="113"/>
      <c r="PD62" s="113"/>
      <c r="PE62" s="113"/>
      <c r="PF62" s="113"/>
      <c r="PG62" s="113"/>
      <c r="PH62" s="113"/>
      <c r="PI62" s="113"/>
      <c r="PJ62" s="113"/>
      <c r="PK62" s="113"/>
      <c r="PL62" s="113"/>
      <c r="PM62" s="113"/>
      <c r="PN62" s="113"/>
      <c r="PO62" s="113"/>
      <c r="PP62" s="113"/>
      <c r="PQ62" s="113"/>
      <c r="PR62" s="113"/>
      <c r="PS62" s="113"/>
      <c r="PT62" s="113"/>
      <c r="PU62" s="113"/>
      <c r="PV62" s="113"/>
      <c r="PW62" s="113"/>
      <c r="PX62" s="113"/>
      <c r="PY62" s="113"/>
      <c r="PZ62" s="113"/>
      <c r="QA62" s="113"/>
      <c r="QB62" s="113"/>
      <c r="QC62" s="113"/>
      <c r="QD62" s="113"/>
      <c r="QE62" s="113"/>
      <c r="QF62" s="113"/>
      <c r="QG62" s="113"/>
      <c r="QH62" s="113"/>
      <c r="QI62" s="113"/>
      <c r="QJ62" s="113"/>
      <c r="QK62" s="113"/>
      <c r="QL62" s="113"/>
      <c r="QM62" s="113"/>
      <c r="QN62" s="113"/>
      <c r="QO62" s="113"/>
      <c r="QP62" s="113"/>
      <c r="QQ62" s="113"/>
      <c r="QR62" s="113"/>
      <c r="QS62" s="113"/>
      <c r="QT62" s="113"/>
      <c r="QU62" s="113"/>
      <c r="QV62" s="113"/>
      <c r="QW62" s="113"/>
      <c r="QX62" s="113"/>
      <c r="QY62" s="113"/>
      <c r="QZ62" s="113"/>
      <c r="RA62" s="113"/>
      <c r="RB62" s="113"/>
      <c r="RC62" s="113"/>
      <c r="RD62" s="113"/>
      <c r="RE62" s="113"/>
      <c r="RF62" s="113"/>
      <c r="RG62" s="113"/>
      <c r="RH62" s="113"/>
      <c r="RI62" s="113"/>
      <c r="RJ62" s="113"/>
      <c r="RK62" s="113"/>
      <c r="RL62" s="113"/>
      <c r="RM62" s="113"/>
      <c r="RN62" s="113"/>
      <c r="RO62" s="113"/>
      <c r="RP62" s="113"/>
      <c r="RQ62" s="113"/>
      <c r="RR62" s="113"/>
      <c r="RS62" s="113"/>
      <c r="RT62" s="113"/>
      <c r="RU62" s="113"/>
      <c r="RV62" s="113"/>
      <c r="RW62" s="113"/>
      <c r="RX62" s="113"/>
      <c r="RY62" s="113"/>
      <c r="RZ62" s="113"/>
      <c r="SA62" s="113"/>
      <c r="SB62" s="113"/>
      <c r="SC62" s="113"/>
      <c r="SD62" s="113"/>
      <c r="SE62" s="113"/>
      <c r="SF62" s="113"/>
      <c r="SG62" s="113"/>
      <c r="SH62" s="113"/>
      <c r="SI62" s="113"/>
      <c r="SJ62" s="113"/>
      <c r="SK62" s="113"/>
      <c r="SL62" s="113"/>
      <c r="SM62" s="113"/>
      <c r="SN62" s="113"/>
      <c r="SO62" s="113"/>
      <c r="SP62" s="113"/>
      <c r="SQ62" s="113"/>
      <c r="SR62" s="113"/>
      <c r="SS62" s="113"/>
      <c r="ST62" s="113"/>
      <c r="SU62" s="113"/>
      <c r="SV62" s="113"/>
      <c r="SW62" s="113"/>
      <c r="SX62" s="113"/>
      <c r="SY62" s="113"/>
      <c r="SZ62" s="113"/>
      <c r="TA62" s="113"/>
      <c r="TB62" s="113"/>
      <c r="TC62" s="113"/>
      <c r="TD62" s="113"/>
      <c r="TE62" s="113"/>
      <c r="TF62" s="113"/>
      <c r="TG62" s="113"/>
      <c r="TH62" s="113"/>
      <c r="TI62" s="113"/>
      <c r="TJ62" s="113"/>
      <c r="TK62" s="113"/>
      <c r="TL62" s="113"/>
      <c r="TM62" s="113"/>
      <c r="TN62" s="113"/>
      <c r="TO62" s="113"/>
      <c r="TP62" s="113"/>
      <c r="TQ62" s="113"/>
      <c r="TR62" s="113"/>
      <c r="TS62" s="113"/>
      <c r="TT62" s="113"/>
      <c r="TU62" s="113"/>
      <c r="TV62" s="113"/>
      <c r="TW62" s="113"/>
      <c r="TX62" s="113"/>
      <c r="TY62" s="113"/>
      <c r="TZ62" s="113"/>
      <c r="UA62" s="113"/>
      <c r="UB62" s="113"/>
      <c r="UC62" s="113"/>
      <c r="UD62" s="113"/>
      <c r="UE62" s="113"/>
      <c r="UF62" s="113"/>
      <c r="UG62" s="113"/>
      <c r="UH62" s="113"/>
      <c r="UI62" s="113"/>
      <c r="UJ62" s="113"/>
      <c r="UK62" s="113"/>
      <c r="UL62" s="113"/>
      <c r="UM62" s="113"/>
      <c r="UN62" s="113"/>
      <c r="UO62" s="113"/>
      <c r="UP62" s="113"/>
      <c r="UQ62" s="113"/>
      <c r="UR62" s="113"/>
      <c r="US62" s="113"/>
      <c r="UT62" s="113"/>
      <c r="UU62" s="113"/>
      <c r="UV62" s="113"/>
      <c r="UW62" s="113"/>
      <c r="UX62" s="113"/>
      <c r="UY62" s="113"/>
      <c r="UZ62" s="113"/>
      <c r="VA62" s="113"/>
      <c r="VB62" s="113"/>
      <c r="VC62" s="113"/>
      <c r="VD62" s="113"/>
      <c r="VE62" s="113"/>
      <c r="VF62" s="113"/>
      <c r="VG62" s="113"/>
      <c r="VH62" s="113"/>
      <c r="VI62" s="113"/>
      <c r="VJ62" s="113"/>
      <c r="VK62" s="113"/>
      <c r="VL62" s="113"/>
      <c r="VM62" s="113"/>
      <c r="VN62" s="113"/>
      <c r="VO62" s="113"/>
      <c r="VP62" s="113"/>
      <c r="VQ62" s="113"/>
      <c r="VR62" s="113"/>
      <c r="VS62" s="113"/>
      <c r="VT62" s="113"/>
      <c r="VU62" s="113"/>
      <c r="VV62" s="113"/>
      <c r="VW62" s="113"/>
      <c r="VX62" s="113"/>
      <c r="VY62" s="113"/>
      <c r="VZ62" s="113"/>
      <c r="WA62" s="113"/>
      <c r="WB62" s="113"/>
      <c r="WC62" s="113"/>
      <c r="WD62" s="113"/>
      <c r="WE62" s="113"/>
      <c r="WF62" s="113"/>
      <c r="WG62" s="113"/>
      <c r="WH62" s="113"/>
      <c r="WI62" s="113"/>
      <c r="WJ62" s="113"/>
      <c r="WK62" s="113"/>
      <c r="WL62" s="113"/>
      <c r="WM62" s="113"/>
      <c r="WN62" s="113"/>
      <c r="WO62" s="113"/>
      <c r="WP62" s="113"/>
      <c r="WQ62" s="113"/>
      <c r="WR62" s="113"/>
      <c r="WS62" s="113"/>
      <c r="WT62" s="113"/>
      <c r="WU62" s="113"/>
      <c r="WV62" s="113"/>
      <c r="WW62" s="113"/>
      <c r="WX62" s="113"/>
      <c r="WY62" s="113"/>
      <c r="WZ62" s="113"/>
      <c r="XA62" s="113"/>
      <c r="XB62" s="113"/>
      <c r="XC62" s="113"/>
      <c r="XD62" s="113"/>
      <c r="XE62" s="113"/>
      <c r="XF62" s="113"/>
      <c r="XG62" s="113"/>
      <c r="XH62" s="113"/>
      <c r="XI62" s="113"/>
      <c r="XJ62" s="113"/>
      <c r="XK62" s="113"/>
      <c r="XL62" s="113"/>
      <c r="XM62" s="113"/>
      <c r="XN62" s="113"/>
      <c r="XO62" s="113"/>
      <c r="XP62" s="113"/>
      <c r="XQ62" s="113"/>
      <c r="XR62" s="113"/>
      <c r="XS62" s="113"/>
      <c r="XT62" s="113"/>
      <c r="XU62" s="113"/>
      <c r="XV62" s="113"/>
      <c r="XW62" s="113"/>
      <c r="XX62" s="113"/>
      <c r="XY62" s="113"/>
      <c r="XZ62" s="113"/>
      <c r="YA62" s="113"/>
      <c r="YB62" s="113"/>
      <c r="YC62" s="113"/>
      <c r="YD62" s="113"/>
      <c r="YE62" s="113"/>
      <c r="YF62" s="113"/>
      <c r="YG62" s="113"/>
      <c r="YH62" s="113"/>
      <c r="YI62" s="113"/>
      <c r="YJ62" s="113"/>
      <c r="YK62" s="113"/>
      <c r="YL62" s="113"/>
      <c r="YM62" s="113"/>
      <c r="YN62" s="113"/>
      <c r="YO62" s="113"/>
      <c r="YP62" s="113"/>
      <c r="YQ62" s="113"/>
      <c r="YR62" s="113"/>
      <c r="YS62" s="113"/>
      <c r="YT62" s="113"/>
      <c r="YU62" s="113"/>
      <c r="YV62" s="113"/>
      <c r="YW62" s="113"/>
      <c r="YX62" s="113"/>
      <c r="YY62" s="113"/>
      <c r="YZ62" s="113"/>
      <c r="ZA62" s="113"/>
      <c r="ZB62" s="113"/>
      <c r="ZC62" s="113"/>
      <c r="ZD62" s="113"/>
      <c r="ZE62" s="113"/>
      <c r="ZF62" s="113"/>
      <c r="ZG62" s="113"/>
      <c r="ZH62" s="113"/>
      <c r="ZI62" s="113"/>
      <c r="ZJ62" s="113"/>
      <c r="ZK62" s="113"/>
      <c r="ZL62" s="113"/>
      <c r="ZM62" s="113"/>
      <c r="ZN62" s="113"/>
      <c r="ZO62" s="113"/>
      <c r="ZP62" s="113"/>
      <c r="ZQ62" s="113"/>
      <c r="ZR62" s="113"/>
      <c r="ZS62" s="113"/>
      <c r="ZT62" s="113"/>
      <c r="ZU62" s="113"/>
      <c r="ZV62" s="113"/>
      <c r="ZW62" s="113"/>
      <c r="ZX62" s="113"/>
      <c r="ZY62" s="113"/>
      <c r="ZZ62" s="113"/>
      <c r="AAA62" s="113"/>
      <c r="AAB62" s="113"/>
      <c r="AAC62" s="113"/>
      <c r="AAD62" s="113"/>
      <c r="AAE62" s="113"/>
      <c r="AAF62" s="113"/>
      <c r="AAG62" s="113"/>
      <c r="AAH62" s="113"/>
      <c r="AAI62" s="113"/>
      <c r="AAJ62" s="113"/>
      <c r="AAK62" s="113"/>
      <c r="AAL62" s="113"/>
      <c r="AAM62" s="113"/>
      <c r="AAN62" s="113"/>
      <c r="AAO62" s="113"/>
      <c r="AAP62" s="113"/>
      <c r="AAQ62" s="113"/>
      <c r="AAR62" s="113"/>
      <c r="AAS62" s="113"/>
      <c r="AAT62" s="113"/>
      <c r="AAU62" s="113"/>
      <c r="AAV62" s="113"/>
      <c r="AAW62" s="113"/>
      <c r="AAX62" s="113"/>
      <c r="AAY62" s="113"/>
      <c r="AAZ62" s="113"/>
      <c r="ABA62" s="113"/>
      <c r="ABB62" s="113"/>
      <c r="ABC62" s="113"/>
      <c r="ABD62" s="113"/>
      <c r="ABE62" s="113"/>
      <c r="ABF62" s="113"/>
      <c r="ABG62" s="113"/>
      <c r="ABH62" s="113"/>
      <c r="ABI62" s="113"/>
      <c r="ABJ62" s="113"/>
      <c r="ABK62" s="113"/>
      <c r="ABL62" s="113"/>
      <c r="ABM62" s="113"/>
      <c r="ABN62" s="113"/>
      <c r="ABO62" s="113"/>
      <c r="ABP62" s="113"/>
      <c r="ABQ62" s="113"/>
      <c r="ABR62" s="113"/>
      <c r="ABS62" s="113"/>
      <c r="ABT62" s="113"/>
      <c r="ABU62" s="113"/>
      <c r="ABV62" s="113"/>
      <c r="ABW62" s="113"/>
      <c r="ABX62" s="113"/>
      <c r="ABY62" s="113"/>
      <c r="ABZ62" s="113"/>
      <c r="ACA62" s="113"/>
      <c r="ACB62" s="113"/>
      <c r="ACC62" s="113"/>
      <c r="ACD62" s="113"/>
      <c r="ACE62" s="113"/>
      <c r="ACF62" s="113"/>
      <c r="ACG62" s="113"/>
      <c r="ACH62" s="113"/>
      <c r="ACI62" s="113"/>
      <c r="ACJ62" s="113"/>
      <c r="ACK62" s="113"/>
      <c r="ACL62" s="113"/>
      <c r="ACM62" s="113"/>
      <c r="ACN62" s="113"/>
      <c r="ACO62" s="113"/>
      <c r="ACP62" s="113"/>
      <c r="ACQ62" s="113"/>
      <c r="ACR62" s="113"/>
      <c r="ACS62" s="113"/>
      <c r="ACT62" s="113"/>
      <c r="ACU62" s="113"/>
      <c r="ACV62" s="113"/>
      <c r="ACW62" s="113"/>
      <c r="ACX62" s="113"/>
      <c r="ACY62" s="113"/>
      <c r="ACZ62" s="113"/>
      <c r="ADA62" s="113"/>
      <c r="ADB62" s="113"/>
      <c r="ADC62" s="113"/>
    </row>
    <row r="63" spans="1:783" s="145" customFormat="1" ht="14" x14ac:dyDescent="0.3">
      <c r="A63" s="113"/>
      <c r="B63" s="127"/>
      <c r="C63" s="124"/>
      <c r="D63" s="124"/>
      <c r="F63" s="121"/>
      <c r="G63" s="121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  <c r="IU63" s="113"/>
      <c r="IV63" s="113"/>
      <c r="IW63" s="113"/>
      <c r="IX63" s="113"/>
      <c r="IY63" s="113"/>
      <c r="IZ63" s="113"/>
      <c r="JA63" s="113"/>
      <c r="JB63" s="113"/>
      <c r="JC63" s="113"/>
      <c r="JD63" s="113"/>
      <c r="JE63" s="113"/>
      <c r="JF63" s="113"/>
      <c r="JG63" s="113"/>
      <c r="JH63" s="113"/>
      <c r="JI63" s="113"/>
      <c r="JJ63" s="113"/>
      <c r="JK63" s="113"/>
      <c r="JL63" s="113"/>
      <c r="JM63" s="113"/>
      <c r="JN63" s="113"/>
      <c r="JO63" s="113"/>
      <c r="JP63" s="113"/>
      <c r="JQ63" s="113"/>
      <c r="JR63" s="113"/>
      <c r="JS63" s="113"/>
      <c r="JT63" s="113"/>
      <c r="JU63" s="113"/>
      <c r="JV63" s="113"/>
      <c r="JW63" s="113"/>
      <c r="JX63" s="113"/>
      <c r="JY63" s="113"/>
      <c r="JZ63" s="113"/>
      <c r="KA63" s="113"/>
      <c r="KB63" s="113"/>
      <c r="KC63" s="113"/>
      <c r="KD63" s="113"/>
      <c r="KE63" s="113"/>
      <c r="KF63" s="113"/>
      <c r="KG63" s="113"/>
      <c r="KH63" s="113"/>
      <c r="KI63" s="113"/>
      <c r="KJ63" s="113"/>
      <c r="KK63" s="113"/>
      <c r="KL63" s="113"/>
      <c r="KM63" s="113"/>
      <c r="KN63" s="113"/>
      <c r="KO63" s="113"/>
      <c r="KP63" s="113"/>
      <c r="KQ63" s="113"/>
      <c r="KR63" s="113"/>
      <c r="KS63" s="113"/>
      <c r="KT63" s="113"/>
      <c r="KU63" s="113"/>
      <c r="KV63" s="113"/>
      <c r="KW63" s="113"/>
      <c r="KX63" s="113"/>
      <c r="KY63" s="113"/>
      <c r="KZ63" s="113"/>
      <c r="LA63" s="113"/>
      <c r="LB63" s="113"/>
      <c r="LC63" s="113"/>
      <c r="LD63" s="113"/>
      <c r="LE63" s="113"/>
      <c r="LF63" s="113"/>
      <c r="LG63" s="113"/>
      <c r="LH63" s="113"/>
      <c r="LI63" s="113"/>
      <c r="LJ63" s="113"/>
      <c r="LK63" s="113"/>
      <c r="LL63" s="113"/>
      <c r="LM63" s="113"/>
      <c r="LN63" s="113"/>
      <c r="LO63" s="113"/>
      <c r="LP63" s="113"/>
      <c r="LQ63" s="113"/>
      <c r="LR63" s="113"/>
      <c r="LS63" s="113"/>
      <c r="LT63" s="113"/>
      <c r="LU63" s="113"/>
      <c r="LV63" s="113"/>
      <c r="LW63" s="113"/>
      <c r="LX63" s="113"/>
      <c r="LY63" s="113"/>
      <c r="LZ63" s="113"/>
      <c r="MA63" s="113"/>
      <c r="MB63" s="113"/>
      <c r="MC63" s="113"/>
      <c r="MD63" s="113"/>
      <c r="ME63" s="113"/>
      <c r="MF63" s="113"/>
      <c r="MG63" s="113"/>
      <c r="MH63" s="113"/>
      <c r="MI63" s="113"/>
      <c r="MJ63" s="113"/>
      <c r="MK63" s="113"/>
      <c r="ML63" s="113"/>
      <c r="MM63" s="113"/>
      <c r="MN63" s="113"/>
      <c r="MO63" s="113"/>
      <c r="MP63" s="113"/>
      <c r="MQ63" s="113"/>
      <c r="MR63" s="113"/>
      <c r="MS63" s="113"/>
      <c r="MT63" s="113"/>
      <c r="MU63" s="113"/>
      <c r="MV63" s="113"/>
      <c r="MW63" s="113"/>
      <c r="MX63" s="113"/>
      <c r="MY63" s="113"/>
      <c r="MZ63" s="113"/>
      <c r="NA63" s="113"/>
      <c r="NB63" s="113"/>
      <c r="NC63" s="113"/>
      <c r="ND63" s="113"/>
      <c r="NE63" s="113"/>
      <c r="NF63" s="113"/>
      <c r="NG63" s="113"/>
      <c r="NH63" s="113"/>
      <c r="NI63" s="113"/>
      <c r="NJ63" s="113"/>
      <c r="NK63" s="113"/>
      <c r="NL63" s="113"/>
      <c r="NM63" s="113"/>
      <c r="NN63" s="113"/>
      <c r="NO63" s="113"/>
      <c r="NP63" s="113"/>
      <c r="NQ63" s="113"/>
      <c r="NR63" s="113"/>
      <c r="NS63" s="113"/>
      <c r="NT63" s="113"/>
      <c r="NU63" s="113"/>
      <c r="NV63" s="113"/>
      <c r="NW63" s="113"/>
      <c r="NX63" s="113"/>
      <c r="NY63" s="113"/>
      <c r="NZ63" s="113"/>
      <c r="OA63" s="113"/>
      <c r="OB63" s="113"/>
      <c r="OC63" s="113"/>
      <c r="OD63" s="113"/>
      <c r="OE63" s="113"/>
      <c r="OF63" s="113"/>
      <c r="OG63" s="113"/>
      <c r="OH63" s="113"/>
      <c r="OI63" s="113"/>
      <c r="OJ63" s="113"/>
      <c r="OK63" s="113"/>
      <c r="OL63" s="113"/>
      <c r="OM63" s="113"/>
      <c r="ON63" s="113"/>
      <c r="OO63" s="113"/>
      <c r="OP63" s="113"/>
      <c r="OQ63" s="113"/>
      <c r="OR63" s="113"/>
      <c r="OS63" s="113"/>
      <c r="OT63" s="113"/>
      <c r="OU63" s="113"/>
      <c r="OV63" s="113"/>
      <c r="OW63" s="113"/>
      <c r="OX63" s="113"/>
      <c r="OY63" s="113"/>
      <c r="OZ63" s="113"/>
      <c r="PA63" s="113"/>
      <c r="PB63" s="113"/>
      <c r="PC63" s="113"/>
      <c r="PD63" s="113"/>
      <c r="PE63" s="113"/>
      <c r="PF63" s="113"/>
      <c r="PG63" s="113"/>
      <c r="PH63" s="113"/>
      <c r="PI63" s="113"/>
      <c r="PJ63" s="113"/>
      <c r="PK63" s="113"/>
      <c r="PL63" s="113"/>
      <c r="PM63" s="113"/>
      <c r="PN63" s="113"/>
      <c r="PO63" s="113"/>
      <c r="PP63" s="113"/>
      <c r="PQ63" s="113"/>
      <c r="PR63" s="113"/>
      <c r="PS63" s="113"/>
      <c r="PT63" s="113"/>
      <c r="PU63" s="113"/>
      <c r="PV63" s="113"/>
      <c r="PW63" s="113"/>
      <c r="PX63" s="113"/>
      <c r="PY63" s="113"/>
      <c r="PZ63" s="113"/>
      <c r="QA63" s="113"/>
      <c r="QB63" s="113"/>
      <c r="QC63" s="113"/>
      <c r="QD63" s="113"/>
      <c r="QE63" s="113"/>
      <c r="QF63" s="113"/>
      <c r="QG63" s="113"/>
      <c r="QH63" s="113"/>
      <c r="QI63" s="113"/>
      <c r="QJ63" s="113"/>
      <c r="QK63" s="113"/>
      <c r="QL63" s="113"/>
      <c r="QM63" s="113"/>
      <c r="QN63" s="113"/>
      <c r="QO63" s="113"/>
      <c r="QP63" s="113"/>
      <c r="QQ63" s="113"/>
      <c r="QR63" s="113"/>
      <c r="QS63" s="113"/>
      <c r="QT63" s="113"/>
      <c r="QU63" s="113"/>
      <c r="QV63" s="113"/>
      <c r="QW63" s="113"/>
      <c r="QX63" s="113"/>
      <c r="QY63" s="113"/>
      <c r="QZ63" s="113"/>
      <c r="RA63" s="113"/>
      <c r="RB63" s="113"/>
      <c r="RC63" s="113"/>
      <c r="RD63" s="113"/>
      <c r="RE63" s="113"/>
      <c r="RF63" s="113"/>
      <c r="RG63" s="113"/>
      <c r="RH63" s="113"/>
      <c r="RI63" s="113"/>
      <c r="RJ63" s="113"/>
      <c r="RK63" s="113"/>
      <c r="RL63" s="113"/>
      <c r="RM63" s="113"/>
      <c r="RN63" s="113"/>
      <c r="RO63" s="113"/>
      <c r="RP63" s="113"/>
      <c r="RQ63" s="113"/>
      <c r="RR63" s="113"/>
      <c r="RS63" s="113"/>
      <c r="RT63" s="113"/>
      <c r="RU63" s="113"/>
      <c r="RV63" s="113"/>
      <c r="RW63" s="113"/>
      <c r="RX63" s="113"/>
      <c r="RY63" s="113"/>
      <c r="RZ63" s="113"/>
      <c r="SA63" s="113"/>
      <c r="SB63" s="113"/>
      <c r="SC63" s="113"/>
      <c r="SD63" s="113"/>
      <c r="SE63" s="113"/>
      <c r="SF63" s="113"/>
      <c r="SG63" s="113"/>
      <c r="SH63" s="113"/>
      <c r="SI63" s="113"/>
      <c r="SJ63" s="113"/>
      <c r="SK63" s="113"/>
      <c r="SL63" s="113"/>
      <c r="SM63" s="113"/>
      <c r="SN63" s="113"/>
      <c r="SO63" s="113"/>
      <c r="SP63" s="113"/>
      <c r="SQ63" s="113"/>
      <c r="SR63" s="113"/>
      <c r="SS63" s="113"/>
      <c r="ST63" s="113"/>
      <c r="SU63" s="113"/>
      <c r="SV63" s="113"/>
      <c r="SW63" s="113"/>
      <c r="SX63" s="113"/>
      <c r="SY63" s="113"/>
      <c r="SZ63" s="113"/>
      <c r="TA63" s="113"/>
      <c r="TB63" s="113"/>
      <c r="TC63" s="113"/>
      <c r="TD63" s="113"/>
      <c r="TE63" s="113"/>
      <c r="TF63" s="113"/>
      <c r="TG63" s="113"/>
      <c r="TH63" s="113"/>
      <c r="TI63" s="113"/>
      <c r="TJ63" s="113"/>
      <c r="TK63" s="113"/>
      <c r="TL63" s="113"/>
      <c r="TM63" s="113"/>
      <c r="TN63" s="113"/>
      <c r="TO63" s="113"/>
      <c r="TP63" s="113"/>
      <c r="TQ63" s="113"/>
      <c r="TR63" s="113"/>
      <c r="TS63" s="113"/>
      <c r="TT63" s="113"/>
      <c r="TU63" s="113"/>
      <c r="TV63" s="113"/>
      <c r="TW63" s="113"/>
      <c r="TX63" s="113"/>
      <c r="TY63" s="113"/>
      <c r="TZ63" s="113"/>
      <c r="UA63" s="113"/>
      <c r="UB63" s="113"/>
      <c r="UC63" s="113"/>
      <c r="UD63" s="113"/>
      <c r="UE63" s="113"/>
      <c r="UF63" s="113"/>
      <c r="UG63" s="113"/>
      <c r="UH63" s="113"/>
      <c r="UI63" s="113"/>
      <c r="UJ63" s="113"/>
      <c r="UK63" s="113"/>
      <c r="UL63" s="113"/>
      <c r="UM63" s="113"/>
      <c r="UN63" s="113"/>
      <c r="UO63" s="113"/>
      <c r="UP63" s="113"/>
      <c r="UQ63" s="113"/>
      <c r="UR63" s="113"/>
      <c r="US63" s="113"/>
      <c r="UT63" s="113"/>
      <c r="UU63" s="113"/>
      <c r="UV63" s="113"/>
      <c r="UW63" s="113"/>
      <c r="UX63" s="113"/>
      <c r="UY63" s="113"/>
      <c r="UZ63" s="113"/>
      <c r="VA63" s="113"/>
      <c r="VB63" s="113"/>
      <c r="VC63" s="113"/>
      <c r="VD63" s="113"/>
      <c r="VE63" s="113"/>
      <c r="VF63" s="113"/>
      <c r="VG63" s="113"/>
      <c r="VH63" s="113"/>
      <c r="VI63" s="113"/>
      <c r="VJ63" s="113"/>
      <c r="VK63" s="113"/>
      <c r="VL63" s="113"/>
      <c r="VM63" s="113"/>
      <c r="VN63" s="113"/>
      <c r="VO63" s="113"/>
      <c r="VP63" s="113"/>
      <c r="VQ63" s="113"/>
      <c r="VR63" s="113"/>
      <c r="VS63" s="113"/>
      <c r="VT63" s="113"/>
      <c r="VU63" s="113"/>
      <c r="VV63" s="113"/>
      <c r="VW63" s="113"/>
      <c r="VX63" s="113"/>
      <c r="VY63" s="113"/>
      <c r="VZ63" s="113"/>
      <c r="WA63" s="113"/>
      <c r="WB63" s="113"/>
      <c r="WC63" s="113"/>
      <c r="WD63" s="113"/>
      <c r="WE63" s="113"/>
      <c r="WF63" s="113"/>
      <c r="WG63" s="113"/>
      <c r="WH63" s="113"/>
      <c r="WI63" s="113"/>
      <c r="WJ63" s="113"/>
      <c r="WK63" s="113"/>
      <c r="WL63" s="113"/>
      <c r="WM63" s="113"/>
      <c r="WN63" s="113"/>
      <c r="WO63" s="113"/>
      <c r="WP63" s="113"/>
      <c r="WQ63" s="113"/>
      <c r="WR63" s="113"/>
      <c r="WS63" s="113"/>
      <c r="WT63" s="113"/>
      <c r="WU63" s="113"/>
      <c r="WV63" s="113"/>
      <c r="WW63" s="113"/>
      <c r="WX63" s="113"/>
      <c r="WY63" s="113"/>
      <c r="WZ63" s="113"/>
      <c r="XA63" s="113"/>
      <c r="XB63" s="113"/>
      <c r="XC63" s="113"/>
      <c r="XD63" s="113"/>
      <c r="XE63" s="113"/>
      <c r="XF63" s="113"/>
      <c r="XG63" s="113"/>
      <c r="XH63" s="113"/>
      <c r="XI63" s="113"/>
      <c r="XJ63" s="113"/>
      <c r="XK63" s="113"/>
      <c r="XL63" s="113"/>
      <c r="XM63" s="113"/>
      <c r="XN63" s="113"/>
      <c r="XO63" s="113"/>
      <c r="XP63" s="113"/>
      <c r="XQ63" s="113"/>
      <c r="XR63" s="113"/>
      <c r="XS63" s="113"/>
      <c r="XT63" s="113"/>
      <c r="XU63" s="113"/>
      <c r="XV63" s="113"/>
      <c r="XW63" s="113"/>
      <c r="XX63" s="113"/>
      <c r="XY63" s="113"/>
      <c r="XZ63" s="113"/>
      <c r="YA63" s="113"/>
      <c r="YB63" s="113"/>
      <c r="YC63" s="113"/>
      <c r="YD63" s="113"/>
      <c r="YE63" s="113"/>
      <c r="YF63" s="113"/>
      <c r="YG63" s="113"/>
      <c r="YH63" s="113"/>
      <c r="YI63" s="113"/>
      <c r="YJ63" s="113"/>
      <c r="YK63" s="113"/>
      <c r="YL63" s="113"/>
      <c r="YM63" s="113"/>
      <c r="YN63" s="113"/>
      <c r="YO63" s="113"/>
      <c r="YP63" s="113"/>
      <c r="YQ63" s="113"/>
      <c r="YR63" s="113"/>
      <c r="YS63" s="113"/>
      <c r="YT63" s="113"/>
      <c r="YU63" s="113"/>
      <c r="YV63" s="113"/>
      <c r="YW63" s="113"/>
      <c r="YX63" s="113"/>
      <c r="YY63" s="113"/>
      <c r="YZ63" s="113"/>
      <c r="ZA63" s="113"/>
      <c r="ZB63" s="113"/>
      <c r="ZC63" s="113"/>
      <c r="ZD63" s="113"/>
      <c r="ZE63" s="113"/>
      <c r="ZF63" s="113"/>
      <c r="ZG63" s="113"/>
      <c r="ZH63" s="113"/>
      <c r="ZI63" s="113"/>
      <c r="ZJ63" s="113"/>
      <c r="ZK63" s="113"/>
      <c r="ZL63" s="113"/>
      <c r="ZM63" s="113"/>
      <c r="ZN63" s="113"/>
      <c r="ZO63" s="113"/>
      <c r="ZP63" s="113"/>
      <c r="ZQ63" s="113"/>
      <c r="ZR63" s="113"/>
      <c r="ZS63" s="113"/>
      <c r="ZT63" s="113"/>
      <c r="ZU63" s="113"/>
      <c r="ZV63" s="113"/>
      <c r="ZW63" s="113"/>
      <c r="ZX63" s="113"/>
      <c r="ZY63" s="113"/>
      <c r="ZZ63" s="113"/>
      <c r="AAA63" s="113"/>
      <c r="AAB63" s="113"/>
      <c r="AAC63" s="113"/>
      <c r="AAD63" s="113"/>
      <c r="AAE63" s="113"/>
      <c r="AAF63" s="113"/>
      <c r="AAG63" s="113"/>
      <c r="AAH63" s="113"/>
      <c r="AAI63" s="113"/>
      <c r="AAJ63" s="113"/>
      <c r="AAK63" s="113"/>
      <c r="AAL63" s="113"/>
      <c r="AAM63" s="113"/>
      <c r="AAN63" s="113"/>
      <c r="AAO63" s="113"/>
      <c r="AAP63" s="113"/>
      <c r="AAQ63" s="113"/>
      <c r="AAR63" s="113"/>
      <c r="AAS63" s="113"/>
      <c r="AAT63" s="113"/>
      <c r="AAU63" s="113"/>
      <c r="AAV63" s="113"/>
      <c r="AAW63" s="113"/>
      <c r="AAX63" s="113"/>
      <c r="AAY63" s="113"/>
      <c r="AAZ63" s="113"/>
      <c r="ABA63" s="113"/>
      <c r="ABB63" s="113"/>
      <c r="ABC63" s="113"/>
      <c r="ABD63" s="113"/>
      <c r="ABE63" s="113"/>
      <c r="ABF63" s="113"/>
      <c r="ABG63" s="113"/>
      <c r="ABH63" s="113"/>
      <c r="ABI63" s="113"/>
      <c r="ABJ63" s="113"/>
      <c r="ABK63" s="113"/>
      <c r="ABL63" s="113"/>
      <c r="ABM63" s="113"/>
      <c r="ABN63" s="113"/>
      <c r="ABO63" s="113"/>
      <c r="ABP63" s="113"/>
      <c r="ABQ63" s="113"/>
      <c r="ABR63" s="113"/>
      <c r="ABS63" s="113"/>
      <c r="ABT63" s="113"/>
      <c r="ABU63" s="113"/>
      <c r="ABV63" s="113"/>
      <c r="ABW63" s="113"/>
      <c r="ABX63" s="113"/>
      <c r="ABY63" s="113"/>
      <c r="ABZ63" s="113"/>
      <c r="ACA63" s="113"/>
      <c r="ACB63" s="113"/>
      <c r="ACC63" s="113"/>
      <c r="ACD63" s="113"/>
      <c r="ACE63" s="113"/>
      <c r="ACF63" s="113"/>
      <c r="ACG63" s="113"/>
      <c r="ACH63" s="113"/>
      <c r="ACI63" s="113"/>
      <c r="ACJ63" s="113"/>
      <c r="ACK63" s="113"/>
      <c r="ACL63" s="113"/>
      <c r="ACM63" s="113"/>
      <c r="ACN63" s="113"/>
      <c r="ACO63" s="113"/>
      <c r="ACP63" s="113"/>
      <c r="ACQ63" s="113"/>
      <c r="ACR63" s="113"/>
      <c r="ACS63" s="113"/>
      <c r="ACT63" s="113"/>
      <c r="ACU63" s="113"/>
      <c r="ACV63" s="113"/>
      <c r="ACW63" s="113"/>
      <c r="ACX63" s="113"/>
      <c r="ACY63" s="113"/>
      <c r="ACZ63" s="113"/>
      <c r="ADA63" s="113"/>
      <c r="ADB63" s="113"/>
      <c r="ADC63" s="113"/>
    </row>
    <row r="64" spans="1:783" s="145" customFormat="1" ht="14" x14ac:dyDescent="0.3">
      <c r="A64" s="113"/>
      <c r="B64" s="127"/>
      <c r="C64" s="124"/>
      <c r="D64" s="124"/>
      <c r="F64" s="121"/>
      <c r="G64" s="121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  <c r="IV64" s="113"/>
      <c r="IW64" s="113"/>
      <c r="IX64" s="113"/>
      <c r="IY64" s="113"/>
      <c r="IZ64" s="113"/>
      <c r="JA64" s="113"/>
      <c r="JB64" s="113"/>
      <c r="JC64" s="113"/>
      <c r="JD64" s="113"/>
      <c r="JE64" s="113"/>
      <c r="JF64" s="113"/>
      <c r="JG64" s="113"/>
      <c r="JH64" s="113"/>
      <c r="JI64" s="113"/>
      <c r="JJ64" s="113"/>
      <c r="JK64" s="113"/>
      <c r="JL64" s="113"/>
      <c r="JM64" s="113"/>
      <c r="JN64" s="113"/>
      <c r="JO64" s="113"/>
      <c r="JP64" s="113"/>
      <c r="JQ64" s="113"/>
      <c r="JR64" s="113"/>
      <c r="JS64" s="113"/>
      <c r="JT64" s="113"/>
      <c r="JU64" s="113"/>
      <c r="JV64" s="113"/>
      <c r="JW64" s="113"/>
      <c r="JX64" s="113"/>
      <c r="JY64" s="113"/>
      <c r="JZ64" s="113"/>
      <c r="KA64" s="113"/>
      <c r="KB64" s="113"/>
      <c r="KC64" s="113"/>
      <c r="KD64" s="113"/>
      <c r="KE64" s="113"/>
      <c r="KF64" s="113"/>
      <c r="KG64" s="113"/>
      <c r="KH64" s="113"/>
      <c r="KI64" s="113"/>
      <c r="KJ64" s="113"/>
      <c r="KK64" s="113"/>
      <c r="KL64" s="113"/>
      <c r="KM64" s="113"/>
      <c r="KN64" s="113"/>
      <c r="KO64" s="113"/>
      <c r="KP64" s="113"/>
      <c r="KQ64" s="113"/>
      <c r="KR64" s="113"/>
      <c r="KS64" s="113"/>
      <c r="KT64" s="113"/>
      <c r="KU64" s="113"/>
      <c r="KV64" s="113"/>
      <c r="KW64" s="113"/>
      <c r="KX64" s="113"/>
      <c r="KY64" s="113"/>
      <c r="KZ64" s="113"/>
      <c r="LA64" s="113"/>
      <c r="LB64" s="113"/>
      <c r="LC64" s="113"/>
      <c r="LD64" s="113"/>
      <c r="LE64" s="113"/>
      <c r="LF64" s="113"/>
      <c r="LG64" s="113"/>
      <c r="LH64" s="113"/>
      <c r="LI64" s="113"/>
      <c r="LJ64" s="113"/>
      <c r="LK64" s="113"/>
      <c r="LL64" s="113"/>
      <c r="LM64" s="113"/>
      <c r="LN64" s="113"/>
      <c r="LO64" s="113"/>
      <c r="LP64" s="113"/>
      <c r="LQ64" s="113"/>
      <c r="LR64" s="113"/>
      <c r="LS64" s="113"/>
      <c r="LT64" s="113"/>
      <c r="LU64" s="113"/>
      <c r="LV64" s="113"/>
      <c r="LW64" s="113"/>
      <c r="LX64" s="113"/>
      <c r="LY64" s="113"/>
      <c r="LZ64" s="113"/>
      <c r="MA64" s="113"/>
      <c r="MB64" s="113"/>
      <c r="MC64" s="113"/>
      <c r="MD64" s="113"/>
      <c r="ME64" s="113"/>
      <c r="MF64" s="113"/>
      <c r="MG64" s="113"/>
      <c r="MH64" s="113"/>
      <c r="MI64" s="113"/>
      <c r="MJ64" s="113"/>
      <c r="MK64" s="113"/>
      <c r="ML64" s="113"/>
      <c r="MM64" s="113"/>
      <c r="MN64" s="113"/>
      <c r="MO64" s="113"/>
      <c r="MP64" s="113"/>
      <c r="MQ64" s="113"/>
      <c r="MR64" s="113"/>
      <c r="MS64" s="113"/>
      <c r="MT64" s="113"/>
      <c r="MU64" s="113"/>
      <c r="MV64" s="113"/>
      <c r="MW64" s="113"/>
      <c r="MX64" s="113"/>
      <c r="MY64" s="113"/>
      <c r="MZ64" s="113"/>
      <c r="NA64" s="113"/>
      <c r="NB64" s="113"/>
      <c r="NC64" s="113"/>
      <c r="ND64" s="113"/>
      <c r="NE64" s="113"/>
      <c r="NF64" s="113"/>
      <c r="NG64" s="113"/>
      <c r="NH64" s="113"/>
      <c r="NI64" s="113"/>
      <c r="NJ64" s="113"/>
      <c r="NK64" s="113"/>
      <c r="NL64" s="113"/>
      <c r="NM64" s="113"/>
      <c r="NN64" s="113"/>
      <c r="NO64" s="113"/>
      <c r="NP64" s="113"/>
      <c r="NQ64" s="113"/>
      <c r="NR64" s="113"/>
      <c r="NS64" s="113"/>
      <c r="NT64" s="113"/>
      <c r="NU64" s="113"/>
      <c r="NV64" s="113"/>
      <c r="NW64" s="113"/>
      <c r="NX64" s="113"/>
      <c r="NY64" s="113"/>
      <c r="NZ64" s="113"/>
      <c r="OA64" s="113"/>
      <c r="OB64" s="113"/>
      <c r="OC64" s="113"/>
      <c r="OD64" s="113"/>
      <c r="OE64" s="113"/>
      <c r="OF64" s="113"/>
      <c r="OG64" s="113"/>
      <c r="OH64" s="113"/>
      <c r="OI64" s="113"/>
      <c r="OJ64" s="113"/>
      <c r="OK64" s="113"/>
      <c r="OL64" s="113"/>
      <c r="OM64" s="113"/>
      <c r="ON64" s="113"/>
      <c r="OO64" s="113"/>
      <c r="OP64" s="113"/>
      <c r="OQ64" s="113"/>
      <c r="OR64" s="113"/>
      <c r="OS64" s="113"/>
      <c r="OT64" s="113"/>
      <c r="OU64" s="113"/>
      <c r="OV64" s="113"/>
      <c r="OW64" s="113"/>
      <c r="OX64" s="113"/>
      <c r="OY64" s="113"/>
      <c r="OZ64" s="113"/>
      <c r="PA64" s="113"/>
      <c r="PB64" s="113"/>
      <c r="PC64" s="113"/>
      <c r="PD64" s="113"/>
      <c r="PE64" s="113"/>
      <c r="PF64" s="113"/>
      <c r="PG64" s="113"/>
      <c r="PH64" s="113"/>
      <c r="PI64" s="113"/>
      <c r="PJ64" s="113"/>
      <c r="PK64" s="113"/>
      <c r="PL64" s="113"/>
      <c r="PM64" s="113"/>
      <c r="PN64" s="113"/>
      <c r="PO64" s="113"/>
      <c r="PP64" s="113"/>
      <c r="PQ64" s="113"/>
      <c r="PR64" s="113"/>
      <c r="PS64" s="113"/>
      <c r="PT64" s="113"/>
      <c r="PU64" s="113"/>
      <c r="PV64" s="113"/>
      <c r="PW64" s="113"/>
      <c r="PX64" s="113"/>
      <c r="PY64" s="113"/>
      <c r="PZ64" s="113"/>
      <c r="QA64" s="113"/>
      <c r="QB64" s="113"/>
      <c r="QC64" s="113"/>
      <c r="QD64" s="113"/>
      <c r="QE64" s="113"/>
      <c r="QF64" s="113"/>
      <c r="QG64" s="113"/>
      <c r="QH64" s="113"/>
      <c r="QI64" s="113"/>
      <c r="QJ64" s="113"/>
      <c r="QK64" s="113"/>
      <c r="QL64" s="113"/>
      <c r="QM64" s="113"/>
      <c r="QN64" s="113"/>
      <c r="QO64" s="113"/>
      <c r="QP64" s="113"/>
      <c r="QQ64" s="113"/>
      <c r="QR64" s="113"/>
      <c r="QS64" s="113"/>
      <c r="QT64" s="113"/>
      <c r="QU64" s="113"/>
      <c r="QV64" s="113"/>
      <c r="QW64" s="113"/>
      <c r="QX64" s="113"/>
      <c r="QY64" s="113"/>
      <c r="QZ64" s="113"/>
      <c r="RA64" s="113"/>
      <c r="RB64" s="113"/>
      <c r="RC64" s="113"/>
      <c r="RD64" s="113"/>
      <c r="RE64" s="113"/>
      <c r="RF64" s="113"/>
      <c r="RG64" s="113"/>
      <c r="RH64" s="113"/>
      <c r="RI64" s="113"/>
      <c r="RJ64" s="113"/>
      <c r="RK64" s="113"/>
      <c r="RL64" s="113"/>
      <c r="RM64" s="113"/>
      <c r="RN64" s="113"/>
      <c r="RO64" s="113"/>
      <c r="RP64" s="113"/>
      <c r="RQ64" s="113"/>
      <c r="RR64" s="113"/>
      <c r="RS64" s="113"/>
      <c r="RT64" s="113"/>
      <c r="RU64" s="113"/>
      <c r="RV64" s="113"/>
      <c r="RW64" s="113"/>
      <c r="RX64" s="113"/>
      <c r="RY64" s="113"/>
      <c r="RZ64" s="113"/>
      <c r="SA64" s="113"/>
      <c r="SB64" s="113"/>
      <c r="SC64" s="113"/>
      <c r="SD64" s="113"/>
      <c r="SE64" s="113"/>
      <c r="SF64" s="113"/>
      <c r="SG64" s="113"/>
      <c r="SH64" s="113"/>
      <c r="SI64" s="113"/>
      <c r="SJ64" s="113"/>
      <c r="SK64" s="113"/>
      <c r="SL64" s="113"/>
      <c r="SM64" s="113"/>
      <c r="SN64" s="113"/>
      <c r="SO64" s="113"/>
      <c r="SP64" s="113"/>
      <c r="SQ64" s="113"/>
      <c r="SR64" s="113"/>
      <c r="SS64" s="113"/>
      <c r="ST64" s="113"/>
      <c r="SU64" s="113"/>
      <c r="SV64" s="113"/>
      <c r="SW64" s="113"/>
      <c r="SX64" s="113"/>
      <c r="SY64" s="113"/>
      <c r="SZ64" s="113"/>
      <c r="TA64" s="113"/>
      <c r="TB64" s="113"/>
      <c r="TC64" s="113"/>
      <c r="TD64" s="113"/>
      <c r="TE64" s="113"/>
      <c r="TF64" s="113"/>
      <c r="TG64" s="113"/>
      <c r="TH64" s="113"/>
      <c r="TI64" s="113"/>
      <c r="TJ64" s="113"/>
      <c r="TK64" s="113"/>
      <c r="TL64" s="113"/>
      <c r="TM64" s="113"/>
      <c r="TN64" s="113"/>
      <c r="TO64" s="113"/>
      <c r="TP64" s="113"/>
      <c r="TQ64" s="113"/>
      <c r="TR64" s="113"/>
      <c r="TS64" s="113"/>
      <c r="TT64" s="113"/>
      <c r="TU64" s="113"/>
      <c r="TV64" s="113"/>
      <c r="TW64" s="113"/>
      <c r="TX64" s="113"/>
      <c r="TY64" s="113"/>
      <c r="TZ64" s="113"/>
      <c r="UA64" s="113"/>
      <c r="UB64" s="113"/>
      <c r="UC64" s="113"/>
      <c r="UD64" s="113"/>
      <c r="UE64" s="113"/>
      <c r="UF64" s="113"/>
      <c r="UG64" s="113"/>
      <c r="UH64" s="113"/>
      <c r="UI64" s="113"/>
      <c r="UJ64" s="113"/>
      <c r="UK64" s="113"/>
      <c r="UL64" s="113"/>
      <c r="UM64" s="113"/>
      <c r="UN64" s="113"/>
      <c r="UO64" s="113"/>
      <c r="UP64" s="113"/>
      <c r="UQ64" s="113"/>
      <c r="UR64" s="113"/>
      <c r="US64" s="113"/>
      <c r="UT64" s="113"/>
      <c r="UU64" s="113"/>
      <c r="UV64" s="113"/>
      <c r="UW64" s="113"/>
      <c r="UX64" s="113"/>
      <c r="UY64" s="113"/>
      <c r="UZ64" s="113"/>
      <c r="VA64" s="113"/>
      <c r="VB64" s="113"/>
      <c r="VC64" s="113"/>
      <c r="VD64" s="113"/>
      <c r="VE64" s="113"/>
      <c r="VF64" s="113"/>
      <c r="VG64" s="113"/>
      <c r="VH64" s="113"/>
      <c r="VI64" s="113"/>
      <c r="VJ64" s="113"/>
      <c r="VK64" s="113"/>
      <c r="VL64" s="113"/>
      <c r="VM64" s="113"/>
      <c r="VN64" s="113"/>
      <c r="VO64" s="113"/>
      <c r="VP64" s="113"/>
      <c r="VQ64" s="113"/>
      <c r="VR64" s="113"/>
      <c r="VS64" s="113"/>
      <c r="VT64" s="113"/>
      <c r="VU64" s="113"/>
      <c r="VV64" s="113"/>
      <c r="VW64" s="113"/>
      <c r="VX64" s="113"/>
      <c r="VY64" s="113"/>
      <c r="VZ64" s="113"/>
      <c r="WA64" s="113"/>
      <c r="WB64" s="113"/>
      <c r="WC64" s="113"/>
      <c r="WD64" s="113"/>
      <c r="WE64" s="113"/>
      <c r="WF64" s="113"/>
      <c r="WG64" s="113"/>
      <c r="WH64" s="113"/>
      <c r="WI64" s="113"/>
      <c r="WJ64" s="113"/>
      <c r="WK64" s="113"/>
      <c r="WL64" s="113"/>
      <c r="WM64" s="113"/>
      <c r="WN64" s="113"/>
      <c r="WO64" s="113"/>
      <c r="WP64" s="113"/>
      <c r="WQ64" s="113"/>
      <c r="WR64" s="113"/>
      <c r="WS64" s="113"/>
      <c r="WT64" s="113"/>
      <c r="WU64" s="113"/>
      <c r="WV64" s="113"/>
      <c r="WW64" s="113"/>
      <c r="WX64" s="113"/>
      <c r="WY64" s="113"/>
      <c r="WZ64" s="113"/>
      <c r="XA64" s="113"/>
      <c r="XB64" s="113"/>
      <c r="XC64" s="113"/>
      <c r="XD64" s="113"/>
      <c r="XE64" s="113"/>
      <c r="XF64" s="113"/>
      <c r="XG64" s="113"/>
      <c r="XH64" s="113"/>
      <c r="XI64" s="113"/>
      <c r="XJ64" s="113"/>
      <c r="XK64" s="113"/>
      <c r="XL64" s="113"/>
      <c r="XM64" s="113"/>
      <c r="XN64" s="113"/>
      <c r="XO64" s="113"/>
      <c r="XP64" s="113"/>
      <c r="XQ64" s="113"/>
      <c r="XR64" s="113"/>
      <c r="XS64" s="113"/>
      <c r="XT64" s="113"/>
      <c r="XU64" s="113"/>
      <c r="XV64" s="113"/>
      <c r="XW64" s="113"/>
      <c r="XX64" s="113"/>
      <c r="XY64" s="113"/>
      <c r="XZ64" s="113"/>
      <c r="YA64" s="113"/>
      <c r="YB64" s="113"/>
      <c r="YC64" s="113"/>
      <c r="YD64" s="113"/>
      <c r="YE64" s="113"/>
      <c r="YF64" s="113"/>
      <c r="YG64" s="113"/>
      <c r="YH64" s="113"/>
      <c r="YI64" s="113"/>
      <c r="YJ64" s="113"/>
      <c r="YK64" s="113"/>
      <c r="YL64" s="113"/>
      <c r="YM64" s="113"/>
      <c r="YN64" s="113"/>
      <c r="YO64" s="113"/>
      <c r="YP64" s="113"/>
      <c r="YQ64" s="113"/>
      <c r="YR64" s="113"/>
      <c r="YS64" s="113"/>
      <c r="YT64" s="113"/>
      <c r="YU64" s="113"/>
      <c r="YV64" s="113"/>
      <c r="YW64" s="113"/>
      <c r="YX64" s="113"/>
      <c r="YY64" s="113"/>
      <c r="YZ64" s="113"/>
      <c r="ZA64" s="113"/>
      <c r="ZB64" s="113"/>
      <c r="ZC64" s="113"/>
      <c r="ZD64" s="113"/>
      <c r="ZE64" s="113"/>
      <c r="ZF64" s="113"/>
      <c r="ZG64" s="113"/>
      <c r="ZH64" s="113"/>
      <c r="ZI64" s="113"/>
      <c r="ZJ64" s="113"/>
      <c r="ZK64" s="113"/>
      <c r="ZL64" s="113"/>
      <c r="ZM64" s="113"/>
      <c r="ZN64" s="113"/>
      <c r="ZO64" s="113"/>
      <c r="ZP64" s="113"/>
      <c r="ZQ64" s="113"/>
      <c r="ZR64" s="113"/>
      <c r="ZS64" s="113"/>
      <c r="ZT64" s="113"/>
      <c r="ZU64" s="113"/>
      <c r="ZV64" s="113"/>
      <c r="ZW64" s="113"/>
      <c r="ZX64" s="113"/>
      <c r="ZY64" s="113"/>
      <c r="ZZ64" s="113"/>
      <c r="AAA64" s="113"/>
      <c r="AAB64" s="113"/>
      <c r="AAC64" s="113"/>
      <c r="AAD64" s="113"/>
      <c r="AAE64" s="113"/>
      <c r="AAF64" s="113"/>
      <c r="AAG64" s="113"/>
      <c r="AAH64" s="113"/>
      <c r="AAI64" s="113"/>
      <c r="AAJ64" s="113"/>
      <c r="AAK64" s="113"/>
      <c r="AAL64" s="113"/>
      <c r="AAM64" s="113"/>
      <c r="AAN64" s="113"/>
      <c r="AAO64" s="113"/>
      <c r="AAP64" s="113"/>
      <c r="AAQ64" s="113"/>
      <c r="AAR64" s="113"/>
      <c r="AAS64" s="113"/>
      <c r="AAT64" s="113"/>
      <c r="AAU64" s="113"/>
      <c r="AAV64" s="113"/>
      <c r="AAW64" s="113"/>
      <c r="AAX64" s="113"/>
      <c r="AAY64" s="113"/>
      <c r="AAZ64" s="113"/>
      <c r="ABA64" s="113"/>
      <c r="ABB64" s="113"/>
      <c r="ABC64" s="113"/>
      <c r="ABD64" s="113"/>
      <c r="ABE64" s="113"/>
      <c r="ABF64" s="113"/>
      <c r="ABG64" s="113"/>
      <c r="ABH64" s="113"/>
      <c r="ABI64" s="113"/>
      <c r="ABJ64" s="113"/>
      <c r="ABK64" s="113"/>
      <c r="ABL64" s="113"/>
      <c r="ABM64" s="113"/>
      <c r="ABN64" s="113"/>
      <c r="ABO64" s="113"/>
      <c r="ABP64" s="113"/>
      <c r="ABQ64" s="113"/>
      <c r="ABR64" s="113"/>
      <c r="ABS64" s="113"/>
      <c r="ABT64" s="113"/>
      <c r="ABU64" s="113"/>
      <c r="ABV64" s="113"/>
      <c r="ABW64" s="113"/>
      <c r="ABX64" s="113"/>
      <c r="ABY64" s="113"/>
      <c r="ABZ64" s="113"/>
      <c r="ACA64" s="113"/>
      <c r="ACB64" s="113"/>
      <c r="ACC64" s="113"/>
      <c r="ACD64" s="113"/>
      <c r="ACE64" s="113"/>
      <c r="ACF64" s="113"/>
      <c r="ACG64" s="113"/>
      <c r="ACH64" s="113"/>
      <c r="ACI64" s="113"/>
      <c r="ACJ64" s="113"/>
      <c r="ACK64" s="113"/>
      <c r="ACL64" s="113"/>
      <c r="ACM64" s="113"/>
      <c r="ACN64" s="113"/>
      <c r="ACO64" s="113"/>
      <c r="ACP64" s="113"/>
      <c r="ACQ64" s="113"/>
      <c r="ACR64" s="113"/>
      <c r="ACS64" s="113"/>
      <c r="ACT64" s="113"/>
      <c r="ACU64" s="113"/>
      <c r="ACV64" s="113"/>
      <c r="ACW64" s="113"/>
      <c r="ACX64" s="113"/>
      <c r="ACY64" s="113"/>
      <c r="ACZ64" s="113"/>
      <c r="ADA64" s="113"/>
      <c r="ADB64" s="113"/>
      <c r="ADC64" s="113"/>
    </row>
    <row r="65" spans="1:783" s="152" customFormat="1" x14ac:dyDescent="0.3">
      <c r="A65" s="149"/>
      <c r="B65" s="150"/>
      <c r="C65" s="151"/>
      <c r="D65" s="151"/>
      <c r="F65" s="153"/>
      <c r="G65" s="153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  <c r="EC65" s="149"/>
      <c r="ED65" s="149"/>
      <c r="EE65" s="149"/>
      <c r="EF65" s="149"/>
      <c r="EG65" s="149"/>
      <c r="EH65" s="149"/>
      <c r="EI65" s="149"/>
      <c r="EJ65" s="149"/>
      <c r="EK65" s="149"/>
      <c r="EL65" s="149"/>
      <c r="EM65" s="149"/>
      <c r="EN65" s="149"/>
      <c r="EO65" s="149"/>
      <c r="EP65" s="149"/>
      <c r="EQ65" s="149"/>
      <c r="ER65" s="149"/>
      <c r="ES65" s="149"/>
      <c r="ET65" s="149"/>
      <c r="EU65" s="149"/>
      <c r="EV65" s="149"/>
      <c r="EW65" s="149"/>
      <c r="EX65" s="149"/>
      <c r="EY65" s="149"/>
      <c r="EZ65" s="149"/>
      <c r="FA65" s="149"/>
      <c r="FB65" s="149"/>
      <c r="FC65" s="149"/>
      <c r="FD65" s="149"/>
      <c r="FE65" s="149"/>
      <c r="FF65" s="149"/>
      <c r="FG65" s="149"/>
      <c r="FH65" s="149"/>
      <c r="FI65" s="149"/>
      <c r="FJ65" s="149"/>
      <c r="FK65" s="149"/>
      <c r="FL65" s="149"/>
      <c r="FM65" s="149"/>
      <c r="FN65" s="149"/>
      <c r="FO65" s="149"/>
      <c r="FP65" s="149"/>
      <c r="FQ65" s="149"/>
      <c r="FR65" s="149"/>
      <c r="FS65" s="149"/>
      <c r="FT65" s="149"/>
      <c r="FU65" s="149"/>
      <c r="FV65" s="149"/>
      <c r="FW65" s="149"/>
      <c r="FX65" s="149"/>
      <c r="FY65" s="149"/>
      <c r="FZ65" s="149"/>
      <c r="GA65" s="149"/>
      <c r="GB65" s="149"/>
      <c r="GC65" s="149"/>
      <c r="GD65" s="149"/>
      <c r="GE65" s="149"/>
      <c r="GF65" s="149"/>
      <c r="GG65" s="149"/>
      <c r="GH65" s="149"/>
      <c r="GI65" s="149"/>
      <c r="GJ65" s="149"/>
      <c r="GK65" s="149"/>
      <c r="GL65" s="149"/>
      <c r="GM65" s="149"/>
      <c r="GN65" s="149"/>
      <c r="GO65" s="149"/>
      <c r="GP65" s="149"/>
      <c r="GQ65" s="149"/>
      <c r="GR65" s="149"/>
      <c r="GS65" s="149"/>
      <c r="GT65" s="149"/>
      <c r="GU65" s="149"/>
      <c r="GV65" s="149"/>
      <c r="GW65" s="149"/>
      <c r="GX65" s="149"/>
      <c r="GY65" s="149"/>
      <c r="GZ65" s="149"/>
      <c r="HA65" s="149"/>
      <c r="HB65" s="149"/>
      <c r="HC65" s="149"/>
      <c r="HD65" s="149"/>
      <c r="HE65" s="149"/>
      <c r="HF65" s="149"/>
      <c r="HG65" s="149"/>
      <c r="HH65" s="149"/>
      <c r="HI65" s="149"/>
      <c r="HJ65" s="149"/>
      <c r="HK65" s="149"/>
      <c r="HL65" s="149"/>
      <c r="HM65" s="149"/>
      <c r="HN65" s="149"/>
      <c r="HO65" s="149"/>
      <c r="HP65" s="149"/>
      <c r="HQ65" s="149"/>
      <c r="HR65" s="149"/>
      <c r="HS65" s="149"/>
      <c r="HT65" s="149"/>
      <c r="HU65" s="149"/>
      <c r="HV65" s="149"/>
      <c r="HW65" s="149"/>
      <c r="HX65" s="149"/>
      <c r="HY65" s="149"/>
      <c r="HZ65" s="149"/>
      <c r="IA65" s="149"/>
      <c r="IB65" s="149"/>
      <c r="IC65" s="149"/>
      <c r="ID65" s="149"/>
      <c r="IE65" s="149"/>
      <c r="IF65" s="149"/>
      <c r="IG65" s="149"/>
      <c r="IH65" s="149"/>
      <c r="II65" s="149"/>
      <c r="IJ65" s="149"/>
      <c r="IK65" s="149"/>
      <c r="IL65" s="149"/>
      <c r="IM65" s="149"/>
      <c r="IN65" s="149"/>
      <c r="IO65" s="149"/>
      <c r="IP65" s="149"/>
      <c r="IQ65" s="149"/>
      <c r="IR65" s="149"/>
      <c r="IS65" s="149"/>
      <c r="IT65" s="149"/>
      <c r="IU65" s="149"/>
      <c r="IV65" s="149"/>
      <c r="IW65" s="149"/>
      <c r="IX65" s="149"/>
      <c r="IY65" s="149"/>
      <c r="IZ65" s="149"/>
      <c r="JA65" s="149"/>
      <c r="JB65" s="149"/>
      <c r="JC65" s="149"/>
      <c r="JD65" s="149"/>
      <c r="JE65" s="149"/>
      <c r="JF65" s="149"/>
      <c r="JG65" s="149"/>
      <c r="JH65" s="149"/>
      <c r="JI65" s="149"/>
      <c r="JJ65" s="149"/>
      <c r="JK65" s="149"/>
      <c r="JL65" s="149"/>
      <c r="JM65" s="149"/>
      <c r="JN65" s="149"/>
      <c r="JO65" s="149"/>
      <c r="JP65" s="149"/>
      <c r="JQ65" s="149"/>
      <c r="JR65" s="149"/>
      <c r="JS65" s="149"/>
      <c r="JT65" s="149"/>
      <c r="JU65" s="149"/>
      <c r="JV65" s="149"/>
      <c r="JW65" s="149"/>
      <c r="JX65" s="149"/>
      <c r="JY65" s="149"/>
      <c r="JZ65" s="149"/>
      <c r="KA65" s="149"/>
      <c r="KB65" s="149"/>
      <c r="KC65" s="149"/>
      <c r="KD65" s="149"/>
      <c r="KE65" s="149"/>
      <c r="KF65" s="149"/>
      <c r="KG65" s="149"/>
      <c r="KH65" s="149"/>
      <c r="KI65" s="149"/>
      <c r="KJ65" s="149"/>
      <c r="KK65" s="149"/>
      <c r="KL65" s="149"/>
      <c r="KM65" s="149"/>
      <c r="KN65" s="149"/>
      <c r="KO65" s="149"/>
      <c r="KP65" s="149"/>
      <c r="KQ65" s="149"/>
      <c r="KR65" s="149"/>
      <c r="KS65" s="149"/>
      <c r="KT65" s="149"/>
      <c r="KU65" s="149"/>
      <c r="KV65" s="149"/>
      <c r="KW65" s="149"/>
      <c r="KX65" s="149"/>
      <c r="KY65" s="149"/>
      <c r="KZ65" s="149"/>
      <c r="LA65" s="149"/>
      <c r="LB65" s="149"/>
      <c r="LC65" s="149"/>
      <c r="LD65" s="149"/>
      <c r="LE65" s="149"/>
      <c r="LF65" s="149"/>
      <c r="LG65" s="149"/>
      <c r="LH65" s="149"/>
      <c r="LI65" s="149"/>
      <c r="LJ65" s="149"/>
      <c r="LK65" s="149"/>
      <c r="LL65" s="149"/>
      <c r="LM65" s="149"/>
      <c r="LN65" s="149"/>
      <c r="LO65" s="149"/>
      <c r="LP65" s="149"/>
      <c r="LQ65" s="149"/>
      <c r="LR65" s="149"/>
      <c r="LS65" s="149"/>
      <c r="LT65" s="149"/>
      <c r="LU65" s="149"/>
      <c r="LV65" s="149"/>
      <c r="LW65" s="149"/>
      <c r="LX65" s="149"/>
      <c r="LY65" s="149"/>
      <c r="LZ65" s="149"/>
      <c r="MA65" s="149"/>
      <c r="MB65" s="149"/>
      <c r="MC65" s="149"/>
      <c r="MD65" s="149"/>
      <c r="ME65" s="149"/>
      <c r="MF65" s="149"/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  <c r="ZL65" s="149"/>
      <c r="ZM65" s="149"/>
      <c r="ZN65" s="149"/>
      <c r="ZO65" s="149"/>
      <c r="ZP65" s="149"/>
      <c r="ZQ65" s="149"/>
      <c r="ZR65" s="149"/>
      <c r="ZS65" s="149"/>
      <c r="ZT65" s="149"/>
      <c r="ZU65" s="149"/>
      <c r="ZV65" s="149"/>
      <c r="ZW65" s="149"/>
      <c r="ZX65" s="149"/>
      <c r="ZY65" s="149"/>
      <c r="ZZ65" s="149"/>
      <c r="AAA65" s="149"/>
      <c r="AAB65" s="149"/>
      <c r="AAC65" s="149"/>
      <c r="AAD65" s="149"/>
      <c r="AAE65" s="149"/>
      <c r="AAF65" s="149"/>
      <c r="AAG65" s="149"/>
      <c r="AAH65" s="149"/>
      <c r="AAI65" s="149"/>
      <c r="AAJ65" s="149"/>
      <c r="AAK65" s="149"/>
      <c r="AAL65" s="149"/>
      <c r="AAM65" s="149"/>
      <c r="AAN65" s="149"/>
      <c r="AAO65" s="149"/>
      <c r="AAP65" s="149"/>
      <c r="AAQ65" s="149"/>
      <c r="AAR65" s="149"/>
      <c r="AAS65" s="149"/>
      <c r="AAT65" s="149"/>
      <c r="AAU65" s="149"/>
      <c r="AAV65" s="149"/>
      <c r="AAW65" s="149"/>
      <c r="AAX65" s="149"/>
      <c r="AAY65" s="149"/>
      <c r="AAZ65" s="149"/>
      <c r="ABA65" s="149"/>
      <c r="ABB65" s="149"/>
      <c r="ABC65" s="149"/>
      <c r="ABD65" s="149"/>
      <c r="ABE65" s="149"/>
      <c r="ABF65" s="149"/>
      <c r="ABG65" s="149"/>
      <c r="ABH65" s="149"/>
      <c r="ABI65" s="149"/>
      <c r="ABJ65" s="149"/>
      <c r="ABK65" s="149"/>
      <c r="ABL65" s="149"/>
      <c r="ABM65" s="149"/>
      <c r="ABN65" s="149"/>
      <c r="ABO65" s="149"/>
      <c r="ABP65" s="149"/>
      <c r="ABQ65" s="149"/>
      <c r="ABR65" s="149"/>
      <c r="ABS65" s="149"/>
      <c r="ABT65" s="149"/>
      <c r="ABU65" s="149"/>
      <c r="ABV65" s="149"/>
      <c r="ABW65" s="149"/>
      <c r="ABX65" s="149"/>
      <c r="ABY65" s="149"/>
      <c r="ABZ65" s="149"/>
      <c r="ACA65" s="149"/>
      <c r="ACB65" s="149"/>
      <c r="ACC65" s="149"/>
      <c r="ACD65" s="149"/>
      <c r="ACE65" s="149"/>
      <c r="ACF65" s="149"/>
      <c r="ACG65" s="149"/>
      <c r="ACH65" s="149"/>
      <c r="ACI65" s="149"/>
      <c r="ACJ65" s="149"/>
      <c r="ACK65" s="149"/>
      <c r="ACL65" s="149"/>
      <c r="ACM65" s="149"/>
      <c r="ACN65" s="149"/>
      <c r="ACO65" s="149"/>
      <c r="ACP65" s="149"/>
      <c r="ACQ65" s="149"/>
      <c r="ACR65" s="149"/>
      <c r="ACS65" s="149"/>
      <c r="ACT65" s="149"/>
      <c r="ACU65" s="149"/>
      <c r="ACV65" s="149"/>
      <c r="ACW65" s="149"/>
      <c r="ACX65" s="149"/>
      <c r="ACY65" s="149"/>
      <c r="ACZ65" s="149"/>
      <c r="ADA65" s="149"/>
      <c r="ADB65" s="149"/>
      <c r="ADC65" s="149"/>
    </row>
    <row r="66" spans="1:783" s="152" customFormat="1" x14ac:dyDescent="0.3">
      <c r="A66" s="149"/>
      <c r="B66" s="150"/>
      <c r="C66" s="151"/>
      <c r="D66" s="151"/>
      <c r="F66" s="153"/>
      <c r="G66" s="153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  <c r="EC66" s="149"/>
      <c r="ED66" s="149"/>
      <c r="EE66" s="149"/>
      <c r="EF66" s="149"/>
      <c r="EG66" s="149"/>
      <c r="EH66" s="149"/>
      <c r="EI66" s="149"/>
      <c r="EJ66" s="149"/>
      <c r="EK66" s="149"/>
      <c r="EL66" s="149"/>
      <c r="EM66" s="149"/>
      <c r="EN66" s="149"/>
      <c r="EO66" s="149"/>
      <c r="EP66" s="149"/>
      <c r="EQ66" s="149"/>
      <c r="ER66" s="149"/>
      <c r="ES66" s="149"/>
      <c r="ET66" s="149"/>
      <c r="EU66" s="149"/>
      <c r="EV66" s="149"/>
      <c r="EW66" s="149"/>
      <c r="EX66" s="149"/>
      <c r="EY66" s="149"/>
      <c r="EZ66" s="149"/>
      <c r="FA66" s="149"/>
      <c r="FB66" s="149"/>
      <c r="FC66" s="149"/>
      <c r="FD66" s="149"/>
      <c r="FE66" s="149"/>
      <c r="FF66" s="149"/>
      <c r="FG66" s="149"/>
      <c r="FH66" s="149"/>
      <c r="FI66" s="149"/>
      <c r="FJ66" s="149"/>
      <c r="FK66" s="149"/>
      <c r="FL66" s="149"/>
      <c r="FM66" s="149"/>
      <c r="FN66" s="149"/>
      <c r="FO66" s="149"/>
      <c r="FP66" s="149"/>
      <c r="FQ66" s="149"/>
      <c r="FR66" s="149"/>
      <c r="FS66" s="149"/>
      <c r="FT66" s="149"/>
      <c r="FU66" s="149"/>
      <c r="FV66" s="149"/>
      <c r="FW66" s="149"/>
      <c r="FX66" s="149"/>
      <c r="FY66" s="149"/>
      <c r="FZ66" s="149"/>
      <c r="GA66" s="149"/>
      <c r="GB66" s="149"/>
      <c r="GC66" s="149"/>
      <c r="GD66" s="149"/>
      <c r="GE66" s="149"/>
      <c r="GF66" s="149"/>
      <c r="GG66" s="149"/>
      <c r="GH66" s="149"/>
      <c r="GI66" s="149"/>
      <c r="GJ66" s="149"/>
      <c r="GK66" s="149"/>
      <c r="GL66" s="149"/>
      <c r="GM66" s="149"/>
      <c r="GN66" s="149"/>
      <c r="GO66" s="149"/>
      <c r="GP66" s="149"/>
      <c r="GQ66" s="149"/>
      <c r="GR66" s="149"/>
      <c r="GS66" s="149"/>
      <c r="GT66" s="149"/>
      <c r="GU66" s="149"/>
      <c r="GV66" s="149"/>
      <c r="GW66" s="149"/>
      <c r="GX66" s="149"/>
      <c r="GY66" s="149"/>
      <c r="GZ66" s="149"/>
      <c r="HA66" s="149"/>
      <c r="HB66" s="149"/>
      <c r="HC66" s="149"/>
      <c r="HD66" s="149"/>
      <c r="HE66" s="149"/>
      <c r="HF66" s="149"/>
      <c r="HG66" s="149"/>
      <c r="HH66" s="149"/>
      <c r="HI66" s="149"/>
      <c r="HJ66" s="149"/>
      <c r="HK66" s="149"/>
      <c r="HL66" s="149"/>
      <c r="HM66" s="149"/>
      <c r="HN66" s="149"/>
      <c r="HO66" s="149"/>
      <c r="HP66" s="149"/>
      <c r="HQ66" s="149"/>
      <c r="HR66" s="149"/>
      <c r="HS66" s="149"/>
      <c r="HT66" s="149"/>
      <c r="HU66" s="149"/>
      <c r="HV66" s="149"/>
      <c r="HW66" s="149"/>
      <c r="HX66" s="149"/>
      <c r="HY66" s="149"/>
      <c r="HZ66" s="149"/>
      <c r="IA66" s="149"/>
      <c r="IB66" s="149"/>
      <c r="IC66" s="149"/>
      <c r="ID66" s="149"/>
      <c r="IE66" s="149"/>
      <c r="IF66" s="149"/>
      <c r="IG66" s="149"/>
      <c r="IH66" s="149"/>
      <c r="II66" s="149"/>
      <c r="IJ66" s="149"/>
      <c r="IK66" s="149"/>
      <c r="IL66" s="149"/>
      <c r="IM66" s="149"/>
      <c r="IN66" s="149"/>
      <c r="IO66" s="149"/>
      <c r="IP66" s="149"/>
      <c r="IQ66" s="149"/>
      <c r="IR66" s="149"/>
      <c r="IS66" s="149"/>
      <c r="IT66" s="149"/>
      <c r="IU66" s="149"/>
      <c r="IV66" s="149"/>
      <c r="IW66" s="149"/>
      <c r="IX66" s="149"/>
      <c r="IY66" s="149"/>
      <c r="IZ66" s="149"/>
      <c r="JA66" s="149"/>
      <c r="JB66" s="149"/>
      <c r="JC66" s="149"/>
      <c r="JD66" s="149"/>
      <c r="JE66" s="149"/>
      <c r="JF66" s="149"/>
      <c r="JG66" s="149"/>
      <c r="JH66" s="149"/>
      <c r="JI66" s="149"/>
      <c r="JJ66" s="149"/>
      <c r="JK66" s="149"/>
      <c r="JL66" s="149"/>
      <c r="JM66" s="149"/>
      <c r="JN66" s="149"/>
      <c r="JO66" s="149"/>
      <c r="JP66" s="149"/>
      <c r="JQ66" s="149"/>
      <c r="JR66" s="149"/>
      <c r="JS66" s="149"/>
      <c r="JT66" s="149"/>
      <c r="JU66" s="149"/>
      <c r="JV66" s="149"/>
      <c r="JW66" s="149"/>
      <c r="JX66" s="149"/>
      <c r="JY66" s="149"/>
      <c r="JZ66" s="149"/>
      <c r="KA66" s="149"/>
      <c r="KB66" s="149"/>
      <c r="KC66" s="149"/>
      <c r="KD66" s="149"/>
      <c r="KE66" s="149"/>
      <c r="KF66" s="149"/>
      <c r="KG66" s="149"/>
      <c r="KH66" s="149"/>
      <c r="KI66" s="149"/>
      <c r="KJ66" s="149"/>
      <c r="KK66" s="149"/>
      <c r="KL66" s="149"/>
      <c r="KM66" s="149"/>
      <c r="KN66" s="149"/>
      <c r="KO66" s="149"/>
      <c r="KP66" s="149"/>
      <c r="KQ66" s="149"/>
      <c r="KR66" s="149"/>
      <c r="KS66" s="149"/>
      <c r="KT66" s="149"/>
      <c r="KU66" s="149"/>
      <c r="KV66" s="149"/>
      <c r="KW66" s="149"/>
      <c r="KX66" s="149"/>
      <c r="KY66" s="149"/>
      <c r="KZ66" s="149"/>
      <c r="LA66" s="149"/>
      <c r="LB66" s="149"/>
      <c r="LC66" s="149"/>
      <c r="LD66" s="149"/>
      <c r="LE66" s="149"/>
      <c r="LF66" s="149"/>
      <c r="LG66" s="149"/>
      <c r="LH66" s="149"/>
      <c r="LI66" s="149"/>
      <c r="LJ66" s="149"/>
      <c r="LK66" s="149"/>
      <c r="LL66" s="149"/>
      <c r="LM66" s="149"/>
      <c r="LN66" s="149"/>
      <c r="LO66" s="149"/>
      <c r="LP66" s="149"/>
      <c r="LQ66" s="149"/>
      <c r="LR66" s="149"/>
      <c r="LS66" s="149"/>
      <c r="LT66" s="149"/>
      <c r="LU66" s="149"/>
      <c r="LV66" s="149"/>
      <c r="LW66" s="149"/>
      <c r="LX66" s="149"/>
      <c r="LY66" s="149"/>
      <c r="LZ66" s="149"/>
      <c r="MA66" s="149"/>
      <c r="MB66" s="149"/>
      <c r="MC66" s="149"/>
      <c r="MD66" s="149"/>
      <c r="ME66" s="149"/>
      <c r="MF66" s="149"/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  <c r="ZL66" s="149"/>
      <c r="ZM66" s="149"/>
      <c r="ZN66" s="149"/>
      <c r="ZO66" s="149"/>
      <c r="ZP66" s="149"/>
      <c r="ZQ66" s="149"/>
      <c r="ZR66" s="149"/>
      <c r="ZS66" s="149"/>
      <c r="ZT66" s="149"/>
      <c r="ZU66" s="149"/>
      <c r="ZV66" s="149"/>
      <c r="ZW66" s="149"/>
      <c r="ZX66" s="149"/>
      <c r="ZY66" s="149"/>
      <c r="ZZ66" s="149"/>
      <c r="AAA66" s="149"/>
      <c r="AAB66" s="149"/>
      <c r="AAC66" s="149"/>
      <c r="AAD66" s="149"/>
      <c r="AAE66" s="149"/>
      <c r="AAF66" s="149"/>
      <c r="AAG66" s="149"/>
      <c r="AAH66" s="149"/>
      <c r="AAI66" s="149"/>
      <c r="AAJ66" s="149"/>
      <c r="AAK66" s="149"/>
      <c r="AAL66" s="149"/>
      <c r="AAM66" s="149"/>
      <c r="AAN66" s="149"/>
      <c r="AAO66" s="149"/>
      <c r="AAP66" s="149"/>
      <c r="AAQ66" s="149"/>
      <c r="AAR66" s="149"/>
      <c r="AAS66" s="149"/>
      <c r="AAT66" s="149"/>
      <c r="AAU66" s="149"/>
      <c r="AAV66" s="149"/>
      <c r="AAW66" s="149"/>
      <c r="AAX66" s="149"/>
      <c r="AAY66" s="149"/>
      <c r="AAZ66" s="149"/>
      <c r="ABA66" s="149"/>
      <c r="ABB66" s="149"/>
      <c r="ABC66" s="149"/>
      <c r="ABD66" s="149"/>
      <c r="ABE66" s="149"/>
      <c r="ABF66" s="149"/>
      <c r="ABG66" s="149"/>
      <c r="ABH66" s="149"/>
      <c r="ABI66" s="149"/>
      <c r="ABJ66" s="149"/>
      <c r="ABK66" s="149"/>
      <c r="ABL66" s="149"/>
      <c r="ABM66" s="149"/>
      <c r="ABN66" s="149"/>
      <c r="ABO66" s="149"/>
      <c r="ABP66" s="149"/>
      <c r="ABQ66" s="149"/>
      <c r="ABR66" s="149"/>
      <c r="ABS66" s="149"/>
      <c r="ABT66" s="149"/>
      <c r="ABU66" s="149"/>
      <c r="ABV66" s="149"/>
      <c r="ABW66" s="149"/>
      <c r="ABX66" s="149"/>
      <c r="ABY66" s="149"/>
      <c r="ABZ66" s="149"/>
      <c r="ACA66" s="149"/>
      <c r="ACB66" s="149"/>
      <c r="ACC66" s="149"/>
      <c r="ACD66" s="149"/>
      <c r="ACE66" s="149"/>
      <c r="ACF66" s="149"/>
      <c r="ACG66" s="149"/>
      <c r="ACH66" s="149"/>
      <c r="ACI66" s="149"/>
      <c r="ACJ66" s="149"/>
      <c r="ACK66" s="149"/>
      <c r="ACL66" s="149"/>
      <c r="ACM66" s="149"/>
      <c r="ACN66" s="149"/>
      <c r="ACO66" s="149"/>
      <c r="ACP66" s="149"/>
      <c r="ACQ66" s="149"/>
      <c r="ACR66" s="149"/>
      <c r="ACS66" s="149"/>
      <c r="ACT66" s="149"/>
      <c r="ACU66" s="149"/>
      <c r="ACV66" s="149"/>
      <c r="ACW66" s="149"/>
      <c r="ACX66" s="149"/>
      <c r="ACY66" s="149"/>
      <c r="ACZ66" s="149"/>
      <c r="ADA66" s="149"/>
      <c r="ADB66" s="149"/>
      <c r="ADC66" s="149"/>
    </row>
    <row r="67" spans="1:783" s="152" customFormat="1" x14ac:dyDescent="0.3">
      <c r="A67" s="149"/>
      <c r="B67" s="150"/>
      <c r="C67" s="151"/>
      <c r="D67" s="151"/>
      <c r="F67" s="153"/>
      <c r="G67" s="153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9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9"/>
      <c r="ES67" s="149"/>
      <c r="ET67" s="149"/>
      <c r="EU67" s="149"/>
      <c r="EV67" s="149"/>
      <c r="EW67" s="149"/>
      <c r="EX67" s="149"/>
      <c r="EY67" s="149"/>
      <c r="EZ67" s="149"/>
      <c r="FA67" s="149"/>
      <c r="FB67" s="149"/>
      <c r="FC67" s="149"/>
      <c r="FD67" s="149"/>
      <c r="FE67" s="149"/>
      <c r="FF67" s="149"/>
      <c r="FG67" s="149"/>
      <c r="FH67" s="149"/>
      <c r="FI67" s="149"/>
      <c r="FJ67" s="149"/>
      <c r="FK67" s="149"/>
      <c r="FL67" s="149"/>
      <c r="FM67" s="149"/>
      <c r="FN67" s="149"/>
      <c r="FO67" s="149"/>
      <c r="FP67" s="149"/>
      <c r="FQ67" s="149"/>
      <c r="FR67" s="149"/>
      <c r="FS67" s="149"/>
      <c r="FT67" s="149"/>
      <c r="FU67" s="149"/>
      <c r="FV67" s="149"/>
      <c r="FW67" s="149"/>
      <c r="FX67" s="149"/>
      <c r="FY67" s="149"/>
      <c r="FZ67" s="149"/>
      <c r="GA67" s="149"/>
      <c r="GB67" s="149"/>
      <c r="GC67" s="149"/>
      <c r="GD67" s="149"/>
      <c r="GE67" s="149"/>
      <c r="GF67" s="149"/>
      <c r="GG67" s="149"/>
      <c r="GH67" s="149"/>
      <c r="GI67" s="149"/>
      <c r="GJ67" s="149"/>
      <c r="GK67" s="149"/>
      <c r="GL67" s="149"/>
      <c r="GM67" s="149"/>
      <c r="GN67" s="149"/>
      <c r="GO67" s="149"/>
      <c r="GP67" s="149"/>
      <c r="GQ67" s="149"/>
      <c r="GR67" s="149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9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9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9"/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9"/>
      <c r="IS67" s="149"/>
      <c r="IT67" s="149"/>
      <c r="IU67" s="149"/>
      <c r="IV67" s="149"/>
      <c r="IW67" s="149"/>
      <c r="IX67" s="149"/>
      <c r="IY67" s="149"/>
      <c r="IZ67" s="149"/>
      <c r="JA67" s="149"/>
      <c r="JB67" s="149"/>
      <c r="JC67" s="149"/>
      <c r="JD67" s="149"/>
      <c r="JE67" s="149"/>
      <c r="JF67" s="149"/>
      <c r="JG67" s="149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9"/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9"/>
      <c r="KF67" s="149"/>
      <c r="KG67" s="149"/>
      <c r="KH67" s="149"/>
      <c r="KI67" s="149"/>
      <c r="KJ67" s="149"/>
      <c r="KK67" s="149"/>
      <c r="KL67" s="149"/>
      <c r="KM67" s="149"/>
      <c r="KN67" s="149"/>
      <c r="KO67" s="149"/>
      <c r="KP67" s="149"/>
      <c r="KQ67" s="149"/>
      <c r="KR67" s="149"/>
      <c r="KS67" s="149"/>
      <c r="KT67" s="149"/>
      <c r="KU67" s="149"/>
      <c r="KV67" s="149"/>
      <c r="KW67" s="149"/>
      <c r="KX67" s="149"/>
      <c r="KY67" s="149"/>
      <c r="KZ67" s="149"/>
      <c r="LA67" s="149"/>
      <c r="LB67" s="149"/>
      <c r="LC67" s="149"/>
      <c r="LD67" s="149"/>
      <c r="LE67" s="149"/>
      <c r="LF67" s="149"/>
      <c r="LG67" s="149"/>
      <c r="LH67" s="149"/>
      <c r="LI67" s="149"/>
      <c r="LJ67" s="149"/>
      <c r="LK67" s="149"/>
      <c r="LL67" s="149"/>
      <c r="LM67" s="149"/>
      <c r="LN67" s="149"/>
      <c r="LO67" s="149"/>
      <c r="LP67" s="149"/>
      <c r="LQ67" s="149"/>
      <c r="LR67" s="149"/>
      <c r="LS67" s="149"/>
      <c r="LT67" s="149"/>
      <c r="LU67" s="149"/>
      <c r="LV67" s="149"/>
      <c r="LW67" s="149"/>
      <c r="LX67" s="149"/>
      <c r="LY67" s="149"/>
      <c r="LZ67" s="149"/>
      <c r="MA67" s="149"/>
      <c r="MB67" s="149"/>
      <c r="MC67" s="149"/>
      <c r="MD67" s="149"/>
      <c r="ME67" s="149"/>
      <c r="MF67" s="149"/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  <c r="ZL67" s="149"/>
      <c r="ZM67" s="149"/>
      <c r="ZN67" s="149"/>
      <c r="ZO67" s="149"/>
      <c r="ZP67" s="149"/>
      <c r="ZQ67" s="149"/>
      <c r="ZR67" s="149"/>
      <c r="ZS67" s="149"/>
      <c r="ZT67" s="149"/>
      <c r="ZU67" s="149"/>
      <c r="ZV67" s="149"/>
      <c r="ZW67" s="149"/>
      <c r="ZX67" s="149"/>
      <c r="ZY67" s="149"/>
      <c r="ZZ67" s="149"/>
      <c r="AAA67" s="149"/>
      <c r="AAB67" s="149"/>
      <c r="AAC67" s="149"/>
      <c r="AAD67" s="149"/>
      <c r="AAE67" s="149"/>
      <c r="AAF67" s="149"/>
      <c r="AAG67" s="149"/>
      <c r="AAH67" s="149"/>
      <c r="AAI67" s="149"/>
      <c r="AAJ67" s="149"/>
      <c r="AAK67" s="149"/>
      <c r="AAL67" s="149"/>
      <c r="AAM67" s="149"/>
      <c r="AAN67" s="149"/>
      <c r="AAO67" s="149"/>
      <c r="AAP67" s="149"/>
      <c r="AAQ67" s="149"/>
      <c r="AAR67" s="149"/>
      <c r="AAS67" s="149"/>
      <c r="AAT67" s="149"/>
      <c r="AAU67" s="149"/>
      <c r="AAV67" s="149"/>
      <c r="AAW67" s="149"/>
      <c r="AAX67" s="149"/>
      <c r="AAY67" s="149"/>
      <c r="AAZ67" s="149"/>
      <c r="ABA67" s="149"/>
      <c r="ABB67" s="149"/>
      <c r="ABC67" s="149"/>
      <c r="ABD67" s="149"/>
      <c r="ABE67" s="149"/>
      <c r="ABF67" s="149"/>
      <c r="ABG67" s="149"/>
      <c r="ABH67" s="149"/>
      <c r="ABI67" s="149"/>
      <c r="ABJ67" s="149"/>
      <c r="ABK67" s="149"/>
      <c r="ABL67" s="149"/>
      <c r="ABM67" s="149"/>
      <c r="ABN67" s="149"/>
      <c r="ABO67" s="149"/>
      <c r="ABP67" s="149"/>
      <c r="ABQ67" s="149"/>
      <c r="ABR67" s="149"/>
      <c r="ABS67" s="149"/>
      <c r="ABT67" s="149"/>
      <c r="ABU67" s="149"/>
      <c r="ABV67" s="149"/>
      <c r="ABW67" s="149"/>
      <c r="ABX67" s="149"/>
      <c r="ABY67" s="149"/>
      <c r="ABZ67" s="149"/>
      <c r="ACA67" s="149"/>
      <c r="ACB67" s="149"/>
      <c r="ACC67" s="149"/>
      <c r="ACD67" s="149"/>
      <c r="ACE67" s="149"/>
      <c r="ACF67" s="149"/>
      <c r="ACG67" s="149"/>
      <c r="ACH67" s="149"/>
      <c r="ACI67" s="149"/>
      <c r="ACJ67" s="149"/>
      <c r="ACK67" s="149"/>
      <c r="ACL67" s="149"/>
      <c r="ACM67" s="149"/>
      <c r="ACN67" s="149"/>
      <c r="ACO67" s="149"/>
      <c r="ACP67" s="149"/>
      <c r="ACQ67" s="149"/>
      <c r="ACR67" s="149"/>
      <c r="ACS67" s="149"/>
      <c r="ACT67" s="149"/>
      <c r="ACU67" s="149"/>
      <c r="ACV67" s="149"/>
      <c r="ACW67" s="149"/>
      <c r="ACX67" s="149"/>
      <c r="ACY67" s="149"/>
      <c r="ACZ67" s="149"/>
      <c r="ADA67" s="149"/>
      <c r="ADB67" s="149"/>
      <c r="ADC67" s="149"/>
    </row>
    <row r="68" spans="1:783" s="152" customFormat="1" x14ac:dyDescent="0.3">
      <c r="A68" s="149"/>
      <c r="B68" s="150"/>
      <c r="C68" s="151"/>
      <c r="D68" s="151"/>
      <c r="F68" s="153"/>
      <c r="G68" s="153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9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9"/>
      <c r="ES68" s="149"/>
      <c r="ET68" s="149"/>
      <c r="EU68" s="149"/>
      <c r="EV68" s="149"/>
      <c r="EW68" s="149"/>
      <c r="EX68" s="149"/>
      <c r="EY68" s="149"/>
      <c r="EZ68" s="149"/>
      <c r="FA68" s="149"/>
      <c r="FB68" s="149"/>
      <c r="FC68" s="149"/>
      <c r="FD68" s="149"/>
      <c r="FE68" s="149"/>
      <c r="FF68" s="149"/>
      <c r="FG68" s="149"/>
      <c r="FH68" s="149"/>
      <c r="FI68" s="149"/>
      <c r="FJ68" s="149"/>
      <c r="FK68" s="149"/>
      <c r="FL68" s="149"/>
      <c r="FM68" s="149"/>
      <c r="FN68" s="149"/>
      <c r="FO68" s="149"/>
      <c r="FP68" s="149"/>
      <c r="FQ68" s="149"/>
      <c r="FR68" s="149"/>
      <c r="FS68" s="149"/>
      <c r="FT68" s="149"/>
      <c r="FU68" s="149"/>
      <c r="FV68" s="149"/>
      <c r="FW68" s="149"/>
      <c r="FX68" s="149"/>
      <c r="FY68" s="149"/>
      <c r="FZ68" s="149"/>
      <c r="GA68" s="149"/>
      <c r="GB68" s="149"/>
      <c r="GC68" s="149"/>
      <c r="GD68" s="149"/>
      <c r="GE68" s="149"/>
      <c r="GF68" s="149"/>
      <c r="GG68" s="149"/>
      <c r="GH68" s="149"/>
      <c r="GI68" s="149"/>
      <c r="GJ68" s="149"/>
      <c r="GK68" s="149"/>
      <c r="GL68" s="149"/>
      <c r="GM68" s="149"/>
      <c r="GN68" s="149"/>
      <c r="GO68" s="149"/>
      <c r="GP68" s="149"/>
      <c r="GQ68" s="149"/>
      <c r="GR68" s="149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9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9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9"/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9"/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9"/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9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9"/>
      <c r="KF68" s="149"/>
      <c r="KG68" s="149"/>
      <c r="KH68" s="149"/>
      <c r="KI68" s="149"/>
      <c r="KJ68" s="149"/>
      <c r="KK68" s="149"/>
      <c r="KL68" s="149"/>
      <c r="KM68" s="149"/>
      <c r="KN68" s="149"/>
      <c r="KO68" s="149"/>
      <c r="KP68" s="149"/>
      <c r="KQ68" s="149"/>
      <c r="KR68" s="149"/>
      <c r="KS68" s="149"/>
      <c r="KT68" s="149"/>
      <c r="KU68" s="149"/>
      <c r="KV68" s="149"/>
      <c r="KW68" s="149"/>
      <c r="KX68" s="149"/>
      <c r="KY68" s="149"/>
      <c r="KZ68" s="149"/>
      <c r="LA68" s="149"/>
      <c r="LB68" s="149"/>
      <c r="LC68" s="149"/>
      <c r="LD68" s="149"/>
      <c r="LE68" s="149"/>
      <c r="LF68" s="149"/>
      <c r="LG68" s="149"/>
      <c r="LH68" s="149"/>
      <c r="LI68" s="149"/>
      <c r="LJ68" s="149"/>
      <c r="LK68" s="149"/>
      <c r="LL68" s="149"/>
      <c r="LM68" s="149"/>
      <c r="LN68" s="149"/>
      <c r="LO68" s="149"/>
      <c r="LP68" s="149"/>
      <c r="LQ68" s="149"/>
      <c r="LR68" s="149"/>
      <c r="LS68" s="149"/>
      <c r="LT68" s="149"/>
      <c r="LU68" s="149"/>
      <c r="LV68" s="149"/>
      <c r="LW68" s="149"/>
      <c r="LX68" s="149"/>
      <c r="LY68" s="149"/>
      <c r="LZ68" s="149"/>
      <c r="MA68" s="149"/>
      <c r="MB68" s="149"/>
      <c r="MC68" s="149"/>
      <c r="MD68" s="149"/>
      <c r="ME68" s="149"/>
      <c r="MF68" s="149"/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  <c r="ZL68" s="149"/>
      <c r="ZM68" s="149"/>
      <c r="ZN68" s="149"/>
      <c r="ZO68" s="149"/>
      <c r="ZP68" s="149"/>
      <c r="ZQ68" s="149"/>
      <c r="ZR68" s="149"/>
      <c r="ZS68" s="149"/>
      <c r="ZT68" s="149"/>
      <c r="ZU68" s="149"/>
      <c r="ZV68" s="149"/>
      <c r="ZW68" s="149"/>
      <c r="ZX68" s="149"/>
      <c r="ZY68" s="149"/>
      <c r="ZZ68" s="149"/>
      <c r="AAA68" s="149"/>
      <c r="AAB68" s="149"/>
      <c r="AAC68" s="149"/>
      <c r="AAD68" s="149"/>
      <c r="AAE68" s="149"/>
      <c r="AAF68" s="149"/>
      <c r="AAG68" s="149"/>
      <c r="AAH68" s="149"/>
      <c r="AAI68" s="149"/>
      <c r="AAJ68" s="149"/>
      <c r="AAK68" s="149"/>
      <c r="AAL68" s="149"/>
      <c r="AAM68" s="149"/>
      <c r="AAN68" s="149"/>
      <c r="AAO68" s="149"/>
      <c r="AAP68" s="149"/>
      <c r="AAQ68" s="149"/>
      <c r="AAR68" s="149"/>
      <c r="AAS68" s="149"/>
      <c r="AAT68" s="149"/>
      <c r="AAU68" s="149"/>
      <c r="AAV68" s="149"/>
      <c r="AAW68" s="149"/>
      <c r="AAX68" s="149"/>
      <c r="AAY68" s="149"/>
      <c r="AAZ68" s="149"/>
      <c r="ABA68" s="149"/>
      <c r="ABB68" s="149"/>
      <c r="ABC68" s="149"/>
      <c r="ABD68" s="149"/>
      <c r="ABE68" s="149"/>
      <c r="ABF68" s="149"/>
      <c r="ABG68" s="149"/>
      <c r="ABH68" s="149"/>
      <c r="ABI68" s="149"/>
      <c r="ABJ68" s="149"/>
      <c r="ABK68" s="149"/>
      <c r="ABL68" s="149"/>
      <c r="ABM68" s="149"/>
      <c r="ABN68" s="149"/>
      <c r="ABO68" s="149"/>
      <c r="ABP68" s="149"/>
      <c r="ABQ68" s="149"/>
      <c r="ABR68" s="149"/>
      <c r="ABS68" s="149"/>
      <c r="ABT68" s="149"/>
      <c r="ABU68" s="149"/>
      <c r="ABV68" s="149"/>
      <c r="ABW68" s="149"/>
      <c r="ABX68" s="149"/>
      <c r="ABY68" s="149"/>
      <c r="ABZ68" s="149"/>
      <c r="ACA68" s="149"/>
      <c r="ACB68" s="149"/>
      <c r="ACC68" s="149"/>
      <c r="ACD68" s="149"/>
      <c r="ACE68" s="149"/>
      <c r="ACF68" s="149"/>
      <c r="ACG68" s="149"/>
      <c r="ACH68" s="149"/>
      <c r="ACI68" s="149"/>
      <c r="ACJ68" s="149"/>
      <c r="ACK68" s="149"/>
      <c r="ACL68" s="149"/>
      <c r="ACM68" s="149"/>
      <c r="ACN68" s="149"/>
      <c r="ACO68" s="149"/>
      <c r="ACP68" s="149"/>
      <c r="ACQ68" s="149"/>
      <c r="ACR68" s="149"/>
      <c r="ACS68" s="149"/>
      <c r="ACT68" s="149"/>
      <c r="ACU68" s="149"/>
      <c r="ACV68" s="149"/>
      <c r="ACW68" s="149"/>
      <c r="ACX68" s="149"/>
      <c r="ACY68" s="149"/>
      <c r="ACZ68" s="149"/>
      <c r="ADA68" s="149"/>
      <c r="ADB68" s="149"/>
      <c r="ADC68" s="149"/>
    </row>
  </sheetData>
  <mergeCells count="1">
    <mergeCell ref="A1:D1"/>
  </mergeCells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DEC1F-80A6-46AF-B9DE-CF958C456463}">
  <dimension ref="A1:ADC68"/>
  <sheetViews>
    <sheetView workbookViewId="0">
      <selection activeCell="E32" sqref="E32"/>
    </sheetView>
  </sheetViews>
  <sheetFormatPr baseColWidth="10" defaultColWidth="10.15234375" defaultRowHeight="15.5" x14ac:dyDescent="0.3"/>
  <cols>
    <col min="1" max="1" width="4.15234375" style="154" customWidth="1"/>
    <col min="2" max="2" width="47.23046875" style="155" customWidth="1"/>
    <col min="3" max="4" width="11.3828125" style="151" customWidth="1"/>
    <col min="5" max="5" width="14.765625" style="152" customWidth="1"/>
    <col min="6" max="6" width="14.765625" style="153" customWidth="1"/>
    <col min="7" max="7" width="11.3828125" style="153" customWidth="1"/>
    <col min="8" max="8" width="11.3828125" style="149" customWidth="1"/>
    <col min="9" max="9" width="16.84375" style="149" customWidth="1"/>
    <col min="10" max="16384" width="10.15234375" style="149"/>
  </cols>
  <sheetData>
    <row r="1" spans="1:9" ht="50.5" customHeight="1" thickBot="1" x14ac:dyDescent="0.35">
      <c r="A1" s="604" t="str">
        <f>"GRÜNE MIGRANT*INNEN WIEN - GMW
Angaben für den Rechenschaftsbericht für das Jahr "&amp;Jahrakt</f>
        <v>GRÜNE MIGRANT*INNEN WIEN - GMW
Angaben für den Rechenschaftsbericht für das Jahr 2024</v>
      </c>
      <c r="B1" s="605"/>
      <c r="C1" s="605"/>
      <c r="D1" s="606"/>
      <c r="E1" s="149"/>
      <c r="F1" s="149"/>
      <c r="G1" s="149"/>
    </row>
    <row r="2" spans="1:9" s="115" customFormat="1" ht="27.65" customHeight="1" thickBot="1" x14ac:dyDescent="0.35">
      <c r="A2" s="447" t="s">
        <v>35</v>
      </c>
      <c r="B2" s="448" t="s">
        <v>36</v>
      </c>
      <c r="C2" s="467" t="str">
        <f>"ERTRAG
"&amp;Jahrakt</f>
        <v>ERTRAG
2024</v>
      </c>
      <c r="D2" s="467" t="s">
        <v>37</v>
      </c>
      <c r="E2" s="111"/>
      <c r="F2" s="112"/>
      <c r="G2" s="113"/>
      <c r="H2" s="114"/>
      <c r="I2" s="114"/>
    </row>
    <row r="3" spans="1:9" s="115" customFormat="1" ht="14" x14ac:dyDescent="0.3">
      <c r="A3" s="116" t="s">
        <v>38</v>
      </c>
      <c r="B3" s="117" t="s">
        <v>39</v>
      </c>
      <c r="C3" s="118">
        <v>0</v>
      </c>
      <c r="D3" s="210">
        <v>0</v>
      </c>
      <c r="E3" s="120"/>
      <c r="F3" s="112"/>
      <c r="G3" s="113"/>
      <c r="H3" s="121"/>
      <c r="I3" s="121"/>
    </row>
    <row r="4" spans="1:9" s="115" customFormat="1" ht="14" x14ac:dyDescent="0.3">
      <c r="A4" s="450" t="s">
        <v>40</v>
      </c>
      <c r="B4" s="451" t="s">
        <v>41</v>
      </c>
      <c r="C4" s="118">
        <v>0</v>
      </c>
      <c r="D4" s="210">
        <v>0</v>
      </c>
      <c r="E4" s="120"/>
      <c r="F4" s="112"/>
      <c r="G4" s="113"/>
      <c r="H4" s="121"/>
      <c r="I4" s="121"/>
    </row>
    <row r="5" spans="1:9" s="115" customFormat="1" ht="14" x14ac:dyDescent="0.3">
      <c r="A5" s="450" t="s">
        <v>42</v>
      </c>
      <c r="B5" s="451" t="s">
        <v>43</v>
      </c>
      <c r="C5" s="118">
        <v>44267.13</v>
      </c>
      <c r="D5" s="210">
        <v>14971.81</v>
      </c>
      <c r="E5" s="120"/>
      <c r="F5" s="112"/>
      <c r="G5" s="113"/>
      <c r="H5" s="121"/>
      <c r="I5" s="121"/>
    </row>
    <row r="6" spans="1:9" s="115" customFormat="1" ht="28" x14ac:dyDescent="0.3">
      <c r="A6" s="450" t="s">
        <v>44</v>
      </c>
      <c r="B6" s="451" t="s">
        <v>45</v>
      </c>
      <c r="C6" s="118">
        <v>0</v>
      </c>
      <c r="D6" s="210">
        <v>0</v>
      </c>
      <c r="E6" s="120"/>
      <c r="F6" s="124"/>
      <c r="G6" s="124"/>
      <c r="H6" s="121"/>
      <c r="I6" s="121"/>
    </row>
    <row r="7" spans="1:9" s="115" customFormat="1" ht="28" x14ac:dyDescent="0.3">
      <c r="A7" s="450" t="s">
        <v>46</v>
      </c>
      <c r="B7" s="451" t="s">
        <v>47</v>
      </c>
      <c r="C7" s="118">
        <v>0</v>
      </c>
      <c r="D7" s="210">
        <v>0</v>
      </c>
      <c r="E7" s="120"/>
      <c r="F7" s="112"/>
      <c r="G7" s="113"/>
      <c r="H7" s="121"/>
      <c r="I7" s="121"/>
    </row>
    <row r="8" spans="1:9" s="115" customFormat="1" ht="14" x14ac:dyDescent="0.3">
      <c r="A8" s="450" t="s">
        <v>48</v>
      </c>
      <c r="B8" s="451" t="s">
        <v>49</v>
      </c>
      <c r="C8" s="118">
        <v>0</v>
      </c>
      <c r="D8" s="210">
        <v>0</v>
      </c>
      <c r="E8" s="111"/>
      <c r="F8" s="125"/>
      <c r="G8" s="113"/>
      <c r="H8" s="121"/>
      <c r="I8" s="121"/>
    </row>
    <row r="9" spans="1:9" s="115" customFormat="1" ht="14" x14ac:dyDescent="0.3">
      <c r="A9" s="450" t="s">
        <v>50</v>
      </c>
      <c r="B9" s="451" t="s">
        <v>51</v>
      </c>
      <c r="C9" s="118">
        <v>0</v>
      </c>
      <c r="D9" s="210">
        <v>0</v>
      </c>
      <c r="E9" s="126"/>
      <c r="G9" s="113"/>
      <c r="H9" s="121"/>
      <c r="I9" s="121"/>
    </row>
    <row r="10" spans="1:9" s="115" customFormat="1" ht="14" x14ac:dyDescent="0.3">
      <c r="A10" s="450" t="s">
        <v>52</v>
      </c>
      <c r="B10" s="451" t="s">
        <v>53</v>
      </c>
      <c r="C10" s="118">
        <v>0</v>
      </c>
      <c r="D10" s="210">
        <v>0</v>
      </c>
      <c r="E10" s="127"/>
      <c r="F10" s="113"/>
      <c r="G10" s="113"/>
      <c r="H10" s="121"/>
      <c r="I10" s="121"/>
    </row>
    <row r="11" spans="1:9" s="115" customFormat="1" ht="42" x14ac:dyDescent="0.3">
      <c r="A11" s="450" t="s">
        <v>54</v>
      </c>
      <c r="B11" s="451" t="s">
        <v>55</v>
      </c>
      <c r="C11" s="118">
        <v>0</v>
      </c>
      <c r="D11" s="210">
        <v>0</v>
      </c>
      <c r="E11" s="127"/>
      <c r="F11" s="113"/>
      <c r="G11" s="113"/>
      <c r="H11" s="121"/>
      <c r="I11" s="121"/>
    </row>
    <row r="12" spans="1:9" s="115" customFormat="1" ht="14" x14ac:dyDescent="0.3">
      <c r="A12" s="450" t="s">
        <v>56</v>
      </c>
      <c r="B12" s="451" t="s">
        <v>57</v>
      </c>
      <c r="C12" s="118">
        <v>0</v>
      </c>
      <c r="D12" s="210">
        <v>0</v>
      </c>
      <c r="E12" s="127"/>
      <c r="F12" s="113"/>
      <c r="G12" s="113"/>
      <c r="H12" s="121"/>
      <c r="I12" s="121"/>
    </row>
    <row r="13" spans="1:9" s="115" customFormat="1" ht="14" x14ac:dyDescent="0.3">
      <c r="A13" s="450" t="s">
        <v>58</v>
      </c>
      <c r="B13" s="451" t="s">
        <v>59</v>
      </c>
      <c r="C13" s="118">
        <v>0</v>
      </c>
      <c r="D13" s="210">
        <v>0</v>
      </c>
      <c r="E13" s="127"/>
      <c r="F13" s="113"/>
      <c r="G13" s="113"/>
      <c r="H13" s="121"/>
      <c r="I13" s="121"/>
    </row>
    <row r="14" spans="1:9" s="115" customFormat="1" ht="14" x14ac:dyDescent="0.3">
      <c r="A14" s="450" t="s">
        <v>60</v>
      </c>
      <c r="B14" s="451" t="s">
        <v>61</v>
      </c>
      <c r="C14" s="118">
        <v>0</v>
      </c>
      <c r="D14" s="210">
        <v>0</v>
      </c>
      <c r="E14" s="127"/>
      <c r="F14" s="113"/>
      <c r="G14" s="113"/>
      <c r="H14" s="121"/>
      <c r="I14" s="121"/>
    </row>
    <row r="15" spans="1:9" s="115" customFormat="1" ht="14" x14ac:dyDescent="0.3">
      <c r="A15" s="450" t="s">
        <v>62</v>
      </c>
      <c r="B15" s="451" t="s">
        <v>63</v>
      </c>
      <c r="C15" s="118">
        <v>0</v>
      </c>
      <c r="D15" s="210">
        <v>0</v>
      </c>
      <c r="E15" s="127"/>
      <c r="F15" s="113"/>
      <c r="G15" s="113"/>
      <c r="H15" s="121"/>
      <c r="I15" s="121"/>
    </row>
    <row r="16" spans="1:9" s="115" customFormat="1" ht="14" x14ac:dyDescent="0.3">
      <c r="A16" s="450" t="s">
        <v>64</v>
      </c>
      <c r="B16" s="451" t="s">
        <v>65</v>
      </c>
      <c r="C16" s="118">
        <v>0</v>
      </c>
      <c r="D16" s="210">
        <v>0</v>
      </c>
    </row>
    <row r="17" spans="1:4" s="115" customFormat="1" ht="14" x14ac:dyDescent="0.3">
      <c r="A17" s="450" t="s">
        <v>66</v>
      </c>
      <c r="B17" s="451" t="s">
        <v>67</v>
      </c>
      <c r="C17" s="118">
        <v>0</v>
      </c>
      <c r="D17" s="210">
        <v>0</v>
      </c>
    </row>
    <row r="18" spans="1:4" s="115" customFormat="1" ht="14" x14ac:dyDescent="0.3">
      <c r="A18" s="450" t="s">
        <v>68</v>
      </c>
      <c r="B18" s="451" t="s">
        <v>69</v>
      </c>
      <c r="C18" s="118">
        <v>0</v>
      </c>
      <c r="D18" s="210">
        <v>0</v>
      </c>
    </row>
    <row r="19" spans="1:4" s="115" customFormat="1" ht="14" x14ac:dyDescent="0.3">
      <c r="A19" s="450" t="s">
        <v>70</v>
      </c>
      <c r="B19" s="451" t="s">
        <v>71</v>
      </c>
      <c r="C19" s="118">
        <v>0</v>
      </c>
      <c r="D19" s="210">
        <v>0</v>
      </c>
    </row>
    <row r="20" spans="1:4" s="115" customFormat="1" ht="14" x14ac:dyDescent="0.3">
      <c r="A20" s="450" t="s">
        <v>72</v>
      </c>
      <c r="B20" s="451" t="s">
        <v>73</v>
      </c>
      <c r="C20" s="118">
        <v>0</v>
      </c>
      <c r="D20" s="210">
        <v>0</v>
      </c>
    </row>
    <row r="21" spans="1:4" s="115" customFormat="1" ht="14" x14ac:dyDescent="0.3">
      <c r="A21" s="450" t="s">
        <v>74</v>
      </c>
      <c r="B21" s="451" t="s">
        <v>75</v>
      </c>
      <c r="C21" s="118">
        <v>0</v>
      </c>
      <c r="D21" s="210">
        <v>0</v>
      </c>
    </row>
    <row r="22" spans="1:4" s="115" customFormat="1" ht="14.5" thickBot="1" x14ac:dyDescent="0.35">
      <c r="A22" s="450" t="s">
        <v>76</v>
      </c>
      <c r="B22" s="451" t="s">
        <v>77</v>
      </c>
      <c r="C22" s="118">
        <v>0</v>
      </c>
      <c r="D22" s="210">
        <v>0</v>
      </c>
    </row>
    <row r="23" spans="1:4" s="131" customFormat="1" ht="27.65" customHeight="1" thickBot="1" x14ac:dyDescent="0.35">
      <c r="A23" s="452"/>
      <c r="B23" s="453" t="s">
        <v>78</v>
      </c>
      <c r="C23" s="454">
        <f>SUM(C3:C22)</f>
        <v>44267.13</v>
      </c>
      <c r="D23" s="454">
        <f>SUM(D3:D22)</f>
        <v>14971.81</v>
      </c>
    </row>
    <row r="24" spans="1:4" s="115" customFormat="1" ht="14.5" thickBot="1" x14ac:dyDescent="0.35">
      <c r="A24" s="132"/>
      <c r="B24" s="111"/>
      <c r="C24" s="124"/>
      <c r="D24" s="124"/>
    </row>
    <row r="25" spans="1:4" s="115" customFormat="1" ht="27.65" customHeight="1" thickBot="1" x14ac:dyDescent="0.35">
      <c r="A25" s="447" t="s">
        <v>35</v>
      </c>
      <c r="B25" s="448" t="s">
        <v>79</v>
      </c>
      <c r="C25" s="467" t="str">
        <f>"AUFWAND
"&amp;Jahrakt</f>
        <v>AUFWAND
2024</v>
      </c>
      <c r="D25" s="467" t="s">
        <v>80</v>
      </c>
    </row>
    <row r="26" spans="1:4" s="115" customFormat="1" ht="14" x14ac:dyDescent="0.3">
      <c r="A26" s="116" t="s">
        <v>38</v>
      </c>
      <c r="B26" s="133" t="s">
        <v>81</v>
      </c>
      <c r="C26" s="118">
        <v>2700</v>
      </c>
      <c r="D26" s="210">
        <v>2700</v>
      </c>
    </row>
    <row r="27" spans="1:4" s="115" customFormat="1" ht="28" x14ac:dyDescent="0.3">
      <c r="A27" s="450" t="s">
        <v>40</v>
      </c>
      <c r="B27" s="455" t="s">
        <v>82</v>
      </c>
      <c r="C27" s="118">
        <v>461.84000000000009</v>
      </c>
      <c r="D27" s="210">
        <v>482.91</v>
      </c>
    </row>
    <row r="28" spans="1:4" s="115" customFormat="1" ht="14" x14ac:dyDescent="0.3">
      <c r="A28" s="450" t="s">
        <v>42</v>
      </c>
      <c r="B28" s="455" t="s">
        <v>83</v>
      </c>
      <c r="C28" s="118">
        <v>354.65</v>
      </c>
      <c r="D28" s="210">
        <v>70.75</v>
      </c>
    </row>
    <row r="29" spans="1:4" s="115" customFormat="1" ht="14" x14ac:dyDescent="0.3">
      <c r="A29" s="450" t="s">
        <v>44</v>
      </c>
      <c r="B29" s="455" t="s">
        <v>84</v>
      </c>
      <c r="C29" s="118">
        <v>1102.7</v>
      </c>
      <c r="D29" s="210">
        <v>0</v>
      </c>
    </row>
    <row r="30" spans="1:4" s="115" customFormat="1" ht="14" x14ac:dyDescent="0.3">
      <c r="A30" s="450" t="s">
        <v>46</v>
      </c>
      <c r="B30" s="455" t="s">
        <v>85</v>
      </c>
      <c r="C30" s="118">
        <v>1523.99</v>
      </c>
      <c r="D30" s="210">
        <v>0</v>
      </c>
    </row>
    <row r="31" spans="1:4" s="115" customFormat="1" ht="14" x14ac:dyDescent="0.3">
      <c r="A31" s="450" t="s">
        <v>48</v>
      </c>
      <c r="B31" s="455" t="s">
        <v>86</v>
      </c>
      <c r="C31" s="118">
        <v>16719.599999999999</v>
      </c>
      <c r="D31" s="210">
        <v>0</v>
      </c>
    </row>
    <row r="32" spans="1:4" s="115" customFormat="1" ht="14" x14ac:dyDescent="0.3">
      <c r="A32" s="450" t="s">
        <v>50</v>
      </c>
      <c r="B32" s="455" t="s">
        <v>87</v>
      </c>
      <c r="C32" s="118">
        <v>20791.849999999999</v>
      </c>
      <c r="D32" s="210">
        <v>10383.35</v>
      </c>
    </row>
    <row r="33" spans="1:4" s="115" customFormat="1" ht="14" x14ac:dyDescent="0.3">
      <c r="A33" s="450" t="s">
        <v>52</v>
      </c>
      <c r="B33" s="455" t="s">
        <v>88</v>
      </c>
      <c r="C33" s="118">
        <v>0</v>
      </c>
      <c r="D33" s="210">
        <v>0</v>
      </c>
    </row>
    <row r="34" spans="1:4" s="115" customFormat="1" ht="28" x14ac:dyDescent="0.3">
      <c r="A34" s="450" t="s">
        <v>54</v>
      </c>
      <c r="B34" s="455" t="s">
        <v>89</v>
      </c>
      <c r="C34" s="118">
        <v>0</v>
      </c>
      <c r="D34" s="210">
        <v>0</v>
      </c>
    </row>
    <row r="35" spans="1:4" s="115" customFormat="1" ht="14" x14ac:dyDescent="0.3">
      <c r="A35" s="450" t="s">
        <v>56</v>
      </c>
      <c r="B35" s="455" t="s">
        <v>90</v>
      </c>
      <c r="C35" s="118">
        <v>0</v>
      </c>
      <c r="D35" s="210">
        <v>0</v>
      </c>
    </row>
    <row r="36" spans="1:4" s="115" customFormat="1" ht="14" x14ac:dyDescent="0.3">
      <c r="A36" s="450" t="s">
        <v>58</v>
      </c>
      <c r="B36" s="455" t="s">
        <v>91</v>
      </c>
      <c r="C36" s="118">
        <v>0</v>
      </c>
      <c r="D36" s="210">
        <v>0</v>
      </c>
    </row>
    <row r="37" spans="1:4" s="115" customFormat="1" ht="14" x14ac:dyDescent="0.3">
      <c r="A37" s="450" t="s">
        <v>60</v>
      </c>
      <c r="B37" s="455" t="s">
        <v>92</v>
      </c>
      <c r="C37" s="118">
        <v>0</v>
      </c>
      <c r="D37" s="210">
        <v>0</v>
      </c>
    </row>
    <row r="38" spans="1:4" s="115" customFormat="1" ht="14" x14ac:dyDescent="0.3">
      <c r="A38" s="450" t="s">
        <v>62</v>
      </c>
      <c r="B38" s="455" t="s">
        <v>93</v>
      </c>
      <c r="C38" s="118">
        <v>0</v>
      </c>
      <c r="D38" s="210">
        <v>0</v>
      </c>
    </row>
    <row r="39" spans="1:4" s="115" customFormat="1" ht="28" x14ac:dyDescent="0.3">
      <c r="A39" s="450" t="s">
        <v>64</v>
      </c>
      <c r="B39" s="455" t="s">
        <v>94</v>
      </c>
      <c r="C39" s="118">
        <v>0</v>
      </c>
      <c r="D39" s="210">
        <v>0</v>
      </c>
    </row>
    <row r="40" spans="1:4" s="115" customFormat="1" ht="14" x14ac:dyDescent="0.3">
      <c r="A40" s="450" t="s">
        <v>66</v>
      </c>
      <c r="B40" s="455" t="s">
        <v>95</v>
      </c>
      <c r="C40" s="118">
        <v>0</v>
      </c>
      <c r="D40" s="210">
        <v>1334.76</v>
      </c>
    </row>
    <row r="41" spans="1:4" s="115" customFormat="1" ht="14" x14ac:dyDescent="0.3">
      <c r="A41" s="450" t="s">
        <v>96</v>
      </c>
      <c r="B41" s="455" t="s">
        <v>97</v>
      </c>
      <c r="C41" s="118">
        <v>612.5</v>
      </c>
      <c r="D41" s="210">
        <v>0</v>
      </c>
    </row>
    <row r="42" spans="1:4" s="115" customFormat="1" ht="28" x14ac:dyDescent="0.3">
      <c r="A42" s="450" t="s">
        <v>98</v>
      </c>
      <c r="B42" s="455" t="s">
        <v>99</v>
      </c>
      <c r="C42" s="118">
        <v>0</v>
      </c>
      <c r="D42" s="210">
        <v>0</v>
      </c>
    </row>
    <row r="43" spans="1:4" s="115" customFormat="1" ht="28" x14ac:dyDescent="0.3">
      <c r="A43" s="450" t="s">
        <v>100</v>
      </c>
      <c r="B43" s="455" t="s">
        <v>101</v>
      </c>
      <c r="C43" s="118">
        <v>0</v>
      </c>
      <c r="D43" s="210">
        <v>0</v>
      </c>
    </row>
    <row r="44" spans="1:4" s="115" customFormat="1" ht="28" x14ac:dyDescent="0.3">
      <c r="A44" s="450" t="s">
        <v>102</v>
      </c>
      <c r="B44" s="455" t="s">
        <v>103</v>
      </c>
      <c r="C44" s="118">
        <v>0</v>
      </c>
      <c r="D44" s="210">
        <v>0</v>
      </c>
    </row>
    <row r="45" spans="1:4" s="115" customFormat="1" ht="28" x14ac:dyDescent="0.3">
      <c r="A45" s="450" t="s">
        <v>104</v>
      </c>
      <c r="B45" s="455" t="s">
        <v>105</v>
      </c>
      <c r="C45" s="118">
        <v>0</v>
      </c>
      <c r="D45" s="210">
        <v>0</v>
      </c>
    </row>
    <row r="46" spans="1:4" s="115" customFormat="1" ht="28" x14ac:dyDescent="0.3">
      <c r="A46" s="450" t="s">
        <v>106</v>
      </c>
      <c r="B46" s="455" t="s">
        <v>107</v>
      </c>
      <c r="C46" s="118">
        <v>0</v>
      </c>
      <c r="D46" s="210">
        <v>0</v>
      </c>
    </row>
    <row r="47" spans="1:4" s="115" customFormat="1" ht="28.5" thickBot="1" x14ac:dyDescent="0.35">
      <c r="A47" s="450" t="s">
        <v>108</v>
      </c>
      <c r="B47" s="455" t="s">
        <v>109</v>
      </c>
      <c r="C47" s="118">
        <v>0</v>
      </c>
      <c r="D47" s="210">
        <v>0</v>
      </c>
    </row>
    <row r="48" spans="1:4" s="131" customFormat="1" ht="27.65" customHeight="1" thickBot="1" x14ac:dyDescent="0.35">
      <c r="A48" s="452"/>
      <c r="B48" s="456" t="s">
        <v>110</v>
      </c>
      <c r="C48" s="457">
        <f>SUM(C26:C47)</f>
        <v>44267.13</v>
      </c>
      <c r="D48" s="457">
        <f>SUM(D26:D47)</f>
        <v>14971.77</v>
      </c>
    </row>
    <row r="49" spans="1:783" s="115" customFormat="1" ht="14.5" thickBot="1" x14ac:dyDescent="0.35">
      <c r="A49" s="137"/>
      <c r="B49" s="120"/>
      <c r="C49" s="138"/>
      <c r="D49" s="138"/>
      <c r="E49" s="113"/>
      <c r="F49" s="114"/>
      <c r="G49" s="114"/>
    </row>
    <row r="50" spans="1:783" s="115" customFormat="1" ht="27.65" customHeight="1" thickBot="1" x14ac:dyDescent="0.35">
      <c r="A50" s="503" t="s">
        <v>35</v>
      </c>
      <c r="B50" s="504" t="s">
        <v>111</v>
      </c>
      <c r="C50" s="505">
        <f>Jahrakt</f>
        <v>2024</v>
      </c>
      <c r="D50" s="505" t="s">
        <v>2</v>
      </c>
    </row>
    <row r="51" spans="1:783" s="115" customFormat="1" ht="14" x14ac:dyDescent="0.3">
      <c r="A51" s="506" t="s">
        <v>38</v>
      </c>
      <c r="B51" s="507" t="s">
        <v>112</v>
      </c>
      <c r="C51" s="508">
        <v>0</v>
      </c>
      <c r="D51" s="498">
        <v>0</v>
      </c>
    </row>
    <row r="52" spans="1:783" s="145" customFormat="1" ht="14" x14ac:dyDescent="0.3">
      <c r="A52" s="450" t="s">
        <v>40</v>
      </c>
      <c r="B52" s="509" t="s">
        <v>113</v>
      </c>
      <c r="C52" s="499">
        <v>0</v>
      </c>
      <c r="D52" s="500">
        <v>0</v>
      </c>
      <c r="F52" s="121"/>
      <c r="G52" s="121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  <c r="AAA52" s="113"/>
      <c r="AAB52" s="113"/>
      <c r="AAC52" s="113"/>
      <c r="AAD52" s="113"/>
      <c r="AAE52" s="113"/>
      <c r="AAF52" s="113"/>
      <c r="AAG52" s="113"/>
      <c r="AAH52" s="113"/>
      <c r="AAI52" s="113"/>
      <c r="AAJ52" s="113"/>
      <c r="AAK52" s="113"/>
      <c r="AAL52" s="113"/>
      <c r="AAM52" s="113"/>
      <c r="AAN52" s="113"/>
      <c r="AAO52" s="113"/>
      <c r="AAP52" s="113"/>
      <c r="AAQ52" s="113"/>
      <c r="AAR52" s="113"/>
      <c r="AAS52" s="113"/>
      <c r="AAT52" s="113"/>
      <c r="AAU52" s="113"/>
      <c r="AAV52" s="113"/>
      <c r="AAW52" s="113"/>
      <c r="AAX52" s="113"/>
      <c r="AAY52" s="113"/>
      <c r="AAZ52" s="113"/>
      <c r="ABA52" s="113"/>
      <c r="ABB52" s="113"/>
      <c r="ABC52" s="113"/>
      <c r="ABD52" s="113"/>
      <c r="ABE52" s="113"/>
      <c r="ABF52" s="113"/>
      <c r="ABG52" s="113"/>
      <c r="ABH52" s="113"/>
      <c r="ABI52" s="113"/>
      <c r="ABJ52" s="113"/>
      <c r="ABK52" s="113"/>
      <c r="ABL52" s="113"/>
      <c r="ABM52" s="113"/>
      <c r="ABN52" s="113"/>
      <c r="ABO52" s="113"/>
      <c r="ABP52" s="113"/>
      <c r="ABQ52" s="113"/>
      <c r="ABR52" s="113"/>
      <c r="ABS52" s="113"/>
      <c r="ABT52" s="113"/>
      <c r="ABU52" s="113"/>
      <c r="ABV52" s="113"/>
      <c r="ABW52" s="113"/>
      <c r="ABX52" s="113"/>
      <c r="ABY52" s="113"/>
      <c r="ABZ52" s="113"/>
      <c r="ACA52" s="113"/>
      <c r="ACB52" s="113"/>
      <c r="ACC52" s="113"/>
      <c r="ACD52" s="113"/>
      <c r="ACE52" s="113"/>
      <c r="ACF52" s="113"/>
      <c r="ACG52" s="113"/>
      <c r="ACH52" s="113"/>
      <c r="ACI52" s="113"/>
      <c r="ACJ52" s="113"/>
      <c r="ACK52" s="113"/>
      <c r="ACL52" s="113"/>
      <c r="ACM52" s="113"/>
      <c r="ACN52" s="113"/>
      <c r="ACO52" s="113"/>
      <c r="ACP52" s="113"/>
      <c r="ACQ52" s="113"/>
      <c r="ACR52" s="113"/>
      <c r="ACS52" s="113"/>
      <c r="ACT52" s="113"/>
      <c r="ACU52" s="113"/>
      <c r="ACV52" s="113"/>
      <c r="ACW52" s="113"/>
      <c r="ACX52" s="113"/>
      <c r="ACY52" s="113"/>
      <c r="ACZ52" s="113"/>
      <c r="ADA52" s="113"/>
      <c r="ADB52" s="113"/>
      <c r="ADC52" s="113"/>
    </row>
    <row r="53" spans="1:783" s="145" customFormat="1" ht="14.5" thickBot="1" x14ac:dyDescent="0.35">
      <c r="A53" s="464" t="s">
        <v>42</v>
      </c>
      <c r="B53" s="510"/>
      <c r="C53" s="510"/>
      <c r="D53" s="502"/>
      <c r="F53" s="121"/>
      <c r="G53" s="121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  <c r="AAA53" s="113"/>
      <c r="AAB53" s="113"/>
      <c r="AAC53" s="113"/>
      <c r="AAD53" s="113"/>
      <c r="AAE53" s="113"/>
      <c r="AAF53" s="113"/>
      <c r="AAG53" s="113"/>
      <c r="AAH53" s="113"/>
      <c r="AAI53" s="113"/>
      <c r="AAJ53" s="113"/>
      <c r="AAK53" s="113"/>
      <c r="AAL53" s="113"/>
      <c r="AAM53" s="113"/>
      <c r="AAN53" s="113"/>
      <c r="AAO53" s="113"/>
      <c r="AAP53" s="113"/>
      <c r="AAQ53" s="113"/>
      <c r="AAR53" s="113"/>
      <c r="AAS53" s="113"/>
      <c r="AAT53" s="113"/>
      <c r="AAU53" s="113"/>
      <c r="AAV53" s="113"/>
      <c r="AAW53" s="113"/>
      <c r="AAX53" s="113"/>
      <c r="AAY53" s="113"/>
      <c r="AAZ53" s="113"/>
      <c r="ABA53" s="113"/>
      <c r="ABB53" s="113"/>
      <c r="ABC53" s="113"/>
      <c r="ABD53" s="113"/>
      <c r="ABE53" s="113"/>
      <c r="ABF53" s="113"/>
      <c r="ABG53" s="113"/>
      <c r="ABH53" s="113"/>
      <c r="ABI53" s="113"/>
      <c r="ABJ53" s="113"/>
      <c r="ABK53" s="113"/>
      <c r="ABL53" s="113"/>
      <c r="ABM53" s="113"/>
      <c r="ABN53" s="113"/>
      <c r="ABO53" s="113"/>
      <c r="ABP53" s="113"/>
      <c r="ABQ53" s="113"/>
      <c r="ABR53" s="113"/>
      <c r="ABS53" s="113"/>
      <c r="ABT53" s="113"/>
      <c r="ABU53" s="113"/>
      <c r="ABV53" s="113"/>
      <c r="ABW53" s="113"/>
      <c r="ABX53" s="113"/>
      <c r="ABY53" s="113"/>
      <c r="ABZ53" s="113"/>
      <c r="ACA53" s="113"/>
      <c r="ACB53" s="113"/>
      <c r="ACC53" s="113"/>
      <c r="ACD53" s="113"/>
      <c r="ACE53" s="113"/>
      <c r="ACF53" s="113"/>
      <c r="ACG53" s="113"/>
      <c r="ACH53" s="113"/>
      <c r="ACI53" s="113"/>
      <c r="ACJ53" s="113"/>
      <c r="ACK53" s="113"/>
      <c r="ACL53" s="113"/>
      <c r="ACM53" s="113"/>
      <c r="ACN53" s="113"/>
      <c r="ACO53" s="113"/>
      <c r="ACP53" s="113"/>
      <c r="ACQ53" s="113"/>
      <c r="ACR53" s="113"/>
      <c r="ACS53" s="113"/>
      <c r="ACT53" s="113"/>
      <c r="ACU53" s="113"/>
      <c r="ACV53" s="113"/>
      <c r="ACW53" s="113"/>
      <c r="ACX53" s="113"/>
      <c r="ACY53" s="113"/>
      <c r="ACZ53" s="113"/>
      <c r="ADA53" s="113"/>
      <c r="ADB53" s="113"/>
      <c r="ADC53" s="113"/>
    </row>
    <row r="54" spans="1:783" s="145" customFormat="1" ht="14" x14ac:dyDescent="0.3">
      <c r="A54" s="113"/>
      <c r="B54" s="127"/>
      <c r="C54" s="124"/>
      <c r="D54" s="124"/>
      <c r="F54" s="121"/>
      <c r="G54" s="121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  <c r="AAA54" s="113"/>
      <c r="AAB54" s="113"/>
      <c r="AAC54" s="113"/>
      <c r="AAD54" s="113"/>
      <c r="AAE54" s="113"/>
      <c r="AAF54" s="113"/>
      <c r="AAG54" s="113"/>
      <c r="AAH54" s="113"/>
      <c r="AAI54" s="113"/>
      <c r="AAJ54" s="113"/>
      <c r="AAK54" s="113"/>
      <c r="AAL54" s="113"/>
      <c r="AAM54" s="113"/>
      <c r="AAN54" s="113"/>
      <c r="AAO54" s="113"/>
      <c r="AAP54" s="113"/>
      <c r="AAQ54" s="113"/>
      <c r="AAR54" s="113"/>
      <c r="AAS54" s="113"/>
      <c r="AAT54" s="113"/>
      <c r="AAU54" s="113"/>
      <c r="AAV54" s="113"/>
      <c r="AAW54" s="113"/>
      <c r="AAX54" s="113"/>
      <c r="AAY54" s="113"/>
      <c r="AAZ54" s="113"/>
      <c r="ABA54" s="113"/>
      <c r="ABB54" s="113"/>
      <c r="ABC54" s="113"/>
      <c r="ABD54" s="113"/>
      <c r="ABE54" s="113"/>
      <c r="ABF54" s="113"/>
      <c r="ABG54" s="113"/>
      <c r="ABH54" s="113"/>
      <c r="ABI54" s="113"/>
      <c r="ABJ54" s="113"/>
      <c r="ABK54" s="113"/>
      <c r="ABL54" s="113"/>
      <c r="ABM54" s="113"/>
      <c r="ABN54" s="113"/>
      <c r="ABO54" s="113"/>
      <c r="ABP54" s="113"/>
      <c r="ABQ54" s="113"/>
      <c r="ABR54" s="113"/>
      <c r="ABS54" s="113"/>
      <c r="ABT54" s="113"/>
      <c r="ABU54" s="113"/>
      <c r="ABV54" s="113"/>
      <c r="ABW54" s="113"/>
      <c r="ABX54" s="113"/>
      <c r="ABY54" s="113"/>
      <c r="ABZ54" s="113"/>
      <c r="ACA54" s="113"/>
      <c r="ACB54" s="113"/>
      <c r="ACC54" s="113"/>
      <c r="ACD54" s="113"/>
      <c r="ACE54" s="113"/>
      <c r="ACF54" s="113"/>
      <c r="ACG54" s="113"/>
      <c r="ACH54" s="113"/>
      <c r="ACI54" s="113"/>
      <c r="ACJ54" s="113"/>
      <c r="ACK54" s="113"/>
      <c r="ACL54" s="113"/>
      <c r="ACM54" s="113"/>
      <c r="ACN54" s="113"/>
      <c r="ACO54" s="113"/>
      <c r="ACP54" s="113"/>
      <c r="ACQ54" s="113"/>
      <c r="ACR54" s="113"/>
      <c r="ACS54" s="113"/>
      <c r="ACT54" s="113"/>
      <c r="ACU54" s="113"/>
      <c r="ACV54" s="113"/>
      <c r="ACW54" s="113"/>
      <c r="ACX54" s="113"/>
      <c r="ACY54" s="113"/>
      <c r="ACZ54" s="113"/>
      <c r="ADA54" s="113"/>
      <c r="ADB54" s="113"/>
      <c r="ADC54" s="113"/>
    </row>
    <row r="55" spans="1:783" s="145" customFormat="1" ht="14" x14ac:dyDescent="0.3">
      <c r="A55" s="113"/>
      <c r="B55" s="127"/>
      <c r="C55" s="124"/>
      <c r="D55" s="124"/>
      <c r="F55" s="121"/>
      <c r="G55" s="121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  <c r="AAA55" s="113"/>
      <c r="AAB55" s="113"/>
      <c r="AAC55" s="113"/>
      <c r="AAD55" s="113"/>
      <c r="AAE55" s="113"/>
      <c r="AAF55" s="113"/>
      <c r="AAG55" s="113"/>
      <c r="AAH55" s="113"/>
      <c r="AAI55" s="113"/>
      <c r="AAJ55" s="113"/>
      <c r="AAK55" s="113"/>
      <c r="AAL55" s="113"/>
      <c r="AAM55" s="113"/>
      <c r="AAN55" s="113"/>
      <c r="AAO55" s="113"/>
      <c r="AAP55" s="113"/>
      <c r="AAQ55" s="113"/>
      <c r="AAR55" s="113"/>
      <c r="AAS55" s="113"/>
      <c r="AAT55" s="113"/>
      <c r="AAU55" s="113"/>
      <c r="AAV55" s="113"/>
      <c r="AAW55" s="113"/>
      <c r="AAX55" s="113"/>
      <c r="AAY55" s="113"/>
      <c r="AAZ55" s="113"/>
      <c r="ABA55" s="113"/>
      <c r="ABB55" s="113"/>
      <c r="ABC55" s="113"/>
      <c r="ABD55" s="113"/>
      <c r="ABE55" s="113"/>
      <c r="ABF55" s="113"/>
      <c r="ABG55" s="113"/>
      <c r="ABH55" s="113"/>
      <c r="ABI55" s="113"/>
      <c r="ABJ55" s="113"/>
      <c r="ABK55" s="113"/>
      <c r="ABL55" s="113"/>
      <c r="ABM55" s="113"/>
      <c r="ABN55" s="113"/>
      <c r="ABO55" s="113"/>
      <c r="ABP55" s="113"/>
      <c r="ABQ55" s="113"/>
      <c r="ABR55" s="113"/>
      <c r="ABS55" s="113"/>
      <c r="ABT55" s="113"/>
      <c r="ABU55" s="113"/>
      <c r="ABV55" s="113"/>
      <c r="ABW55" s="113"/>
      <c r="ABX55" s="113"/>
      <c r="ABY55" s="113"/>
      <c r="ABZ55" s="113"/>
      <c r="ACA55" s="113"/>
      <c r="ACB55" s="113"/>
      <c r="ACC55" s="113"/>
      <c r="ACD55" s="113"/>
      <c r="ACE55" s="113"/>
      <c r="ACF55" s="113"/>
      <c r="ACG55" s="113"/>
      <c r="ACH55" s="113"/>
      <c r="ACI55" s="113"/>
      <c r="ACJ55" s="113"/>
      <c r="ACK55" s="113"/>
      <c r="ACL55" s="113"/>
      <c r="ACM55" s="113"/>
      <c r="ACN55" s="113"/>
      <c r="ACO55" s="113"/>
      <c r="ACP55" s="113"/>
      <c r="ACQ55" s="113"/>
      <c r="ACR55" s="113"/>
      <c r="ACS55" s="113"/>
      <c r="ACT55" s="113"/>
      <c r="ACU55" s="113"/>
      <c r="ACV55" s="113"/>
      <c r="ACW55" s="113"/>
      <c r="ACX55" s="113"/>
      <c r="ACY55" s="113"/>
      <c r="ACZ55" s="113"/>
      <c r="ADA55" s="113"/>
      <c r="ADB55" s="113"/>
      <c r="ADC55" s="113"/>
    </row>
    <row r="56" spans="1:783" s="145" customFormat="1" ht="14" x14ac:dyDescent="0.3">
      <c r="A56" s="113"/>
      <c r="B56" s="127"/>
      <c r="C56" s="124"/>
      <c r="D56" s="124"/>
      <c r="F56" s="121"/>
      <c r="G56" s="121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  <c r="OQ56" s="113"/>
      <c r="OR56" s="113"/>
      <c r="OS56" s="113"/>
      <c r="OT56" s="113"/>
      <c r="OU56" s="113"/>
      <c r="OV56" s="113"/>
      <c r="OW56" s="113"/>
      <c r="OX56" s="113"/>
      <c r="OY56" s="113"/>
      <c r="OZ56" s="113"/>
      <c r="PA56" s="113"/>
      <c r="PB56" s="113"/>
      <c r="PC56" s="113"/>
      <c r="PD56" s="113"/>
      <c r="PE56" s="113"/>
      <c r="PF56" s="113"/>
      <c r="PG56" s="113"/>
      <c r="PH56" s="113"/>
      <c r="PI56" s="113"/>
      <c r="PJ56" s="113"/>
      <c r="PK56" s="113"/>
      <c r="PL56" s="113"/>
      <c r="PM56" s="113"/>
      <c r="PN56" s="113"/>
      <c r="PO56" s="113"/>
      <c r="PP56" s="113"/>
      <c r="PQ56" s="113"/>
      <c r="PR56" s="113"/>
      <c r="PS56" s="113"/>
      <c r="PT56" s="113"/>
      <c r="PU56" s="113"/>
      <c r="PV56" s="113"/>
      <c r="PW56" s="113"/>
      <c r="PX56" s="113"/>
      <c r="PY56" s="113"/>
      <c r="PZ56" s="113"/>
      <c r="QA56" s="113"/>
      <c r="QB56" s="113"/>
      <c r="QC56" s="113"/>
      <c r="QD56" s="113"/>
      <c r="QE56" s="113"/>
      <c r="QF56" s="113"/>
      <c r="QG56" s="113"/>
      <c r="QH56" s="113"/>
      <c r="QI56" s="113"/>
      <c r="QJ56" s="113"/>
      <c r="QK56" s="113"/>
      <c r="QL56" s="113"/>
      <c r="QM56" s="113"/>
      <c r="QN56" s="113"/>
      <c r="QO56" s="113"/>
      <c r="QP56" s="113"/>
      <c r="QQ56" s="113"/>
      <c r="QR56" s="113"/>
      <c r="QS56" s="113"/>
      <c r="QT56" s="113"/>
      <c r="QU56" s="113"/>
      <c r="QV56" s="113"/>
      <c r="QW56" s="113"/>
      <c r="QX56" s="113"/>
      <c r="QY56" s="113"/>
      <c r="QZ56" s="113"/>
      <c r="RA56" s="113"/>
      <c r="RB56" s="113"/>
      <c r="RC56" s="113"/>
      <c r="RD56" s="113"/>
      <c r="RE56" s="113"/>
      <c r="RF56" s="113"/>
      <c r="RG56" s="113"/>
      <c r="RH56" s="113"/>
      <c r="RI56" s="113"/>
      <c r="RJ56" s="113"/>
      <c r="RK56" s="113"/>
      <c r="RL56" s="113"/>
      <c r="RM56" s="113"/>
      <c r="RN56" s="113"/>
      <c r="RO56" s="113"/>
      <c r="RP56" s="113"/>
      <c r="RQ56" s="113"/>
      <c r="RR56" s="113"/>
      <c r="RS56" s="113"/>
      <c r="RT56" s="113"/>
      <c r="RU56" s="113"/>
      <c r="RV56" s="113"/>
      <c r="RW56" s="113"/>
      <c r="RX56" s="113"/>
      <c r="RY56" s="113"/>
      <c r="RZ56" s="113"/>
      <c r="SA56" s="113"/>
      <c r="SB56" s="113"/>
      <c r="SC56" s="113"/>
      <c r="SD56" s="113"/>
      <c r="SE56" s="113"/>
      <c r="SF56" s="113"/>
      <c r="SG56" s="113"/>
      <c r="SH56" s="113"/>
      <c r="SI56" s="113"/>
      <c r="SJ56" s="113"/>
      <c r="SK56" s="113"/>
      <c r="SL56" s="113"/>
      <c r="SM56" s="113"/>
      <c r="SN56" s="113"/>
      <c r="SO56" s="113"/>
      <c r="SP56" s="113"/>
      <c r="SQ56" s="113"/>
      <c r="SR56" s="113"/>
      <c r="SS56" s="113"/>
      <c r="ST56" s="113"/>
      <c r="SU56" s="113"/>
      <c r="SV56" s="113"/>
      <c r="SW56" s="113"/>
      <c r="SX56" s="113"/>
      <c r="SY56" s="113"/>
      <c r="SZ56" s="113"/>
      <c r="TA56" s="113"/>
      <c r="TB56" s="113"/>
      <c r="TC56" s="113"/>
      <c r="TD56" s="113"/>
      <c r="TE56" s="113"/>
      <c r="TF56" s="113"/>
      <c r="TG56" s="113"/>
      <c r="TH56" s="113"/>
      <c r="TI56" s="113"/>
      <c r="TJ56" s="113"/>
      <c r="TK56" s="113"/>
      <c r="TL56" s="113"/>
      <c r="TM56" s="113"/>
      <c r="TN56" s="113"/>
      <c r="TO56" s="113"/>
      <c r="TP56" s="113"/>
      <c r="TQ56" s="113"/>
      <c r="TR56" s="113"/>
      <c r="TS56" s="113"/>
      <c r="TT56" s="113"/>
      <c r="TU56" s="113"/>
      <c r="TV56" s="113"/>
      <c r="TW56" s="113"/>
      <c r="TX56" s="113"/>
      <c r="TY56" s="113"/>
      <c r="TZ56" s="113"/>
      <c r="UA56" s="113"/>
      <c r="UB56" s="113"/>
      <c r="UC56" s="113"/>
      <c r="UD56" s="113"/>
      <c r="UE56" s="113"/>
      <c r="UF56" s="113"/>
      <c r="UG56" s="113"/>
      <c r="UH56" s="113"/>
      <c r="UI56" s="113"/>
      <c r="UJ56" s="113"/>
      <c r="UK56" s="113"/>
      <c r="UL56" s="113"/>
      <c r="UM56" s="113"/>
      <c r="UN56" s="113"/>
      <c r="UO56" s="113"/>
      <c r="UP56" s="113"/>
      <c r="UQ56" s="113"/>
      <c r="UR56" s="113"/>
      <c r="US56" s="113"/>
      <c r="UT56" s="113"/>
      <c r="UU56" s="113"/>
      <c r="UV56" s="113"/>
      <c r="UW56" s="113"/>
      <c r="UX56" s="113"/>
      <c r="UY56" s="113"/>
      <c r="UZ56" s="113"/>
      <c r="VA56" s="113"/>
      <c r="VB56" s="113"/>
      <c r="VC56" s="113"/>
      <c r="VD56" s="113"/>
      <c r="VE56" s="113"/>
      <c r="VF56" s="113"/>
      <c r="VG56" s="113"/>
      <c r="VH56" s="113"/>
      <c r="VI56" s="113"/>
      <c r="VJ56" s="113"/>
      <c r="VK56" s="113"/>
      <c r="VL56" s="113"/>
      <c r="VM56" s="113"/>
      <c r="VN56" s="113"/>
      <c r="VO56" s="113"/>
      <c r="VP56" s="113"/>
      <c r="VQ56" s="113"/>
      <c r="VR56" s="113"/>
      <c r="VS56" s="113"/>
      <c r="VT56" s="113"/>
      <c r="VU56" s="113"/>
      <c r="VV56" s="113"/>
      <c r="VW56" s="113"/>
      <c r="VX56" s="113"/>
      <c r="VY56" s="113"/>
      <c r="VZ56" s="113"/>
      <c r="WA56" s="113"/>
      <c r="WB56" s="113"/>
      <c r="WC56" s="113"/>
      <c r="WD56" s="113"/>
      <c r="WE56" s="113"/>
      <c r="WF56" s="113"/>
      <c r="WG56" s="113"/>
      <c r="WH56" s="113"/>
      <c r="WI56" s="113"/>
      <c r="WJ56" s="113"/>
      <c r="WK56" s="113"/>
      <c r="WL56" s="113"/>
      <c r="WM56" s="113"/>
      <c r="WN56" s="113"/>
      <c r="WO56" s="113"/>
      <c r="WP56" s="113"/>
      <c r="WQ56" s="113"/>
      <c r="WR56" s="113"/>
      <c r="WS56" s="113"/>
      <c r="WT56" s="113"/>
      <c r="WU56" s="113"/>
      <c r="WV56" s="113"/>
      <c r="WW56" s="113"/>
      <c r="WX56" s="113"/>
      <c r="WY56" s="113"/>
      <c r="WZ56" s="113"/>
      <c r="XA56" s="113"/>
      <c r="XB56" s="113"/>
      <c r="XC56" s="113"/>
      <c r="XD56" s="113"/>
      <c r="XE56" s="113"/>
      <c r="XF56" s="113"/>
      <c r="XG56" s="113"/>
      <c r="XH56" s="113"/>
      <c r="XI56" s="113"/>
      <c r="XJ56" s="113"/>
      <c r="XK56" s="113"/>
      <c r="XL56" s="113"/>
      <c r="XM56" s="113"/>
      <c r="XN56" s="113"/>
      <c r="XO56" s="113"/>
      <c r="XP56" s="113"/>
      <c r="XQ56" s="113"/>
      <c r="XR56" s="113"/>
      <c r="XS56" s="113"/>
      <c r="XT56" s="113"/>
      <c r="XU56" s="113"/>
      <c r="XV56" s="113"/>
      <c r="XW56" s="113"/>
      <c r="XX56" s="113"/>
      <c r="XY56" s="113"/>
      <c r="XZ56" s="113"/>
      <c r="YA56" s="113"/>
      <c r="YB56" s="113"/>
      <c r="YC56" s="113"/>
      <c r="YD56" s="113"/>
      <c r="YE56" s="113"/>
      <c r="YF56" s="113"/>
      <c r="YG56" s="113"/>
      <c r="YH56" s="113"/>
      <c r="YI56" s="113"/>
      <c r="YJ56" s="113"/>
      <c r="YK56" s="113"/>
      <c r="YL56" s="113"/>
      <c r="YM56" s="113"/>
      <c r="YN56" s="113"/>
      <c r="YO56" s="113"/>
      <c r="YP56" s="113"/>
      <c r="YQ56" s="113"/>
      <c r="YR56" s="113"/>
      <c r="YS56" s="113"/>
      <c r="YT56" s="113"/>
      <c r="YU56" s="113"/>
      <c r="YV56" s="113"/>
      <c r="YW56" s="113"/>
      <c r="YX56" s="113"/>
      <c r="YY56" s="113"/>
      <c r="YZ56" s="113"/>
      <c r="ZA56" s="113"/>
      <c r="ZB56" s="113"/>
      <c r="ZC56" s="113"/>
      <c r="ZD56" s="113"/>
      <c r="ZE56" s="113"/>
      <c r="ZF56" s="113"/>
      <c r="ZG56" s="113"/>
      <c r="ZH56" s="113"/>
      <c r="ZI56" s="113"/>
      <c r="ZJ56" s="113"/>
      <c r="ZK56" s="113"/>
      <c r="ZL56" s="113"/>
      <c r="ZM56" s="113"/>
      <c r="ZN56" s="113"/>
      <c r="ZO56" s="113"/>
      <c r="ZP56" s="113"/>
      <c r="ZQ56" s="113"/>
      <c r="ZR56" s="113"/>
      <c r="ZS56" s="113"/>
      <c r="ZT56" s="113"/>
      <c r="ZU56" s="113"/>
      <c r="ZV56" s="113"/>
      <c r="ZW56" s="113"/>
      <c r="ZX56" s="113"/>
      <c r="ZY56" s="113"/>
      <c r="ZZ56" s="113"/>
      <c r="AAA56" s="113"/>
      <c r="AAB56" s="113"/>
      <c r="AAC56" s="113"/>
      <c r="AAD56" s="113"/>
      <c r="AAE56" s="113"/>
      <c r="AAF56" s="113"/>
      <c r="AAG56" s="113"/>
      <c r="AAH56" s="113"/>
      <c r="AAI56" s="113"/>
      <c r="AAJ56" s="113"/>
      <c r="AAK56" s="113"/>
      <c r="AAL56" s="113"/>
      <c r="AAM56" s="113"/>
      <c r="AAN56" s="113"/>
      <c r="AAO56" s="113"/>
      <c r="AAP56" s="113"/>
      <c r="AAQ56" s="113"/>
      <c r="AAR56" s="113"/>
      <c r="AAS56" s="113"/>
      <c r="AAT56" s="113"/>
      <c r="AAU56" s="113"/>
      <c r="AAV56" s="113"/>
      <c r="AAW56" s="113"/>
      <c r="AAX56" s="113"/>
      <c r="AAY56" s="113"/>
      <c r="AAZ56" s="113"/>
      <c r="ABA56" s="113"/>
      <c r="ABB56" s="113"/>
      <c r="ABC56" s="113"/>
      <c r="ABD56" s="113"/>
      <c r="ABE56" s="113"/>
      <c r="ABF56" s="113"/>
      <c r="ABG56" s="113"/>
      <c r="ABH56" s="113"/>
      <c r="ABI56" s="113"/>
      <c r="ABJ56" s="113"/>
      <c r="ABK56" s="113"/>
      <c r="ABL56" s="113"/>
      <c r="ABM56" s="113"/>
      <c r="ABN56" s="113"/>
      <c r="ABO56" s="113"/>
      <c r="ABP56" s="113"/>
      <c r="ABQ56" s="113"/>
      <c r="ABR56" s="113"/>
      <c r="ABS56" s="113"/>
      <c r="ABT56" s="113"/>
      <c r="ABU56" s="113"/>
      <c r="ABV56" s="113"/>
      <c r="ABW56" s="113"/>
      <c r="ABX56" s="113"/>
      <c r="ABY56" s="113"/>
      <c r="ABZ56" s="113"/>
      <c r="ACA56" s="113"/>
      <c r="ACB56" s="113"/>
      <c r="ACC56" s="113"/>
      <c r="ACD56" s="113"/>
      <c r="ACE56" s="113"/>
      <c r="ACF56" s="113"/>
      <c r="ACG56" s="113"/>
      <c r="ACH56" s="113"/>
      <c r="ACI56" s="113"/>
      <c r="ACJ56" s="113"/>
      <c r="ACK56" s="113"/>
      <c r="ACL56" s="113"/>
      <c r="ACM56" s="113"/>
      <c r="ACN56" s="113"/>
      <c r="ACO56" s="113"/>
      <c r="ACP56" s="113"/>
      <c r="ACQ56" s="113"/>
      <c r="ACR56" s="113"/>
      <c r="ACS56" s="113"/>
      <c r="ACT56" s="113"/>
      <c r="ACU56" s="113"/>
      <c r="ACV56" s="113"/>
      <c r="ACW56" s="113"/>
      <c r="ACX56" s="113"/>
      <c r="ACY56" s="113"/>
      <c r="ACZ56" s="113"/>
      <c r="ADA56" s="113"/>
      <c r="ADB56" s="113"/>
      <c r="ADC56" s="113"/>
    </row>
    <row r="57" spans="1:783" s="145" customFormat="1" ht="14" x14ac:dyDescent="0.3">
      <c r="A57" s="113"/>
      <c r="B57" s="127"/>
      <c r="C57" s="124"/>
      <c r="D57" s="124"/>
      <c r="F57" s="121"/>
      <c r="G57" s="121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  <c r="JD57" s="113"/>
      <c r="JE57" s="113"/>
      <c r="JF57" s="113"/>
      <c r="JG57" s="113"/>
      <c r="JH57" s="113"/>
      <c r="JI57" s="113"/>
      <c r="JJ57" s="113"/>
      <c r="JK57" s="113"/>
      <c r="JL57" s="113"/>
      <c r="JM57" s="113"/>
      <c r="JN57" s="113"/>
      <c r="JO57" s="113"/>
      <c r="JP57" s="113"/>
      <c r="JQ57" s="113"/>
      <c r="JR57" s="113"/>
      <c r="JS57" s="113"/>
      <c r="JT57" s="113"/>
      <c r="JU57" s="113"/>
      <c r="JV57" s="113"/>
      <c r="JW57" s="113"/>
      <c r="JX57" s="113"/>
      <c r="JY57" s="113"/>
      <c r="JZ57" s="113"/>
      <c r="KA57" s="113"/>
      <c r="KB57" s="113"/>
      <c r="KC57" s="113"/>
      <c r="KD57" s="113"/>
      <c r="KE57" s="113"/>
      <c r="KF57" s="113"/>
      <c r="KG57" s="113"/>
      <c r="KH57" s="113"/>
      <c r="KI57" s="113"/>
      <c r="KJ57" s="113"/>
      <c r="KK57" s="113"/>
      <c r="KL57" s="113"/>
      <c r="KM57" s="113"/>
      <c r="KN57" s="113"/>
      <c r="KO57" s="113"/>
      <c r="KP57" s="113"/>
      <c r="KQ57" s="113"/>
      <c r="KR57" s="113"/>
      <c r="KS57" s="113"/>
      <c r="KT57" s="113"/>
      <c r="KU57" s="113"/>
      <c r="KV57" s="113"/>
      <c r="KW57" s="113"/>
      <c r="KX57" s="113"/>
      <c r="KY57" s="113"/>
      <c r="KZ57" s="113"/>
      <c r="LA57" s="113"/>
      <c r="LB57" s="113"/>
      <c r="LC57" s="113"/>
      <c r="LD57" s="113"/>
      <c r="LE57" s="113"/>
      <c r="LF57" s="113"/>
      <c r="LG57" s="113"/>
      <c r="LH57" s="113"/>
      <c r="LI57" s="113"/>
      <c r="LJ57" s="113"/>
      <c r="LK57" s="113"/>
      <c r="LL57" s="113"/>
      <c r="LM57" s="113"/>
      <c r="LN57" s="113"/>
      <c r="LO57" s="113"/>
      <c r="LP57" s="113"/>
      <c r="LQ57" s="113"/>
      <c r="LR57" s="113"/>
      <c r="LS57" s="113"/>
      <c r="LT57" s="113"/>
      <c r="LU57" s="113"/>
      <c r="LV57" s="113"/>
      <c r="LW57" s="113"/>
      <c r="LX57" s="113"/>
      <c r="LY57" s="113"/>
      <c r="LZ57" s="113"/>
      <c r="MA57" s="113"/>
      <c r="MB57" s="113"/>
      <c r="MC57" s="113"/>
      <c r="MD57" s="113"/>
      <c r="ME57" s="113"/>
      <c r="MF57" s="113"/>
      <c r="MG57" s="113"/>
      <c r="MH57" s="113"/>
      <c r="MI57" s="113"/>
      <c r="MJ57" s="113"/>
      <c r="MK57" s="113"/>
      <c r="ML57" s="113"/>
      <c r="MM57" s="113"/>
      <c r="MN57" s="113"/>
      <c r="MO57" s="113"/>
      <c r="MP57" s="113"/>
      <c r="MQ57" s="113"/>
      <c r="MR57" s="113"/>
      <c r="MS57" s="113"/>
      <c r="MT57" s="113"/>
      <c r="MU57" s="113"/>
      <c r="MV57" s="113"/>
      <c r="MW57" s="113"/>
      <c r="MX57" s="113"/>
      <c r="MY57" s="113"/>
      <c r="MZ57" s="113"/>
      <c r="NA57" s="113"/>
      <c r="NB57" s="113"/>
      <c r="NC57" s="113"/>
      <c r="ND57" s="113"/>
      <c r="NE57" s="113"/>
      <c r="NF57" s="113"/>
      <c r="NG57" s="113"/>
      <c r="NH57" s="113"/>
      <c r="NI57" s="113"/>
      <c r="NJ57" s="113"/>
      <c r="NK57" s="113"/>
      <c r="NL57" s="113"/>
      <c r="NM57" s="113"/>
      <c r="NN57" s="113"/>
      <c r="NO57" s="113"/>
      <c r="NP57" s="113"/>
      <c r="NQ57" s="113"/>
      <c r="NR57" s="113"/>
      <c r="NS57" s="113"/>
      <c r="NT57" s="113"/>
      <c r="NU57" s="113"/>
      <c r="NV57" s="113"/>
      <c r="NW57" s="113"/>
      <c r="NX57" s="113"/>
      <c r="NY57" s="113"/>
      <c r="NZ57" s="113"/>
      <c r="OA57" s="113"/>
      <c r="OB57" s="113"/>
      <c r="OC57" s="113"/>
      <c r="OD57" s="113"/>
      <c r="OE57" s="113"/>
      <c r="OF57" s="113"/>
      <c r="OG57" s="113"/>
      <c r="OH57" s="113"/>
      <c r="OI57" s="113"/>
      <c r="OJ57" s="113"/>
      <c r="OK57" s="113"/>
      <c r="OL57" s="113"/>
      <c r="OM57" s="113"/>
      <c r="ON57" s="113"/>
      <c r="OO57" s="113"/>
      <c r="OP57" s="113"/>
      <c r="OQ57" s="113"/>
      <c r="OR57" s="113"/>
      <c r="OS57" s="113"/>
      <c r="OT57" s="113"/>
      <c r="OU57" s="113"/>
      <c r="OV57" s="113"/>
      <c r="OW57" s="113"/>
      <c r="OX57" s="113"/>
      <c r="OY57" s="113"/>
      <c r="OZ57" s="113"/>
      <c r="PA57" s="113"/>
      <c r="PB57" s="113"/>
      <c r="PC57" s="113"/>
      <c r="PD57" s="113"/>
      <c r="PE57" s="113"/>
      <c r="PF57" s="113"/>
      <c r="PG57" s="113"/>
      <c r="PH57" s="113"/>
      <c r="PI57" s="113"/>
      <c r="PJ57" s="113"/>
      <c r="PK57" s="113"/>
      <c r="PL57" s="113"/>
      <c r="PM57" s="113"/>
      <c r="PN57" s="113"/>
      <c r="PO57" s="113"/>
      <c r="PP57" s="113"/>
      <c r="PQ57" s="113"/>
      <c r="PR57" s="113"/>
      <c r="PS57" s="113"/>
      <c r="PT57" s="113"/>
      <c r="PU57" s="113"/>
      <c r="PV57" s="113"/>
      <c r="PW57" s="113"/>
      <c r="PX57" s="113"/>
      <c r="PY57" s="113"/>
      <c r="PZ57" s="113"/>
      <c r="QA57" s="113"/>
      <c r="QB57" s="113"/>
      <c r="QC57" s="113"/>
      <c r="QD57" s="113"/>
      <c r="QE57" s="113"/>
      <c r="QF57" s="113"/>
      <c r="QG57" s="113"/>
      <c r="QH57" s="113"/>
      <c r="QI57" s="113"/>
      <c r="QJ57" s="113"/>
      <c r="QK57" s="113"/>
      <c r="QL57" s="113"/>
      <c r="QM57" s="113"/>
      <c r="QN57" s="113"/>
      <c r="QO57" s="113"/>
      <c r="QP57" s="113"/>
      <c r="QQ57" s="113"/>
      <c r="QR57" s="113"/>
      <c r="QS57" s="113"/>
      <c r="QT57" s="113"/>
      <c r="QU57" s="113"/>
      <c r="QV57" s="113"/>
      <c r="QW57" s="113"/>
      <c r="QX57" s="113"/>
      <c r="QY57" s="113"/>
      <c r="QZ57" s="113"/>
      <c r="RA57" s="113"/>
      <c r="RB57" s="113"/>
      <c r="RC57" s="113"/>
      <c r="RD57" s="113"/>
      <c r="RE57" s="113"/>
      <c r="RF57" s="113"/>
      <c r="RG57" s="113"/>
      <c r="RH57" s="113"/>
      <c r="RI57" s="113"/>
      <c r="RJ57" s="113"/>
      <c r="RK57" s="113"/>
      <c r="RL57" s="113"/>
      <c r="RM57" s="113"/>
      <c r="RN57" s="113"/>
      <c r="RO57" s="113"/>
      <c r="RP57" s="113"/>
      <c r="RQ57" s="113"/>
      <c r="RR57" s="113"/>
      <c r="RS57" s="113"/>
      <c r="RT57" s="113"/>
      <c r="RU57" s="113"/>
      <c r="RV57" s="113"/>
      <c r="RW57" s="113"/>
      <c r="RX57" s="113"/>
      <c r="RY57" s="113"/>
      <c r="RZ57" s="113"/>
      <c r="SA57" s="113"/>
      <c r="SB57" s="113"/>
      <c r="SC57" s="113"/>
      <c r="SD57" s="113"/>
      <c r="SE57" s="113"/>
      <c r="SF57" s="113"/>
      <c r="SG57" s="113"/>
      <c r="SH57" s="113"/>
      <c r="SI57" s="113"/>
      <c r="SJ57" s="113"/>
      <c r="SK57" s="113"/>
      <c r="SL57" s="113"/>
      <c r="SM57" s="113"/>
      <c r="SN57" s="113"/>
      <c r="SO57" s="113"/>
      <c r="SP57" s="113"/>
      <c r="SQ57" s="113"/>
      <c r="SR57" s="113"/>
      <c r="SS57" s="113"/>
      <c r="ST57" s="113"/>
      <c r="SU57" s="113"/>
      <c r="SV57" s="113"/>
      <c r="SW57" s="113"/>
      <c r="SX57" s="113"/>
      <c r="SY57" s="113"/>
      <c r="SZ57" s="113"/>
      <c r="TA57" s="113"/>
      <c r="TB57" s="113"/>
      <c r="TC57" s="113"/>
      <c r="TD57" s="113"/>
      <c r="TE57" s="113"/>
      <c r="TF57" s="113"/>
      <c r="TG57" s="113"/>
      <c r="TH57" s="113"/>
      <c r="TI57" s="113"/>
      <c r="TJ57" s="113"/>
      <c r="TK57" s="113"/>
      <c r="TL57" s="113"/>
      <c r="TM57" s="113"/>
      <c r="TN57" s="113"/>
      <c r="TO57" s="113"/>
      <c r="TP57" s="113"/>
      <c r="TQ57" s="113"/>
      <c r="TR57" s="113"/>
      <c r="TS57" s="113"/>
      <c r="TT57" s="113"/>
      <c r="TU57" s="113"/>
      <c r="TV57" s="113"/>
      <c r="TW57" s="113"/>
      <c r="TX57" s="113"/>
      <c r="TY57" s="113"/>
      <c r="TZ57" s="113"/>
      <c r="UA57" s="113"/>
      <c r="UB57" s="113"/>
      <c r="UC57" s="113"/>
      <c r="UD57" s="113"/>
      <c r="UE57" s="113"/>
      <c r="UF57" s="113"/>
      <c r="UG57" s="113"/>
      <c r="UH57" s="113"/>
      <c r="UI57" s="113"/>
      <c r="UJ57" s="113"/>
      <c r="UK57" s="113"/>
      <c r="UL57" s="113"/>
      <c r="UM57" s="113"/>
      <c r="UN57" s="113"/>
      <c r="UO57" s="113"/>
      <c r="UP57" s="113"/>
      <c r="UQ57" s="113"/>
      <c r="UR57" s="113"/>
      <c r="US57" s="113"/>
      <c r="UT57" s="113"/>
      <c r="UU57" s="113"/>
      <c r="UV57" s="113"/>
      <c r="UW57" s="113"/>
      <c r="UX57" s="113"/>
      <c r="UY57" s="113"/>
      <c r="UZ57" s="113"/>
      <c r="VA57" s="113"/>
      <c r="VB57" s="113"/>
      <c r="VC57" s="113"/>
      <c r="VD57" s="113"/>
      <c r="VE57" s="113"/>
      <c r="VF57" s="113"/>
      <c r="VG57" s="113"/>
      <c r="VH57" s="113"/>
      <c r="VI57" s="113"/>
      <c r="VJ57" s="113"/>
      <c r="VK57" s="113"/>
      <c r="VL57" s="113"/>
      <c r="VM57" s="113"/>
      <c r="VN57" s="113"/>
      <c r="VO57" s="113"/>
      <c r="VP57" s="113"/>
      <c r="VQ57" s="113"/>
      <c r="VR57" s="113"/>
      <c r="VS57" s="113"/>
      <c r="VT57" s="113"/>
      <c r="VU57" s="113"/>
      <c r="VV57" s="113"/>
      <c r="VW57" s="113"/>
      <c r="VX57" s="113"/>
      <c r="VY57" s="113"/>
      <c r="VZ57" s="113"/>
      <c r="WA57" s="113"/>
      <c r="WB57" s="113"/>
      <c r="WC57" s="113"/>
      <c r="WD57" s="113"/>
      <c r="WE57" s="113"/>
      <c r="WF57" s="113"/>
      <c r="WG57" s="113"/>
      <c r="WH57" s="113"/>
      <c r="WI57" s="113"/>
      <c r="WJ57" s="113"/>
      <c r="WK57" s="113"/>
      <c r="WL57" s="113"/>
      <c r="WM57" s="113"/>
      <c r="WN57" s="113"/>
      <c r="WO57" s="113"/>
      <c r="WP57" s="113"/>
      <c r="WQ57" s="113"/>
      <c r="WR57" s="113"/>
      <c r="WS57" s="113"/>
      <c r="WT57" s="113"/>
      <c r="WU57" s="113"/>
      <c r="WV57" s="113"/>
      <c r="WW57" s="113"/>
      <c r="WX57" s="113"/>
      <c r="WY57" s="113"/>
      <c r="WZ57" s="113"/>
      <c r="XA57" s="113"/>
      <c r="XB57" s="113"/>
      <c r="XC57" s="113"/>
      <c r="XD57" s="113"/>
      <c r="XE57" s="113"/>
      <c r="XF57" s="113"/>
      <c r="XG57" s="113"/>
      <c r="XH57" s="113"/>
      <c r="XI57" s="113"/>
      <c r="XJ57" s="113"/>
      <c r="XK57" s="113"/>
      <c r="XL57" s="113"/>
      <c r="XM57" s="113"/>
      <c r="XN57" s="113"/>
      <c r="XO57" s="113"/>
      <c r="XP57" s="113"/>
      <c r="XQ57" s="113"/>
      <c r="XR57" s="113"/>
      <c r="XS57" s="113"/>
      <c r="XT57" s="113"/>
      <c r="XU57" s="113"/>
      <c r="XV57" s="113"/>
      <c r="XW57" s="113"/>
      <c r="XX57" s="113"/>
      <c r="XY57" s="113"/>
      <c r="XZ57" s="113"/>
      <c r="YA57" s="113"/>
      <c r="YB57" s="113"/>
      <c r="YC57" s="113"/>
      <c r="YD57" s="113"/>
      <c r="YE57" s="113"/>
      <c r="YF57" s="113"/>
      <c r="YG57" s="113"/>
      <c r="YH57" s="113"/>
      <c r="YI57" s="113"/>
      <c r="YJ57" s="113"/>
      <c r="YK57" s="113"/>
      <c r="YL57" s="113"/>
      <c r="YM57" s="113"/>
      <c r="YN57" s="113"/>
      <c r="YO57" s="113"/>
      <c r="YP57" s="113"/>
      <c r="YQ57" s="113"/>
      <c r="YR57" s="113"/>
      <c r="YS57" s="113"/>
      <c r="YT57" s="113"/>
      <c r="YU57" s="113"/>
      <c r="YV57" s="113"/>
      <c r="YW57" s="113"/>
      <c r="YX57" s="113"/>
      <c r="YY57" s="113"/>
      <c r="YZ57" s="113"/>
      <c r="ZA57" s="113"/>
      <c r="ZB57" s="113"/>
      <c r="ZC57" s="113"/>
      <c r="ZD57" s="113"/>
      <c r="ZE57" s="113"/>
      <c r="ZF57" s="113"/>
      <c r="ZG57" s="113"/>
      <c r="ZH57" s="113"/>
      <c r="ZI57" s="113"/>
      <c r="ZJ57" s="113"/>
      <c r="ZK57" s="113"/>
      <c r="ZL57" s="113"/>
      <c r="ZM57" s="113"/>
      <c r="ZN57" s="113"/>
      <c r="ZO57" s="113"/>
      <c r="ZP57" s="113"/>
      <c r="ZQ57" s="113"/>
      <c r="ZR57" s="113"/>
      <c r="ZS57" s="113"/>
      <c r="ZT57" s="113"/>
      <c r="ZU57" s="113"/>
      <c r="ZV57" s="113"/>
      <c r="ZW57" s="113"/>
      <c r="ZX57" s="113"/>
      <c r="ZY57" s="113"/>
      <c r="ZZ57" s="113"/>
      <c r="AAA57" s="113"/>
      <c r="AAB57" s="113"/>
      <c r="AAC57" s="113"/>
      <c r="AAD57" s="113"/>
      <c r="AAE57" s="113"/>
      <c r="AAF57" s="113"/>
      <c r="AAG57" s="113"/>
      <c r="AAH57" s="113"/>
      <c r="AAI57" s="113"/>
      <c r="AAJ57" s="113"/>
      <c r="AAK57" s="113"/>
      <c r="AAL57" s="113"/>
      <c r="AAM57" s="113"/>
      <c r="AAN57" s="113"/>
      <c r="AAO57" s="113"/>
      <c r="AAP57" s="113"/>
      <c r="AAQ57" s="113"/>
      <c r="AAR57" s="113"/>
      <c r="AAS57" s="113"/>
      <c r="AAT57" s="113"/>
      <c r="AAU57" s="113"/>
      <c r="AAV57" s="113"/>
      <c r="AAW57" s="113"/>
      <c r="AAX57" s="113"/>
      <c r="AAY57" s="113"/>
      <c r="AAZ57" s="113"/>
      <c r="ABA57" s="113"/>
      <c r="ABB57" s="113"/>
      <c r="ABC57" s="113"/>
      <c r="ABD57" s="113"/>
      <c r="ABE57" s="113"/>
      <c r="ABF57" s="113"/>
      <c r="ABG57" s="113"/>
      <c r="ABH57" s="113"/>
      <c r="ABI57" s="113"/>
      <c r="ABJ57" s="113"/>
      <c r="ABK57" s="113"/>
      <c r="ABL57" s="113"/>
      <c r="ABM57" s="113"/>
      <c r="ABN57" s="113"/>
      <c r="ABO57" s="113"/>
      <c r="ABP57" s="113"/>
      <c r="ABQ57" s="113"/>
      <c r="ABR57" s="113"/>
      <c r="ABS57" s="113"/>
      <c r="ABT57" s="113"/>
      <c r="ABU57" s="113"/>
      <c r="ABV57" s="113"/>
      <c r="ABW57" s="113"/>
      <c r="ABX57" s="113"/>
      <c r="ABY57" s="113"/>
      <c r="ABZ57" s="113"/>
      <c r="ACA57" s="113"/>
      <c r="ACB57" s="113"/>
      <c r="ACC57" s="113"/>
      <c r="ACD57" s="113"/>
      <c r="ACE57" s="113"/>
      <c r="ACF57" s="113"/>
      <c r="ACG57" s="113"/>
      <c r="ACH57" s="113"/>
      <c r="ACI57" s="113"/>
      <c r="ACJ57" s="113"/>
      <c r="ACK57" s="113"/>
      <c r="ACL57" s="113"/>
      <c r="ACM57" s="113"/>
      <c r="ACN57" s="113"/>
      <c r="ACO57" s="113"/>
      <c r="ACP57" s="113"/>
      <c r="ACQ57" s="113"/>
      <c r="ACR57" s="113"/>
      <c r="ACS57" s="113"/>
      <c r="ACT57" s="113"/>
      <c r="ACU57" s="113"/>
      <c r="ACV57" s="113"/>
      <c r="ACW57" s="113"/>
      <c r="ACX57" s="113"/>
      <c r="ACY57" s="113"/>
      <c r="ACZ57" s="113"/>
      <c r="ADA57" s="113"/>
      <c r="ADB57" s="113"/>
      <c r="ADC57" s="113"/>
    </row>
    <row r="58" spans="1:783" s="145" customFormat="1" ht="14" x14ac:dyDescent="0.3">
      <c r="A58" s="113"/>
      <c r="B58" s="127"/>
      <c r="C58" s="124"/>
      <c r="D58" s="124"/>
      <c r="F58" s="121"/>
      <c r="G58" s="121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  <c r="JD58" s="113"/>
      <c r="JE58" s="113"/>
      <c r="JF58" s="113"/>
      <c r="JG58" s="113"/>
      <c r="JH58" s="113"/>
      <c r="JI58" s="113"/>
      <c r="JJ58" s="113"/>
      <c r="JK58" s="113"/>
      <c r="JL58" s="113"/>
      <c r="JM58" s="113"/>
      <c r="JN58" s="113"/>
      <c r="JO58" s="113"/>
      <c r="JP58" s="113"/>
      <c r="JQ58" s="113"/>
      <c r="JR58" s="113"/>
      <c r="JS58" s="113"/>
      <c r="JT58" s="113"/>
      <c r="JU58" s="113"/>
      <c r="JV58" s="113"/>
      <c r="JW58" s="113"/>
      <c r="JX58" s="113"/>
      <c r="JY58" s="113"/>
      <c r="JZ58" s="113"/>
      <c r="KA58" s="113"/>
      <c r="KB58" s="113"/>
      <c r="KC58" s="113"/>
      <c r="KD58" s="113"/>
      <c r="KE58" s="113"/>
      <c r="KF58" s="113"/>
      <c r="KG58" s="113"/>
      <c r="KH58" s="113"/>
      <c r="KI58" s="113"/>
      <c r="KJ58" s="113"/>
      <c r="KK58" s="113"/>
      <c r="KL58" s="113"/>
      <c r="KM58" s="113"/>
      <c r="KN58" s="113"/>
      <c r="KO58" s="113"/>
      <c r="KP58" s="113"/>
      <c r="KQ58" s="113"/>
      <c r="KR58" s="113"/>
      <c r="KS58" s="113"/>
      <c r="KT58" s="113"/>
      <c r="KU58" s="113"/>
      <c r="KV58" s="113"/>
      <c r="KW58" s="113"/>
      <c r="KX58" s="113"/>
      <c r="KY58" s="113"/>
      <c r="KZ58" s="113"/>
      <c r="LA58" s="113"/>
      <c r="LB58" s="113"/>
      <c r="LC58" s="113"/>
      <c r="LD58" s="113"/>
      <c r="LE58" s="113"/>
      <c r="LF58" s="113"/>
      <c r="LG58" s="113"/>
      <c r="LH58" s="113"/>
      <c r="LI58" s="113"/>
      <c r="LJ58" s="113"/>
      <c r="LK58" s="113"/>
      <c r="LL58" s="113"/>
      <c r="LM58" s="113"/>
      <c r="LN58" s="113"/>
      <c r="LO58" s="113"/>
      <c r="LP58" s="113"/>
      <c r="LQ58" s="113"/>
      <c r="LR58" s="113"/>
      <c r="LS58" s="113"/>
      <c r="LT58" s="113"/>
      <c r="LU58" s="113"/>
      <c r="LV58" s="113"/>
      <c r="LW58" s="113"/>
      <c r="LX58" s="113"/>
      <c r="LY58" s="113"/>
      <c r="LZ58" s="113"/>
      <c r="MA58" s="113"/>
      <c r="MB58" s="113"/>
      <c r="MC58" s="113"/>
      <c r="MD58" s="113"/>
      <c r="ME58" s="113"/>
      <c r="MF58" s="113"/>
      <c r="MG58" s="113"/>
      <c r="MH58" s="113"/>
      <c r="MI58" s="113"/>
      <c r="MJ58" s="113"/>
      <c r="MK58" s="113"/>
      <c r="ML58" s="113"/>
      <c r="MM58" s="113"/>
      <c r="MN58" s="113"/>
      <c r="MO58" s="113"/>
      <c r="MP58" s="113"/>
      <c r="MQ58" s="113"/>
      <c r="MR58" s="113"/>
      <c r="MS58" s="113"/>
      <c r="MT58" s="113"/>
      <c r="MU58" s="113"/>
      <c r="MV58" s="113"/>
      <c r="MW58" s="113"/>
      <c r="MX58" s="113"/>
      <c r="MY58" s="113"/>
      <c r="MZ58" s="113"/>
      <c r="NA58" s="113"/>
      <c r="NB58" s="113"/>
      <c r="NC58" s="113"/>
      <c r="ND58" s="113"/>
      <c r="NE58" s="113"/>
      <c r="NF58" s="113"/>
      <c r="NG58" s="113"/>
      <c r="NH58" s="113"/>
      <c r="NI58" s="113"/>
      <c r="NJ58" s="113"/>
      <c r="NK58" s="113"/>
      <c r="NL58" s="113"/>
      <c r="NM58" s="113"/>
      <c r="NN58" s="113"/>
      <c r="NO58" s="113"/>
      <c r="NP58" s="113"/>
      <c r="NQ58" s="113"/>
      <c r="NR58" s="113"/>
      <c r="NS58" s="113"/>
      <c r="NT58" s="113"/>
      <c r="NU58" s="113"/>
      <c r="NV58" s="113"/>
      <c r="NW58" s="113"/>
      <c r="NX58" s="113"/>
      <c r="NY58" s="113"/>
      <c r="NZ58" s="113"/>
      <c r="OA58" s="113"/>
      <c r="OB58" s="113"/>
      <c r="OC58" s="113"/>
      <c r="OD58" s="113"/>
      <c r="OE58" s="113"/>
      <c r="OF58" s="113"/>
      <c r="OG58" s="113"/>
      <c r="OH58" s="113"/>
      <c r="OI58" s="113"/>
      <c r="OJ58" s="113"/>
      <c r="OK58" s="113"/>
      <c r="OL58" s="113"/>
      <c r="OM58" s="113"/>
      <c r="ON58" s="113"/>
      <c r="OO58" s="113"/>
      <c r="OP58" s="113"/>
      <c r="OQ58" s="113"/>
      <c r="OR58" s="113"/>
      <c r="OS58" s="113"/>
      <c r="OT58" s="113"/>
      <c r="OU58" s="113"/>
      <c r="OV58" s="113"/>
      <c r="OW58" s="113"/>
      <c r="OX58" s="113"/>
      <c r="OY58" s="113"/>
      <c r="OZ58" s="113"/>
      <c r="PA58" s="113"/>
      <c r="PB58" s="113"/>
      <c r="PC58" s="113"/>
      <c r="PD58" s="113"/>
      <c r="PE58" s="113"/>
      <c r="PF58" s="113"/>
      <c r="PG58" s="113"/>
      <c r="PH58" s="113"/>
      <c r="PI58" s="113"/>
      <c r="PJ58" s="113"/>
      <c r="PK58" s="113"/>
      <c r="PL58" s="113"/>
      <c r="PM58" s="113"/>
      <c r="PN58" s="113"/>
      <c r="PO58" s="113"/>
      <c r="PP58" s="113"/>
      <c r="PQ58" s="113"/>
      <c r="PR58" s="113"/>
      <c r="PS58" s="113"/>
      <c r="PT58" s="113"/>
      <c r="PU58" s="113"/>
      <c r="PV58" s="113"/>
      <c r="PW58" s="113"/>
      <c r="PX58" s="113"/>
      <c r="PY58" s="113"/>
      <c r="PZ58" s="113"/>
      <c r="QA58" s="113"/>
      <c r="QB58" s="113"/>
      <c r="QC58" s="113"/>
      <c r="QD58" s="113"/>
      <c r="QE58" s="113"/>
      <c r="QF58" s="113"/>
      <c r="QG58" s="113"/>
      <c r="QH58" s="113"/>
      <c r="QI58" s="113"/>
      <c r="QJ58" s="113"/>
      <c r="QK58" s="113"/>
      <c r="QL58" s="113"/>
      <c r="QM58" s="113"/>
      <c r="QN58" s="113"/>
      <c r="QO58" s="113"/>
      <c r="QP58" s="113"/>
      <c r="QQ58" s="113"/>
      <c r="QR58" s="113"/>
      <c r="QS58" s="113"/>
      <c r="QT58" s="113"/>
      <c r="QU58" s="113"/>
      <c r="QV58" s="113"/>
      <c r="QW58" s="113"/>
      <c r="QX58" s="113"/>
      <c r="QY58" s="113"/>
      <c r="QZ58" s="113"/>
      <c r="RA58" s="113"/>
      <c r="RB58" s="113"/>
      <c r="RC58" s="113"/>
      <c r="RD58" s="113"/>
      <c r="RE58" s="113"/>
      <c r="RF58" s="113"/>
      <c r="RG58" s="113"/>
      <c r="RH58" s="113"/>
      <c r="RI58" s="113"/>
      <c r="RJ58" s="113"/>
      <c r="RK58" s="113"/>
      <c r="RL58" s="113"/>
      <c r="RM58" s="113"/>
      <c r="RN58" s="113"/>
      <c r="RO58" s="113"/>
      <c r="RP58" s="113"/>
      <c r="RQ58" s="113"/>
      <c r="RR58" s="113"/>
      <c r="RS58" s="113"/>
      <c r="RT58" s="113"/>
      <c r="RU58" s="113"/>
      <c r="RV58" s="113"/>
      <c r="RW58" s="113"/>
      <c r="RX58" s="113"/>
      <c r="RY58" s="113"/>
      <c r="RZ58" s="113"/>
      <c r="SA58" s="113"/>
      <c r="SB58" s="113"/>
      <c r="SC58" s="113"/>
      <c r="SD58" s="113"/>
      <c r="SE58" s="113"/>
      <c r="SF58" s="113"/>
      <c r="SG58" s="113"/>
      <c r="SH58" s="113"/>
      <c r="SI58" s="113"/>
      <c r="SJ58" s="113"/>
      <c r="SK58" s="113"/>
      <c r="SL58" s="113"/>
      <c r="SM58" s="113"/>
      <c r="SN58" s="113"/>
      <c r="SO58" s="113"/>
      <c r="SP58" s="113"/>
      <c r="SQ58" s="113"/>
      <c r="SR58" s="113"/>
      <c r="SS58" s="113"/>
      <c r="ST58" s="113"/>
      <c r="SU58" s="113"/>
      <c r="SV58" s="113"/>
      <c r="SW58" s="113"/>
      <c r="SX58" s="113"/>
      <c r="SY58" s="113"/>
      <c r="SZ58" s="113"/>
      <c r="TA58" s="113"/>
      <c r="TB58" s="113"/>
      <c r="TC58" s="113"/>
      <c r="TD58" s="113"/>
      <c r="TE58" s="113"/>
      <c r="TF58" s="113"/>
      <c r="TG58" s="113"/>
      <c r="TH58" s="113"/>
      <c r="TI58" s="113"/>
      <c r="TJ58" s="113"/>
      <c r="TK58" s="113"/>
      <c r="TL58" s="113"/>
      <c r="TM58" s="113"/>
      <c r="TN58" s="113"/>
      <c r="TO58" s="113"/>
      <c r="TP58" s="113"/>
      <c r="TQ58" s="113"/>
      <c r="TR58" s="113"/>
      <c r="TS58" s="113"/>
      <c r="TT58" s="113"/>
      <c r="TU58" s="113"/>
      <c r="TV58" s="113"/>
      <c r="TW58" s="113"/>
      <c r="TX58" s="113"/>
      <c r="TY58" s="113"/>
      <c r="TZ58" s="113"/>
      <c r="UA58" s="113"/>
      <c r="UB58" s="113"/>
      <c r="UC58" s="113"/>
      <c r="UD58" s="113"/>
      <c r="UE58" s="113"/>
      <c r="UF58" s="113"/>
      <c r="UG58" s="113"/>
      <c r="UH58" s="113"/>
      <c r="UI58" s="113"/>
      <c r="UJ58" s="113"/>
      <c r="UK58" s="113"/>
      <c r="UL58" s="113"/>
      <c r="UM58" s="113"/>
      <c r="UN58" s="113"/>
      <c r="UO58" s="113"/>
      <c r="UP58" s="113"/>
      <c r="UQ58" s="113"/>
      <c r="UR58" s="113"/>
      <c r="US58" s="113"/>
      <c r="UT58" s="113"/>
      <c r="UU58" s="113"/>
      <c r="UV58" s="113"/>
      <c r="UW58" s="113"/>
      <c r="UX58" s="113"/>
      <c r="UY58" s="113"/>
      <c r="UZ58" s="113"/>
      <c r="VA58" s="113"/>
      <c r="VB58" s="113"/>
      <c r="VC58" s="113"/>
      <c r="VD58" s="113"/>
      <c r="VE58" s="113"/>
      <c r="VF58" s="113"/>
      <c r="VG58" s="113"/>
      <c r="VH58" s="113"/>
      <c r="VI58" s="113"/>
      <c r="VJ58" s="113"/>
      <c r="VK58" s="113"/>
      <c r="VL58" s="113"/>
      <c r="VM58" s="113"/>
      <c r="VN58" s="113"/>
      <c r="VO58" s="113"/>
      <c r="VP58" s="113"/>
      <c r="VQ58" s="113"/>
      <c r="VR58" s="113"/>
      <c r="VS58" s="113"/>
      <c r="VT58" s="113"/>
      <c r="VU58" s="113"/>
      <c r="VV58" s="113"/>
      <c r="VW58" s="113"/>
      <c r="VX58" s="113"/>
      <c r="VY58" s="113"/>
      <c r="VZ58" s="113"/>
      <c r="WA58" s="113"/>
      <c r="WB58" s="113"/>
      <c r="WC58" s="113"/>
      <c r="WD58" s="113"/>
      <c r="WE58" s="113"/>
      <c r="WF58" s="113"/>
      <c r="WG58" s="113"/>
      <c r="WH58" s="113"/>
      <c r="WI58" s="113"/>
      <c r="WJ58" s="113"/>
      <c r="WK58" s="113"/>
      <c r="WL58" s="113"/>
      <c r="WM58" s="113"/>
      <c r="WN58" s="113"/>
      <c r="WO58" s="113"/>
      <c r="WP58" s="113"/>
      <c r="WQ58" s="113"/>
      <c r="WR58" s="113"/>
      <c r="WS58" s="113"/>
      <c r="WT58" s="113"/>
      <c r="WU58" s="113"/>
      <c r="WV58" s="113"/>
      <c r="WW58" s="113"/>
      <c r="WX58" s="113"/>
      <c r="WY58" s="113"/>
      <c r="WZ58" s="113"/>
      <c r="XA58" s="113"/>
      <c r="XB58" s="113"/>
      <c r="XC58" s="113"/>
      <c r="XD58" s="113"/>
      <c r="XE58" s="113"/>
      <c r="XF58" s="113"/>
      <c r="XG58" s="113"/>
      <c r="XH58" s="113"/>
      <c r="XI58" s="113"/>
      <c r="XJ58" s="113"/>
      <c r="XK58" s="113"/>
      <c r="XL58" s="113"/>
      <c r="XM58" s="113"/>
      <c r="XN58" s="113"/>
      <c r="XO58" s="113"/>
      <c r="XP58" s="113"/>
      <c r="XQ58" s="113"/>
      <c r="XR58" s="113"/>
      <c r="XS58" s="113"/>
      <c r="XT58" s="113"/>
      <c r="XU58" s="113"/>
      <c r="XV58" s="113"/>
      <c r="XW58" s="113"/>
      <c r="XX58" s="113"/>
      <c r="XY58" s="113"/>
      <c r="XZ58" s="113"/>
      <c r="YA58" s="113"/>
      <c r="YB58" s="113"/>
      <c r="YC58" s="113"/>
      <c r="YD58" s="113"/>
      <c r="YE58" s="113"/>
      <c r="YF58" s="113"/>
      <c r="YG58" s="113"/>
      <c r="YH58" s="113"/>
      <c r="YI58" s="113"/>
      <c r="YJ58" s="113"/>
      <c r="YK58" s="113"/>
      <c r="YL58" s="113"/>
      <c r="YM58" s="113"/>
      <c r="YN58" s="113"/>
      <c r="YO58" s="113"/>
      <c r="YP58" s="113"/>
      <c r="YQ58" s="113"/>
      <c r="YR58" s="113"/>
      <c r="YS58" s="113"/>
      <c r="YT58" s="113"/>
      <c r="YU58" s="113"/>
      <c r="YV58" s="113"/>
      <c r="YW58" s="113"/>
      <c r="YX58" s="113"/>
      <c r="YY58" s="113"/>
      <c r="YZ58" s="113"/>
      <c r="ZA58" s="113"/>
      <c r="ZB58" s="113"/>
      <c r="ZC58" s="113"/>
      <c r="ZD58" s="113"/>
      <c r="ZE58" s="113"/>
      <c r="ZF58" s="113"/>
      <c r="ZG58" s="113"/>
      <c r="ZH58" s="113"/>
      <c r="ZI58" s="113"/>
      <c r="ZJ58" s="113"/>
      <c r="ZK58" s="113"/>
      <c r="ZL58" s="113"/>
      <c r="ZM58" s="113"/>
      <c r="ZN58" s="113"/>
      <c r="ZO58" s="113"/>
      <c r="ZP58" s="113"/>
      <c r="ZQ58" s="113"/>
      <c r="ZR58" s="113"/>
      <c r="ZS58" s="113"/>
      <c r="ZT58" s="113"/>
      <c r="ZU58" s="113"/>
      <c r="ZV58" s="113"/>
      <c r="ZW58" s="113"/>
      <c r="ZX58" s="113"/>
      <c r="ZY58" s="113"/>
      <c r="ZZ58" s="113"/>
      <c r="AAA58" s="113"/>
      <c r="AAB58" s="113"/>
      <c r="AAC58" s="113"/>
      <c r="AAD58" s="113"/>
      <c r="AAE58" s="113"/>
      <c r="AAF58" s="113"/>
      <c r="AAG58" s="113"/>
      <c r="AAH58" s="113"/>
      <c r="AAI58" s="113"/>
      <c r="AAJ58" s="113"/>
      <c r="AAK58" s="113"/>
      <c r="AAL58" s="113"/>
      <c r="AAM58" s="113"/>
      <c r="AAN58" s="113"/>
      <c r="AAO58" s="113"/>
      <c r="AAP58" s="113"/>
      <c r="AAQ58" s="113"/>
      <c r="AAR58" s="113"/>
      <c r="AAS58" s="113"/>
      <c r="AAT58" s="113"/>
      <c r="AAU58" s="113"/>
      <c r="AAV58" s="113"/>
      <c r="AAW58" s="113"/>
      <c r="AAX58" s="113"/>
      <c r="AAY58" s="113"/>
      <c r="AAZ58" s="113"/>
      <c r="ABA58" s="113"/>
      <c r="ABB58" s="113"/>
      <c r="ABC58" s="113"/>
      <c r="ABD58" s="113"/>
      <c r="ABE58" s="113"/>
      <c r="ABF58" s="113"/>
      <c r="ABG58" s="113"/>
      <c r="ABH58" s="113"/>
      <c r="ABI58" s="113"/>
      <c r="ABJ58" s="113"/>
      <c r="ABK58" s="113"/>
      <c r="ABL58" s="113"/>
      <c r="ABM58" s="113"/>
      <c r="ABN58" s="113"/>
      <c r="ABO58" s="113"/>
      <c r="ABP58" s="113"/>
      <c r="ABQ58" s="113"/>
      <c r="ABR58" s="113"/>
      <c r="ABS58" s="113"/>
      <c r="ABT58" s="113"/>
      <c r="ABU58" s="113"/>
      <c r="ABV58" s="113"/>
      <c r="ABW58" s="113"/>
      <c r="ABX58" s="113"/>
      <c r="ABY58" s="113"/>
      <c r="ABZ58" s="113"/>
      <c r="ACA58" s="113"/>
      <c r="ACB58" s="113"/>
      <c r="ACC58" s="113"/>
      <c r="ACD58" s="113"/>
      <c r="ACE58" s="113"/>
      <c r="ACF58" s="113"/>
      <c r="ACG58" s="113"/>
      <c r="ACH58" s="113"/>
      <c r="ACI58" s="113"/>
      <c r="ACJ58" s="113"/>
      <c r="ACK58" s="113"/>
      <c r="ACL58" s="113"/>
      <c r="ACM58" s="113"/>
      <c r="ACN58" s="113"/>
      <c r="ACO58" s="113"/>
      <c r="ACP58" s="113"/>
      <c r="ACQ58" s="113"/>
      <c r="ACR58" s="113"/>
      <c r="ACS58" s="113"/>
      <c r="ACT58" s="113"/>
      <c r="ACU58" s="113"/>
      <c r="ACV58" s="113"/>
      <c r="ACW58" s="113"/>
      <c r="ACX58" s="113"/>
      <c r="ACY58" s="113"/>
      <c r="ACZ58" s="113"/>
      <c r="ADA58" s="113"/>
      <c r="ADB58" s="113"/>
      <c r="ADC58" s="113"/>
    </row>
    <row r="59" spans="1:783" s="145" customFormat="1" ht="14" x14ac:dyDescent="0.3">
      <c r="A59" s="113"/>
      <c r="B59" s="127"/>
      <c r="C59" s="124"/>
      <c r="D59" s="124"/>
      <c r="F59" s="121"/>
      <c r="G59" s="121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3"/>
      <c r="JA59" s="113"/>
      <c r="JB59" s="113"/>
      <c r="JC59" s="113"/>
      <c r="JD59" s="113"/>
      <c r="JE59" s="113"/>
      <c r="JF59" s="113"/>
      <c r="JG59" s="113"/>
      <c r="JH59" s="113"/>
      <c r="JI59" s="113"/>
      <c r="JJ59" s="113"/>
      <c r="JK59" s="113"/>
      <c r="JL59" s="113"/>
      <c r="JM59" s="113"/>
      <c r="JN59" s="113"/>
      <c r="JO59" s="113"/>
      <c r="JP59" s="113"/>
      <c r="JQ59" s="113"/>
      <c r="JR59" s="113"/>
      <c r="JS59" s="113"/>
      <c r="JT59" s="113"/>
      <c r="JU59" s="113"/>
      <c r="JV59" s="113"/>
      <c r="JW59" s="113"/>
      <c r="JX59" s="113"/>
      <c r="JY59" s="113"/>
      <c r="JZ59" s="113"/>
      <c r="KA59" s="113"/>
      <c r="KB59" s="113"/>
      <c r="KC59" s="113"/>
      <c r="KD59" s="113"/>
      <c r="KE59" s="113"/>
      <c r="KF59" s="113"/>
      <c r="KG59" s="113"/>
      <c r="KH59" s="113"/>
      <c r="KI59" s="113"/>
      <c r="KJ59" s="113"/>
      <c r="KK59" s="113"/>
      <c r="KL59" s="113"/>
      <c r="KM59" s="113"/>
      <c r="KN59" s="113"/>
      <c r="KO59" s="113"/>
      <c r="KP59" s="113"/>
      <c r="KQ59" s="113"/>
      <c r="KR59" s="113"/>
      <c r="KS59" s="113"/>
      <c r="KT59" s="113"/>
      <c r="KU59" s="113"/>
      <c r="KV59" s="113"/>
      <c r="KW59" s="113"/>
      <c r="KX59" s="113"/>
      <c r="KY59" s="113"/>
      <c r="KZ59" s="113"/>
      <c r="LA59" s="113"/>
      <c r="LB59" s="113"/>
      <c r="LC59" s="113"/>
      <c r="LD59" s="113"/>
      <c r="LE59" s="113"/>
      <c r="LF59" s="113"/>
      <c r="LG59" s="113"/>
      <c r="LH59" s="113"/>
      <c r="LI59" s="113"/>
      <c r="LJ59" s="113"/>
      <c r="LK59" s="113"/>
      <c r="LL59" s="113"/>
      <c r="LM59" s="113"/>
      <c r="LN59" s="113"/>
      <c r="LO59" s="113"/>
      <c r="LP59" s="113"/>
      <c r="LQ59" s="113"/>
      <c r="LR59" s="113"/>
      <c r="LS59" s="113"/>
      <c r="LT59" s="113"/>
      <c r="LU59" s="113"/>
      <c r="LV59" s="113"/>
      <c r="LW59" s="113"/>
      <c r="LX59" s="113"/>
      <c r="LY59" s="113"/>
      <c r="LZ59" s="113"/>
      <c r="MA59" s="113"/>
      <c r="MB59" s="113"/>
      <c r="MC59" s="113"/>
      <c r="MD59" s="113"/>
      <c r="ME59" s="113"/>
      <c r="MF59" s="113"/>
      <c r="MG59" s="113"/>
      <c r="MH59" s="113"/>
      <c r="MI59" s="113"/>
      <c r="MJ59" s="113"/>
      <c r="MK59" s="113"/>
      <c r="ML59" s="113"/>
      <c r="MM59" s="113"/>
      <c r="MN59" s="113"/>
      <c r="MO59" s="113"/>
      <c r="MP59" s="113"/>
      <c r="MQ59" s="113"/>
      <c r="MR59" s="113"/>
      <c r="MS59" s="113"/>
      <c r="MT59" s="113"/>
      <c r="MU59" s="113"/>
      <c r="MV59" s="113"/>
      <c r="MW59" s="113"/>
      <c r="MX59" s="113"/>
      <c r="MY59" s="113"/>
      <c r="MZ59" s="113"/>
      <c r="NA59" s="113"/>
      <c r="NB59" s="113"/>
      <c r="NC59" s="113"/>
      <c r="ND59" s="113"/>
      <c r="NE59" s="113"/>
      <c r="NF59" s="113"/>
      <c r="NG59" s="113"/>
      <c r="NH59" s="113"/>
      <c r="NI59" s="113"/>
      <c r="NJ59" s="113"/>
      <c r="NK59" s="113"/>
      <c r="NL59" s="113"/>
      <c r="NM59" s="113"/>
      <c r="NN59" s="113"/>
      <c r="NO59" s="113"/>
      <c r="NP59" s="113"/>
      <c r="NQ59" s="113"/>
      <c r="NR59" s="113"/>
      <c r="NS59" s="113"/>
      <c r="NT59" s="113"/>
      <c r="NU59" s="113"/>
      <c r="NV59" s="113"/>
      <c r="NW59" s="113"/>
      <c r="NX59" s="113"/>
      <c r="NY59" s="113"/>
      <c r="NZ59" s="113"/>
      <c r="OA59" s="113"/>
      <c r="OB59" s="113"/>
      <c r="OC59" s="113"/>
      <c r="OD59" s="113"/>
      <c r="OE59" s="113"/>
      <c r="OF59" s="113"/>
      <c r="OG59" s="113"/>
      <c r="OH59" s="113"/>
      <c r="OI59" s="113"/>
      <c r="OJ59" s="113"/>
      <c r="OK59" s="113"/>
      <c r="OL59" s="113"/>
      <c r="OM59" s="113"/>
      <c r="ON59" s="113"/>
      <c r="OO59" s="113"/>
      <c r="OP59" s="113"/>
      <c r="OQ59" s="113"/>
      <c r="OR59" s="113"/>
      <c r="OS59" s="113"/>
      <c r="OT59" s="113"/>
      <c r="OU59" s="113"/>
      <c r="OV59" s="113"/>
      <c r="OW59" s="113"/>
      <c r="OX59" s="113"/>
      <c r="OY59" s="113"/>
      <c r="OZ59" s="113"/>
      <c r="PA59" s="113"/>
      <c r="PB59" s="113"/>
      <c r="PC59" s="113"/>
      <c r="PD59" s="113"/>
      <c r="PE59" s="113"/>
      <c r="PF59" s="113"/>
      <c r="PG59" s="113"/>
      <c r="PH59" s="113"/>
      <c r="PI59" s="113"/>
      <c r="PJ59" s="113"/>
      <c r="PK59" s="113"/>
      <c r="PL59" s="113"/>
      <c r="PM59" s="113"/>
      <c r="PN59" s="113"/>
      <c r="PO59" s="113"/>
      <c r="PP59" s="113"/>
      <c r="PQ59" s="113"/>
      <c r="PR59" s="113"/>
      <c r="PS59" s="113"/>
      <c r="PT59" s="113"/>
      <c r="PU59" s="113"/>
      <c r="PV59" s="113"/>
      <c r="PW59" s="113"/>
      <c r="PX59" s="113"/>
      <c r="PY59" s="113"/>
      <c r="PZ59" s="113"/>
      <c r="QA59" s="113"/>
      <c r="QB59" s="113"/>
      <c r="QC59" s="113"/>
      <c r="QD59" s="113"/>
      <c r="QE59" s="113"/>
      <c r="QF59" s="113"/>
      <c r="QG59" s="113"/>
      <c r="QH59" s="113"/>
      <c r="QI59" s="113"/>
      <c r="QJ59" s="113"/>
      <c r="QK59" s="113"/>
      <c r="QL59" s="113"/>
      <c r="QM59" s="113"/>
      <c r="QN59" s="113"/>
      <c r="QO59" s="113"/>
      <c r="QP59" s="113"/>
      <c r="QQ59" s="113"/>
      <c r="QR59" s="113"/>
      <c r="QS59" s="113"/>
      <c r="QT59" s="113"/>
      <c r="QU59" s="113"/>
      <c r="QV59" s="113"/>
      <c r="QW59" s="113"/>
      <c r="QX59" s="113"/>
      <c r="QY59" s="113"/>
      <c r="QZ59" s="113"/>
      <c r="RA59" s="113"/>
      <c r="RB59" s="113"/>
      <c r="RC59" s="113"/>
      <c r="RD59" s="113"/>
      <c r="RE59" s="113"/>
      <c r="RF59" s="113"/>
      <c r="RG59" s="113"/>
      <c r="RH59" s="113"/>
      <c r="RI59" s="113"/>
      <c r="RJ59" s="113"/>
      <c r="RK59" s="113"/>
      <c r="RL59" s="113"/>
      <c r="RM59" s="113"/>
      <c r="RN59" s="113"/>
      <c r="RO59" s="113"/>
      <c r="RP59" s="113"/>
      <c r="RQ59" s="113"/>
      <c r="RR59" s="113"/>
      <c r="RS59" s="113"/>
      <c r="RT59" s="113"/>
      <c r="RU59" s="113"/>
      <c r="RV59" s="113"/>
      <c r="RW59" s="113"/>
      <c r="RX59" s="113"/>
      <c r="RY59" s="113"/>
      <c r="RZ59" s="113"/>
      <c r="SA59" s="113"/>
      <c r="SB59" s="113"/>
      <c r="SC59" s="113"/>
      <c r="SD59" s="113"/>
      <c r="SE59" s="113"/>
      <c r="SF59" s="113"/>
      <c r="SG59" s="113"/>
      <c r="SH59" s="113"/>
      <c r="SI59" s="113"/>
      <c r="SJ59" s="113"/>
      <c r="SK59" s="113"/>
      <c r="SL59" s="113"/>
      <c r="SM59" s="113"/>
      <c r="SN59" s="113"/>
      <c r="SO59" s="113"/>
      <c r="SP59" s="113"/>
      <c r="SQ59" s="113"/>
      <c r="SR59" s="113"/>
      <c r="SS59" s="113"/>
      <c r="ST59" s="113"/>
      <c r="SU59" s="113"/>
      <c r="SV59" s="113"/>
      <c r="SW59" s="113"/>
      <c r="SX59" s="113"/>
      <c r="SY59" s="113"/>
      <c r="SZ59" s="113"/>
      <c r="TA59" s="113"/>
      <c r="TB59" s="113"/>
      <c r="TC59" s="113"/>
      <c r="TD59" s="113"/>
      <c r="TE59" s="113"/>
      <c r="TF59" s="113"/>
      <c r="TG59" s="113"/>
      <c r="TH59" s="113"/>
      <c r="TI59" s="113"/>
      <c r="TJ59" s="113"/>
      <c r="TK59" s="113"/>
      <c r="TL59" s="113"/>
      <c r="TM59" s="113"/>
      <c r="TN59" s="113"/>
      <c r="TO59" s="113"/>
      <c r="TP59" s="113"/>
      <c r="TQ59" s="113"/>
      <c r="TR59" s="113"/>
      <c r="TS59" s="113"/>
      <c r="TT59" s="113"/>
      <c r="TU59" s="113"/>
      <c r="TV59" s="113"/>
      <c r="TW59" s="113"/>
      <c r="TX59" s="113"/>
      <c r="TY59" s="113"/>
      <c r="TZ59" s="113"/>
      <c r="UA59" s="113"/>
      <c r="UB59" s="113"/>
      <c r="UC59" s="113"/>
      <c r="UD59" s="113"/>
      <c r="UE59" s="113"/>
      <c r="UF59" s="113"/>
      <c r="UG59" s="113"/>
      <c r="UH59" s="113"/>
      <c r="UI59" s="113"/>
      <c r="UJ59" s="113"/>
      <c r="UK59" s="113"/>
      <c r="UL59" s="113"/>
      <c r="UM59" s="113"/>
      <c r="UN59" s="113"/>
      <c r="UO59" s="113"/>
      <c r="UP59" s="113"/>
      <c r="UQ59" s="113"/>
      <c r="UR59" s="113"/>
      <c r="US59" s="113"/>
      <c r="UT59" s="113"/>
      <c r="UU59" s="113"/>
      <c r="UV59" s="113"/>
      <c r="UW59" s="113"/>
      <c r="UX59" s="113"/>
      <c r="UY59" s="113"/>
      <c r="UZ59" s="113"/>
      <c r="VA59" s="113"/>
      <c r="VB59" s="113"/>
      <c r="VC59" s="113"/>
      <c r="VD59" s="113"/>
      <c r="VE59" s="113"/>
      <c r="VF59" s="113"/>
      <c r="VG59" s="113"/>
      <c r="VH59" s="113"/>
      <c r="VI59" s="113"/>
      <c r="VJ59" s="113"/>
      <c r="VK59" s="113"/>
      <c r="VL59" s="113"/>
      <c r="VM59" s="113"/>
      <c r="VN59" s="113"/>
      <c r="VO59" s="113"/>
      <c r="VP59" s="113"/>
      <c r="VQ59" s="113"/>
      <c r="VR59" s="113"/>
      <c r="VS59" s="113"/>
      <c r="VT59" s="113"/>
      <c r="VU59" s="113"/>
      <c r="VV59" s="113"/>
      <c r="VW59" s="113"/>
      <c r="VX59" s="113"/>
      <c r="VY59" s="113"/>
      <c r="VZ59" s="113"/>
      <c r="WA59" s="113"/>
      <c r="WB59" s="113"/>
      <c r="WC59" s="113"/>
      <c r="WD59" s="113"/>
      <c r="WE59" s="113"/>
      <c r="WF59" s="113"/>
      <c r="WG59" s="113"/>
      <c r="WH59" s="113"/>
      <c r="WI59" s="113"/>
      <c r="WJ59" s="113"/>
      <c r="WK59" s="113"/>
      <c r="WL59" s="113"/>
      <c r="WM59" s="113"/>
      <c r="WN59" s="113"/>
      <c r="WO59" s="113"/>
      <c r="WP59" s="113"/>
      <c r="WQ59" s="113"/>
      <c r="WR59" s="113"/>
      <c r="WS59" s="113"/>
      <c r="WT59" s="113"/>
      <c r="WU59" s="113"/>
      <c r="WV59" s="113"/>
      <c r="WW59" s="113"/>
      <c r="WX59" s="113"/>
      <c r="WY59" s="113"/>
      <c r="WZ59" s="113"/>
      <c r="XA59" s="113"/>
      <c r="XB59" s="113"/>
      <c r="XC59" s="113"/>
      <c r="XD59" s="113"/>
      <c r="XE59" s="113"/>
      <c r="XF59" s="113"/>
      <c r="XG59" s="113"/>
      <c r="XH59" s="113"/>
      <c r="XI59" s="113"/>
      <c r="XJ59" s="113"/>
      <c r="XK59" s="113"/>
      <c r="XL59" s="113"/>
      <c r="XM59" s="113"/>
      <c r="XN59" s="113"/>
      <c r="XO59" s="113"/>
      <c r="XP59" s="113"/>
      <c r="XQ59" s="113"/>
      <c r="XR59" s="113"/>
      <c r="XS59" s="113"/>
      <c r="XT59" s="113"/>
      <c r="XU59" s="113"/>
      <c r="XV59" s="113"/>
      <c r="XW59" s="113"/>
      <c r="XX59" s="113"/>
      <c r="XY59" s="113"/>
      <c r="XZ59" s="113"/>
      <c r="YA59" s="113"/>
      <c r="YB59" s="113"/>
      <c r="YC59" s="113"/>
      <c r="YD59" s="113"/>
      <c r="YE59" s="113"/>
      <c r="YF59" s="113"/>
      <c r="YG59" s="113"/>
      <c r="YH59" s="113"/>
      <c r="YI59" s="113"/>
      <c r="YJ59" s="113"/>
      <c r="YK59" s="113"/>
      <c r="YL59" s="113"/>
      <c r="YM59" s="113"/>
      <c r="YN59" s="113"/>
      <c r="YO59" s="113"/>
      <c r="YP59" s="113"/>
      <c r="YQ59" s="113"/>
      <c r="YR59" s="113"/>
      <c r="YS59" s="113"/>
      <c r="YT59" s="113"/>
      <c r="YU59" s="113"/>
      <c r="YV59" s="113"/>
      <c r="YW59" s="113"/>
      <c r="YX59" s="113"/>
      <c r="YY59" s="113"/>
      <c r="YZ59" s="113"/>
      <c r="ZA59" s="113"/>
      <c r="ZB59" s="113"/>
      <c r="ZC59" s="113"/>
      <c r="ZD59" s="113"/>
      <c r="ZE59" s="113"/>
      <c r="ZF59" s="113"/>
      <c r="ZG59" s="113"/>
      <c r="ZH59" s="113"/>
      <c r="ZI59" s="113"/>
      <c r="ZJ59" s="113"/>
      <c r="ZK59" s="113"/>
      <c r="ZL59" s="113"/>
      <c r="ZM59" s="113"/>
      <c r="ZN59" s="113"/>
      <c r="ZO59" s="113"/>
      <c r="ZP59" s="113"/>
      <c r="ZQ59" s="113"/>
      <c r="ZR59" s="113"/>
      <c r="ZS59" s="113"/>
      <c r="ZT59" s="113"/>
      <c r="ZU59" s="113"/>
      <c r="ZV59" s="113"/>
      <c r="ZW59" s="113"/>
      <c r="ZX59" s="113"/>
      <c r="ZY59" s="113"/>
      <c r="ZZ59" s="113"/>
      <c r="AAA59" s="113"/>
      <c r="AAB59" s="113"/>
      <c r="AAC59" s="113"/>
      <c r="AAD59" s="113"/>
      <c r="AAE59" s="113"/>
      <c r="AAF59" s="113"/>
      <c r="AAG59" s="113"/>
      <c r="AAH59" s="113"/>
      <c r="AAI59" s="113"/>
      <c r="AAJ59" s="113"/>
      <c r="AAK59" s="113"/>
      <c r="AAL59" s="113"/>
      <c r="AAM59" s="113"/>
      <c r="AAN59" s="113"/>
      <c r="AAO59" s="113"/>
      <c r="AAP59" s="113"/>
      <c r="AAQ59" s="113"/>
      <c r="AAR59" s="113"/>
      <c r="AAS59" s="113"/>
      <c r="AAT59" s="113"/>
      <c r="AAU59" s="113"/>
      <c r="AAV59" s="113"/>
      <c r="AAW59" s="113"/>
      <c r="AAX59" s="113"/>
      <c r="AAY59" s="113"/>
      <c r="AAZ59" s="113"/>
      <c r="ABA59" s="113"/>
      <c r="ABB59" s="113"/>
      <c r="ABC59" s="113"/>
      <c r="ABD59" s="113"/>
      <c r="ABE59" s="113"/>
      <c r="ABF59" s="113"/>
      <c r="ABG59" s="113"/>
      <c r="ABH59" s="113"/>
      <c r="ABI59" s="113"/>
      <c r="ABJ59" s="113"/>
      <c r="ABK59" s="113"/>
      <c r="ABL59" s="113"/>
      <c r="ABM59" s="113"/>
      <c r="ABN59" s="113"/>
      <c r="ABO59" s="113"/>
      <c r="ABP59" s="113"/>
      <c r="ABQ59" s="113"/>
      <c r="ABR59" s="113"/>
      <c r="ABS59" s="113"/>
      <c r="ABT59" s="113"/>
      <c r="ABU59" s="113"/>
      <c r="ABV59" s="113"/>
      <c r="ABW59" s="113"/>
      <c r="ABX59" s="113"/>
      <c r="ABY59" s="113"/>
      <c r="ABZ59" s="113"/>
      <c r="ACA59" s="113"/>
      <c r="ACB59" s="113"/>
      <c r="ACC59" s="113"/>
      <c r="ACD59" s="113"/>
      <c r="ACE59" s="113"/>
      <c r="ACF59" s="113"/>
      <c r="ACG59" s="113"/>
      <c r="ACH59" s="113"/>
      <c r="ACI59" s="113"/>
      <c r="ACJ59" s="113"/>
      <c r="ACK59" s="113"/>
      <c r="ACL59" s="113"/>
      <c r="ACM59" s="113"/>
      <c r="ACN59" s="113"/>
      <c r="ACO59" s="113"/>
      <c r="ACP59" s="113"/>
      <c r="ACQ59" s="113"/>
      <c r="ACR59" s="113"/>
      <c r="ACS59" s="113"/>
      <c r="ACT59" s="113"/>
      <c r="ACU59" s="113"/>
      <c r="ACV59" s="113"/>
      <c r="ACW59" s="113"/>
      <c r="ACX59" s="113"/>
      <c r="ACY59" s="113"/>
      <c r="ACZ59" s="113"/>
      <c r="ADA59" s="113"/>
      <c r="ADB59" s="113"/>
      <c r="ADC59" s="113"/>
    </row>
    <row r="60" spans="1:783" s="145" customFormat="1" ht="14" x14ac:dyDescent="0.3">
      <c r="A60" s="113"/>
      <c r="B60" s="127"/>
      <c r="C60" s="124"/>
      <c r="D60" s="124"/>
      <c r="F60" s="121"/>
      <c r="G60" s="121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3"/>
      <c r="JB60" s="113"/>
      <c r="JC60" s="113"/>
      <c r="JD60" s="113"/>
      <c r="JE60" s="113"/>
      <c r="JF60" s="113"/>
      <c r="JG60" s="113"/>
      <c r="JH60" s="113"/>
      <c r="JI60" s="113"/>
      <c r="JJ60" s="113"/>
      <c r="JK60" s="113"/>
      <c r="JL60" s="113"/>
      <c r="JM60" s="113"/>
      <c r="JN60" s="113"/>
      <c r="JO60" s="113"/>
      <c r="JP60" s="113"/>
      <c r="JQ60" s="113"/>
      <c r="JR60" s="113"/>
      <c r="JS60" s="113"/>
      <c r="JT60" s="113"/>
      <c r="JU60" s="113"/>
      <c r="JV60" s="113"/>
      <c r="JW60" s="113"/>
      <c r="JX60" s="113"/>
      <c r="JY60" s="113"/>
      <c r="JZ60" s="113"/>
      <c r="KA60" s="113"/>
      <c r="KB60" s="113"/>
      <c r="KC60" s="113"/>
      <c r="KD60" s="113"/>
      <c r="KE60" s="113"/>
      <c r="KF60" s="113"/>
      <c r="KG60" s="113"/>
      <c r="KH60" s="113"/>
      <c r="KI60" s="113"/>
      <c r="KJ60" s="113"/>
      <c r="KK60" s="113"/>
      <c r="KL60" s="113"/>
      <c r="KM60" s="113"/>
      <c r="KN60" s="113"/>
      <c r="KO60" s="113"/>
      <c r="KP60" s="113"/>
      <c r="KQ60" s="113"/>
      <c r="KR60" s="113"/>
      <c r="KS60" s="113"/>
      <c r="KT60" s="113"/>
      <c r="KU60" s="113"/>
      <c r="KV60" s="113"/>
      <c r="KW60" s="113"/>
      <c r="KX60" s="113"/>
      <c r="KY60" s="113"/>
      <c r="KZ60" s="113"/>
      <c r="LA60" s="113"/>
      <c r="LB60" s="113"/>
      <c r="LC60" s="113"/>
      <c r="LD60" s="113"/>
      <c r="LE60" s="113"/>
      <c r="LF60" s="113"/>
      <c r="LG60" s="113"/>
      <c r="LH60" s="113"/>
      <c r="LI60" s="113"/>
      <c r="LJ60" s="113"/>
      <c r="LK60" s="113"/>
      <c r="LL60" s="113"/>
      <c r="LM60" s="113"/>
      <c r="LN60" s="113"/>
      <c r="LO60" s="113"/>
      <c r="LP60" s="113"/>
      <c r="LQ60" s="113"/>
      <c r="LR60" s="113"/>
      <c r="LS60" s="113"/>
      <c r="LT60" s="113"/>
      <c r="LU60" s="113"/>
      <c r="LV60" s="113"/>
      <c r="LW60" s="113"/>
      <c r="LX60" s="113"/>
      <c r="LY60" s="113"/>
      <c r="LZ60" s="113"/>
      <c r="MA60" s="113"/>
      <c r="MB60" s="113"/>
      <c r="MC60" s="113"/>
      <c r="MD60" s="113"/>
      <c r="ME60" s="113"/>
      <c r="MF60" s="113"/>
      <c r="MG60" s="113"/>
      <c r="MH60" s="113"/>
      <c r="MI60" s="113"/>
      <c r="MJ60" s="113"/>
      <c r="MK60" s="113"/>
      <c r="ML60" s="113"/>
      <c r="MM60" s="113"/>
      <c r="MN60" s="113"/>
      <c r="MO60" s="113"/>
      <c r="MP60" s="113"/>
      <c r="MQ60" s="113"/>
      <c r="MR60" s="113"/>
      <c r="MS60" s="113"/>
      <c r="MT60" s="113"/>
      <c r="MU60" s="113"/>
      <c r="MV60" s="113"/>
      <c r="MW60" s="113"/>
      <c r="MX60" s="113"/>
      <c r="MY60" s="113"/>
      <c r="MZ60" s="113"/>
      <c r="NA60" s="113"/>
      <c r="NB60" s="113"/>
      <c r="NC60" s="113"/>
      <c r="ND60" s="113"/>
      <c r="NE60" s="113"/>
      <c r="NF60" s="113"/>
      <c r="NG60" s="113"/>
      <c r="NH60" s="113"/>
      <c r="NI60" s="113"/>
      <c r="NJ60" s="113"/>
      <c r="NK60" s="113"/>
      <c r="NL60" s="113"/>
      <c r="NM60" s="113"/>
      <c r="NN60" s="113"/>
      <c r="NO60" s="113"/>
      <c r="NP60" s="113"/>
      <c r="NQ60" s="113"/>
      <c r="NR60" s="113"/>
      <c r="NS60" s="113"/>
      <c r="NT60" s="113"/>
      <c r="NU60" s="113"/>
      <c r="NV60" s="113"/>
      <c r="NW60" s="113"/>
      <c r="NX60" s="113"/>
      <c r="NY60" s="113"/>
      <c r="NZ60" s="113"/>
      <c r="OA60" s="113"/>
      <c r="OB60" s="113"/>
      <c r="OC60" s="113"/>
      <c r="OD60" s="113"/>
      <c r="OE60" s="113"/>
      <c r="OF60" s="113"/>
      <c r="OG60" s="113"/>
      <c r="OH60" s="113"/>
      <c r="OI60" s="113"/>
      <c r="OJ60" s="113"/>
      <c r="OK60" s="113"/>
      <c r="OL60" s="113"/>
      <c r="OM60" s="113"/>
      <c r="ON60" s="113"/>
      <c r="OO60" s="113"/>
      <c r="OP60" s="113"/>
      <c r="OQ60" s="113"/>
      <c r="OR60" s="113"/>
      <c r="OS60" s="113"/>
      <c r="OT60" s="113"/>
      <c r="OU60" s="113"/>
      <c r="OV60" s="113"/>
      <c r="OW60" s="113"/>
      <c r="OX60" s="113"/>
      <c r="OY60" s="113"/>
      <c r="OZ60" s="113"/>
      <c r="PA60" s="113"/>
      <c r="PB60" s="113"/>
      <c r="PC60" s="113"/>
      <c r="PD60" s="113"/>
      <c r="PE60" s="113"/>
      <c r="PF60" s="113"/>
      <c r="PG60" s="113"/>
      <c r="PH60" s="113"/>
      <c r="PI60" s="113"/>
      <c r="PJ60" s="113"/>
      <c r="PK60" s="113"/>
      <c r="PL60" s="113"/>
      <c r="PM60" s="113"/>
      <c r="PN60" s="113"/>
      <c r="PO60" s="113"/>
      <c r="PP60" s="113"/>
      <c r="PQ60" s="113"/>
      <c r="PR60" s="113"/>
      <c r="PS60" s="113"/>
      <c r="PT60" s="113"/>
      <c r="PU60" s="113"/>
      <c r="PV60" s="113"/>
      <c r="PW60" s="113"/>
      <c r="PX60" s="113"/>
      <c r="PY60" s="113"/>
      <c r="PZ60" s="113"/>
      <c r="QA60" s="113"/>
      <c r="QB60" s="113"/>
      <c r="QC60" s="113"/>
      <c r="QD60" s="113"/>
      <c r="QE60" s="113"/>
      <c r="QF60" s="113"/>
      <c r="QG60" s="113"/>
      <c r="QH60" s="113"/>
      <c r="QI60" s="113"/>
      <c r="QJ60" s="113"/>
      <c r="QK60" s="113"/>
      <c r="QL60" s="113"/>
      <c r="QM60" s="113"/>
      <c r="QN60" s="113"/>
      <c r="QO60" s="113"/>
      <c r="QP60" s="113"/>
      <c r="QQ60" s="113"/>
      <c r="QR60" s="113"/>
      <c r="QS60" s="113"/>
      <c r="QT60" s="113"/>
      <c r="QU60" s="113"/>
      <c r="QV60" s="113"/>
      <c r="QW60" s="113"/>
      <c r="QX60" s="113"/>
      <c r="QY60" s="113"/>
      <c r="QZ60" s="113"/>
      <c r="RA60" s="113"/>
      <c r="RB60" s="113"/>
      <c r="RC60" s="113"/>
      <c r="RD60" s="113"/>
      <c r="RE60" s="113"/>
      <c r="RF60" s="113"/>
      <c r="RG60" s="113"/>
      <c r="RH60" s="113"/>
      <c r="RI60" s="113"/>
      <c r="RJ60" s="113"/>
      <c r="RK60" s="113"/>
      <c r="RL60" s="113"/>
      <c r="RM60" s="113"/>
      <c r="RN60" s="113"/>
      <c r="RO60" s="113"/>
      <c r="RP60" s="113"/>
      <c r="RQ60" s="113"/>
      <c r="RR60" s="113"/>
      <c r="RS60" s="113"/>
      <c r="RT60" s="113"/>
      <c r="RU60" s="113"/>
      <c r="RV60" s="113"/>
      <c r="RW60" s="113"/>
      <c r="RX60" s="113"/>
      <c r="RY60" s="113"/>
      <c r="RZ60" s="113"/>
      <c r="SA60" s="113"/>
      <c r="SB60" s="113"/>
      <c r="SC60" s="113"/>
      <c r="SD60" s="113"/>
      <c r="SE60" s="113"/>
      <c r="SF60" s="113"/>
      <c r="SG60" s="113"/>
      <c r="SH60" s="113"/>
      <c r="SI60" s="113"/>
      <c r="SJ60" s="113"/>
      <c r="SK60" s="113"/>
      <c r="SL60" s="113"/>
      <c r="SM60" s="113"/>
      <c r="SN60" s="113"/>
      <c r="SO60" s="113"/>
      <c r="SP60" s="113"/>
      <c r="SQ60" s="113"/>
      <c r="SR60" s="113"/>
      <c r="SS60" s="113"/>
      <c r="ST60" s="113"/>
      <c r="SU60" s="113"/>
      <c r="SV60" s="113"/>
      <c r="SW60" s="113"/>
      <c r="SX60" s="113"/>
      <c r="SY60" s="113"/>
      <c r="SZ60" s="113"/>
      <c r="TA60" s="113"/>
      <c r="TB60" s="113"/>
      <c r="TC60" s="113"/>
      <c r="TD60" s="113"/>
      <c r="TE60" s="113"/>
      <c r="TF60" s="113"/>
      <c r="TG60" s="113"/>
      <c r="TH60" s="113"/>
      <c r="TI60" s="113"/>
      <c r="TJ60" s="113"/>
      <c r="TK60" s="113"/>
      <c r="TL60" s="113"/>
      <c r="TM60" s="113"/>
      <c r="TN60" s="113"/>
      <c r="TO60" s="113"/>
      <c r="TP60" s="113"/>
      <c r="TQ60" s="113"/>
      <c r="TR60" s="113"/>
      <c r="TS60" s="113"/>
      <c r="TT60" s="113"/>
      <c r="TU60" s="113"/>
      <c r="TV60" s="113"/>
      <c r="TW60" s="113"/>
      <c r="TX60" s="113"/>
      <c r="TY60" s="113"/>
      <c r="TZ60" s="113"/>
      <c r="UA60" s="113"/>
      <c r="UB60" s="113"/>
      <c r="UC60" s="113"/>
      <c r="UD60" s="113"/>
      <c r="UE60" s="113"/>
      <c r="UF60" s="113"/>
      <c r="UG60" s="113"/>
      <c r="UH60" s="113"/>
      <c r="UI60" s="113"/>
      <c r="UJ60" s="113"/>
      <c r="UK60" s="113"/>
      <c r="UL60" s="113"/>
      <c r="UM60" s="113"/>
      <c r="UN60" s="113"/>
      <c r="UO60" s="113"/>
      <c r="UP60" s="113"/>
      <c r="UQ60" s="113"/>
      <c r="UR60" s="113"/>
      <c r="US60" s="113"/>
      <c r="UT60" s="113"/>
      <c r="UU60" s="113"/>
      <c r="UV60" s="113"/>
      <c r="UW60" s="113"/>
      <c r="UX60" s="113"/>
      <c r="UY60" s="113"/>
      <c r="UZ60" s="113"/>
      <c r="VA60" s="113"/>
      <c r="VB60" s="113"/>
      <c r="VC60" s="113"/>
      <c r="VD60" s="113"/>
      <c r="VE60" s="113"/>
      <c r="VF60" s="113"/>
      <c r="VG60" s="113"/>
      <c r="VH60" s="113"/>
      <c r="VI60" s="113"/>
      <c r="VJ60" s="113"/>
      <c r="VK60" s="113"/>
      <c r="VL60" s="113"/>
      <c r="VM60" s="113"/>
      <c r="VN60" s="113"/>
      <c r="VO60" s="113"/>
      <c r="VP60" s="113"/>
      <c r="VQ60" s="113"/>
      <c r="VR60" s="113"/>
      <c r="VS60" s="113"/>
      <c r="VT60" s="113"/>
      <c r="VU60" s="113"/>
      <c r="VV60" s="113"/>
      <c r="VW60" s="113"/>
      <c r="VX60" s="113"/>
      <c r="VY60" s="113"/>
      <c r="VZ60" s="113"/>
      <c r="WA60" s="113"/>
      <c r="WB60" s="113"/>
      <c r="WC60" s="113"/>
      <c r="WD60" s="113"/>
      <c r="WE60" s="113"/>
      <c r="WF60" s="113"/>
      <c r="WG60" s="113"/>
      <c r="WH60" s="113"/>
      <c r="WI60" s="113"/>
      <c r="WJ60" s="113"/>
      <c r="WK60" s="113"/>
      <c r="WL60" s="113"/>
      <c r="WM60" s="113"/>
      <c r="WN60" s="113"/>
      <c r="WO60" s="113"/>
      <c r="WP60" s="113"/>
      <c r="WQ60" s="113"/>
      <c r="WR60" s="113"/>
      <c r="WS60" s="113"/>
      <c r="WT60" s="113"/>
      <c r="WU60" s="113"/>
      <c r="WV60" s="113"/>
      <c r="WW60" s="113"/>
      <c r="WX60" s="113"/>
      <c r="WY60" s="113"/>
      <c r="WZ60" s="113"/>
      <c r="XA60" s="113"/>
      <c r="XB60" s="113"/>
      <c r="XC60" s="113"/>
      <c r="XD60" s="113"/>
      <c r="XE60" s="113"/>
      <c r="XF60" s="113"/>
      <c r="XG60" s="113"/>
      <c r="XH60" s="113"/>
      <c r="XI60" s="113"/>
      <c r="XJ60" s="113"/>
      <c r="XK60" s="113"/>
      <c r="XL60" s="113"/>
      <c r="XM60" s="113"/>
      <c r="XN60" s="113"/>
      <c r="XO60" s="113"/>
      <c r="XP60" s="113"/>
      <c r="XQ60" s="113"/>
      <c r="XR60" s="113"/>
      <c r="XS60" s="113"/>
      <c r="XT60" s="113"/>
      <c r="XU60" s="113"/>
      <c r="XV60" s="113"/>
      <c r="XW60" s="113"/>
      <c r="XX60" s="113"/>
      <c r="XY60" s="113"/>
      <c r="XZ60" s="113"/>
      <c r="YA60" s="113"/>
      <c r="YB60" s="113"/>
      <c r="YC60" s="113"/>
      <c r="YD60" s="113"/>
      <c r="YE60" s="113"/>
      <c r="YF60" s="113"/>
      <c r="YG60" s="113"/>
      <c r="YH60" s="113"/>
      <c r="YI60" s="113"/>
      <c r="YJ60" s="113"/>
      <c r="YK60" s="113"/>
      <c r="YL60" s="113"/>
      <c r="YM60" s="113"/>
      <c r="YN60" s="113"/>
      <c r="YO60" s="113"/>
      <c r="YP60" s="113"/>
      <c r="YQ60" s="113"/>
      <c r="YR60" s="113"/>
      <c r="YS60" s="113"/>
      <c r="YT60" s="113"/>
      <c r="YU60" s="113"/>
      <c r="YV60" s="113"/>
      <c r="YW60" s="113"/>
      <c r="YX60" s="113"/>
      <c r="YY60" s="113"/>
      <c r="YZ60" s="113"/>
      <c r="ZA60" s="113"/>
      <c r="ZB60" s="113"/>
      <c r="ZC60" s="113"/>
      <c r="ZD60" s="113"/>
      <c r="ZE60" s="113"/>
      <c r="ZF60" s="113"/>
      <c r="ZG60" s="113"/>
      <c r="ZH60" s="113"/>
      <c r="ZI60" s="113"/>
      <c r="ZJ60" s="113"/>
      <c r="ZK60" s="113"/>
      <c r="ZL60" s="113"/>
      <c r="ZM60" s="113"/>
      <c r="ZN60" s="113"/>
      <c r="ZO60" s="113"/>
      <c r="ZP60" s="113"/>
      <c r="ZQ60" s="113"/>
      <c r="ZR60" s="113"/>
      <c r="ZS60" s="113"/>
      <c r="ZT60" s="113"/>
      <c r="ZU60" s="113"/>
      <c r="ZV60" s="113"/>
      <c r="ZW60" s="113"/>
      <c r="ZX60" s="113"/>
      <c r="ZY60" s="113"/>
      <c r="ZZ60" s="113"/>
      <c r="AAA60" s="113"/>
      <c r="AAB60" s="113"/>
      <c r="AAC60" s="113"/>
      <c r="AAD60" s="113"/>
      <c r="AAE60" s="113"/>
      <c r="AAF60" s="113"/>
      <c r="AAG60" s="113"/>
      <c r="AAH60" s="113"/>
      <c r="AAI60" s="113"/>
      <c r="AAJ60" s="113"/>
      <c r="AAK60" s="113"/>
      <c r="AAL60" s="113"/>
      <c r="AAM60" s="113"/>
      <c r="AAN60" s="113"/>
      <c r="AAO60" s="113"/>
      <c r="AAP60" s="113"/>
      <c r="AAQ60" s="113"/>
      <c r="AAR60" s="113"/>
      <c r="AAS60" s="113"/>
      <c r="AAT60" s="113"/>
      <c r="AAU60" s="113"/>
      <c r="AAV60" s="113"/>
      <c r="AAW60" s="113"/>
      <c r="AAX60" s="113"/>
      <c r="AAY60" s="113"/>
      <c r="AAZ60" s="113"/>
      <c r="ABA60" s="113"/>
      <c r="ABB60" s="113"/>
      <c r="ABC60" s="113"/>
      <c r="ABD60" s="113"/>
      <c r="ABE60" s="113"/>
      <c r="ABF60" s="113"/>
      <c r="ABG60" s="113"/>
      <c r="ABH60" s="113"/>
      <c r="ABI60" s="113"/>
      <c r="ABJ60" s="113"/>
      <c r="ABK60" s="113"/>
      <c r="ABL60" s="113"/>
      <c r="ABM60" s="113"/>
      <c r="ABN60" s="113"/>
      <c r="ABO60" s="113"/>
      <c r="ABP60" s="113"/>
      <c r="ABQ60" s="113"/>
      <c r="ABR60" s="113"/>
      <c r="ABS60" s="113"/>
      <c r="ABT60" s="113"/>
      <c r="ABU60" s="113"/>
      <c r="ABV60" s="113"/>
      <c r="ABW60" s="113"/>
      <c r="ABX60" s="113"/>
      <c r="ABY60" s="113"/>
      <c r="ABZ60" s="113"/>
      <c r="ACA60" s="113"/>
      <c r="ACB60" s="113"/>
      <c r="ACC60" s="113"/>
      <c r="ACD60" s="113"/>
      <c r="ACE60" s="113"/>
      <c r="ACF60" s="113"/>
      <c r="ACG60" s="113"/>
      <c r="ACH60" s="113"/>
      <c r="ACI60" s="113"/>
      <c r="ACJ60" s="113"/>
      <c r="ACK60" s="113"/>
      <c r="ACL60" s="113"/>
      <c r="ACM60" s="113"/>
      <c r="ACN60" s="113"/>
      <c r="ACO60" s="113"/>
      <c r="ACP60" s="113"/>
      <c r="ACQ60" s="113"/>
      <c r="ACR60" s="113"/>
      <c r="ACS60" s="113"/>
      <c r="ACT60" s="113"/>
      <c r="ACU60" s="113"/>
      <c r="ACV60" s="113"/>
      <c r="ACW60" s="113"/>
      <c r="ACX60" s="113"/>
      <c r="ACY60" s="113"/>
      <c r="ACZ60" s="113"/>
      <c r="ADA60" s="113"/>
      <c r="ADB60" s="113"/>
      <c r="ADC60" s="113"/>
    </row>
    <row r="61" spans="1:783" s="145" customFormat="1" ht="14" x14ac:dyDescent="0.3">
      <c r="A61" s="113"/>
      <c r="B61" s="127"/>
      <c r="C61" s="124"/>
      <c r="D61" s="124"/>
      <c r="F61" s="121"/>
      <c r="G61" s="121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3"/>
      <c r="JB61" s="113"/>
      <c r="JC61" s="113"/>
      <c r="JD61" s="113"/>
      <c r="JE61" s="113"/>
      <c r="JF61" s="113"/>
      <c r="JG61" s="113"/>
      <c r="JH61" s="113"/>
      <c r="JI61" s="113"/>
      <c r="JJ61" s="113"/>
      <c r="JK61" s="113"/>
      <c r="JL61" s="113"/>
      <c r="JM61" s="113"/>
      <c r="JN61" s="113"/>
      <c r="JO61" s="113"/>
      <c r="JP61" s="113"/>
      <c r="JQ61" s="113"/>
      <c r="JR61" s="113"/>
      <c r="JS61" s="113"/>
      <c r="JT61" s="113"/>
      <c r="JU61" s="113"/>
      <c r="JV61" s="113"/>
      <c r="JW61" s="113"/>
      <c r="JX61" s="113"/>
      <c r="JY61" s="113"/>
      <c r="JZ61" s="113"/>
      <c r="KA61" s="113"/>
      <c r="KB61" s="113"/>
      <c r="KC61" s="113"/>
      <c r="KD61" s="113"/>
      <c r="KE61" s="113"/>
      <c r="KF61" s="113"/>
      <c r="KG61" s="113"/>
      <c r="KH61" s="113"/>
      <c r="KI61" s="113"/>
      <c r="KJ61" s="113"/>
      <c r="KK61" s="113"/>
      <c r="KL61" s="113"/>
      <c r="KM61" s="113"/>
      <c r="KN61" s="113"/>
      <c r="KO61" s="113"/>
      <c r="KP61" s="113"/>
      <c r="KQ61" s="113"/>
      <c r="KR61" s="113"/>
      <c r="KS61" s="113"/>
      <c r="KT61" s="113"/>
      <c r="KU61" s="113"/>
      <c r="KV61" s="113"/>
      <c r="KW61" s="113"/>
      <c r="KX61" s="113"/>
      <c r="KY61" s="113"/>
      <c r="KZ61" s="113"/>
      <c r="LA61" s="113"/>
      <c r="LB61" s="113"/>
      <c r="LC61" s="113"/>
      <c r="LD61" s="113"/>
      <c r="LE61" s="113"/>
      <c r="LF61" s="113"/>
      <c r="LG61" s="113"/>
      <c r="LH61" s="113"/>
      <c r="LI61" s="113"/>
      <c r="LJ61" s="113"/>
      <c r="LK61" s="113"/>
      <c r="LL61" s="113"/>
      <c r="LM61" s="113"/>
      <c r="LN61" s="113"/>
      <c r="LO61" s="113"/>
      <c r="LP61" s="113"/>
      <c r="LQ61" s="113"/>
      <c r="LR61" s="113"/>
      <c r="LS61" s="113"/>
      <c r="LT61" s="113"/>
      <c r="LU61" s="113"/>
      <c r="LV61" s="113"/>
      <c r="LW61" s="113"/>
      <c r="LX61" s="113"/>
      <c r="LY61" s="113"/>
      <c r="LZ61" s="113"/>
      <c r="MA61" s="113"/>
      <c r="MB61" s="113"/>
      <c r="MC61" s="113"/>
      <c r="MD61" s="113"/>
      <c r="ME61" s="113"/>
      <c r="MF61" s="113"/>
      <c r="MG61" s="113"/>
      <c r="MH61" s="113"/>
      <c r="MI61" s="113"/>
      <c r="MJ61" s="113"/>
      <c r="MK61" s="113"/>
      <c r="ML61" s="113"/>
      <c r="MM61" s="113"/>
      <c r="MN61" s="113"/>
      <c r="MO61" s="113"/>
      <c r="MP61" s="113"/>
      <c r="MQ61" s="113"/>
      <c r="MR61" s="113"/>
      <c r="MS61" s="113"/>
      <c r="MT61" s="113"/>
      <c r="MU61" s="113"/>
      <c r="MV61" s="113"/>
      <c r="MW61" s="113"/>
      <c r="MX61" s="113"/>
      <c r="MY61" s="113"/>
      <c r="MZ61" s="113"/>
      <c r="NA61" s="113"/>
      <c r="NB61" s="113"/>
      <c r="NC61" s="113"/>
      <c r="ND61" s="113"/>
      <c r="NE61" s="113"/>
      <c r="NF61" s="113"/>
      <c r="NG61" s="113"/>
      <c r="NH61" s="113"/>
      <c r="NI61" s="113"/>
      <c r="NJ61" s="113"/>
      <c r="NK61" s="113"/>
      <c r="NL61" s="113"/>
      <c r="NM61" s="113"/>
      <c r="NN61" s="113"/>
      <c r="NO61" s="113"/>
      <c r="NP61" s="113"/>
      <c r="NQ61" s="113"/>
      <c r="NR61" s="113"/>
      <c r="NS61" s="113"/>
      <c r="NT61" s="113"/>
      <c r="NU61" s="113"/>
      <c r="NV61" s="113"/>
      <c r="NW61" s="113"/>
      <c r="NX61" s="113"/>
      <c r="NY61" s="113"/>
      <c r="NZ61" s="113"/>
      <c r="OA61" s="113"/>
      <c r="OB61" s="113"/>
      <c r="OC61" s="113"/>
      <c r="OD61" s="113"/>
      <c r="OE61" s="113"/>
      <c r="OF61" s="113"/>
      <c r="OG61" s="113"/>
      <c r="OH61" s="113"/>
      <c r="OI61" s="113"/>
      <c r="OJ61" s="113"/>
      <c r="OK61" s="113"/>
      <c r="OL61" s="113"/>
      <c r="OM61" s="113"/>
      <c r="ON61" s="113"/>
      <c r="OO61" s="113"/>
      <c r="OP61" s="113"/>
      <c r="OQ61" s="113"/>
      <c r="OR61" s="113"/>
      <c r="OS61" s="113"/>
      <c r="OT61" s="113"/>
      <c r="OU61" s="113"/>
      <c r="OV61" s="113"/>
      <c r="OW61" s="113"/>
      <c r="OX61" s="113"/>
      <c r="OY61" s="113"/>
      <c r="OZ61" s="113"/>
      <c r="PA61" s="113"/>
      <c r="PB61" s="113"/>
      <c r="PC61" s="113"/>
      <c r="PD61" s="113"/>
      <c r="PE61" s="113"/>
      <c r="PF61" s="113"/>
      <c r="PG61" s="113"/>
      <c r="PH61" s="113"/>
      <c r="PI61" s="113"/>
      <c r="PJ61" s="113"/>
      <c r="PK61" s="113"/>
      <c r="PL61" s="113"/>
      <c r="PM61" s="113"/>
      <c r="PN61" s="113"/>
      <c r="PO61" s="113"/>
      <c r="PP61" s="113"/>
      <c r="PQ61" s="113"/>
      <c r="PR61" s="113"/>
      <c r="PS61" s="113"/>
      <c r="PT61" s="113"/>
      <c r="PU61" s="113"/>
      <c r="PV61" s="113"/>
      <c r="PW61" s="113"/>
      <c r="PX61" s="113"/>
      <c r="PY61" s="113"/>
      <c r="PZ61" s="113"/>
      <c r="QA61" s="113"/>
      <c r="QB61" s="113"/>
      <c r="QC61" s="113"/>
      <c r="QD61" s="113"/>
      <c r="QE61" s="113"/>
      <c r="QF61" s="113"/>
      <c r="QG61" s="113"/>
      <c r="QH61" s="113"/>
      <c r="QI61" s="113"/>
      <c r="QJ61" s="113"/>
      <c r="QK61" s="113"/>
      <c r="QL61" s="113"/>
      <c r="QM61" s="113"/>
      <c r="QN61" s="113"/>
      <c r="QO61" s="113"/>
      <c r="QP61" s="113"/>
      <c r="QQ61" s="113"/>
      <c r="QR61" s="113"/>
      <c r="QS61" s="113"/>
      <c r="QT61" s="113"/>
      <c r="QU61" s="113"/>
      <c r="QV61" s="113"/>
      <c r="QW61" s="113"/>
      <c r="QX61" s="113"/>
      <c r="QY61" s="113"/>
      <c r="QZ61" s="113"/>
      <c r="RA61" s="113"/>
      <c r="RB61" s="113"/>
      <c r="RC61" s="113"/>
      <c r="RD61" s="113"/>
      <c r="RE61" s="113"/>
      <c r="RF61" s="113"/>
      <c r="RG61" s="113"/>
      <c r="RH61" s="113"/>
      <c r="RI61" s="113"/>
      <c r="RJ61" s="113"/>
      <c r="RK61" s="113"/>
      <c r="RL61" s="113"/>
      <c r="RM61" s="113"/>
      <c r="RN61" s="113"/>
      <c r="RO61" s="113"/>
      <c r="RP61" s="113"/>
      <c r="RQ61" s="113"/>
      <c r="RR61" s="113"/>
      <c r="RS61" s="113"/>
      <c r="RT61" s="113"/>
      <c r="RU61" s="113"/>
      <c r="RV61" s="113"/>
      <c r="RW61" s="113"/>
      <c r="RX61" s="113"/>
      <c r="RY61" s="113"/>
      <c r="RZ61" s="113"/>
      <c r="SA61" s="113"/>
      <c r="SB61" s="113"/>
      <c r="SC61" s="113"/>
      <c r="SD61" s="113"/>
      <c r="SE61" s="113"/>
      <c r="SF61" s="113"/>
      <c r="SG61" s="113"/>
      <c r="SH61" s="113"/>
      <c r="SI61" s="113"/>
      <c r="SJ61" s="113"/>
      <c r="SK61" s="113"/>
      <c r="SL61" s="113"/>
      <c r="SM61" s="113"/>
      <c r="SN61" s="113"/>
      <c r="SO61" s="113"/>
      <c r="SP61" s="113"/>
      <c r="SQ61" s="113"/>
      <c r="SR61" s="113"/>
      <c r="SS61" s="113"/>
      <c r="ST61" s="113"/>
      <c r="SU61" s="113"/>
      <c r="SV61" s="113"/>
      <c r="SW61" s="113"/>
      <c r="SX61" s="113"/>
      <c r="SY61" s="113"/>
      <c r="SZ61" s="113"/>
      <c r="TA61" s="113"/>
      <c r="TB61" s="113"/>
      <c r="TC61" s="113"/>
      <c r="TD61" s="113"/>
      <c r="TE61" s="113"/>
      <c r="TF61" s="113"/>
      <c r="TG61" s="113"/>
      <c r="TH61" s="113"/>
      <c r="TI61" s="113"/>
      <c r="TJ61" s="113"/>
      <c r="TK61" s="113"/>
      <c r="TL61" s="113"/>
      <c r="TM61" s="113"/>
      <c r="TN61" s="113"/>
      <c r="TO61" s="113"/>
      <c r="TP61" s="113"/>
      <c r="TQ61" s="113"/>
      <c r="TR61" s="113"/>
      <c r="TS61" s="113"/>
      <c r="TT61" s="113"/>
      <c r="TU61" s="113"/>
      <c r="TV61" s="113"/>
      <c r="TW61" s="113"/>
      <c r="TX61" s="113"/>
      <c r="TY61" s="113"/>
      <c r="TZ61" s="113"/>
      <c r="UA61" s="113"/>
      <c r="UB61" s="113"/>
      <c r="UC61" s="113"/>
      <c r="UD61" s="113"/>
      <c r="UE61" s="113"/>
      <c r="UF61" s="113"/>
      <c r="UG61" s="113"/>
      <c r="UH61" s="113"/>
      <c r="UI61" s="113"/>
      <c r="UJ61" s="113"/>
      <c r="UK61" s="113"/>
      <c r="UL61" s="113"/>
      <c r="UM61" s="113"/>
      <c r="UN61" s="113"/>
      <c r="UO61" s="113"/>
      <c r="UP61" s="113"/>
      <c r="UQ61" s="113"/>
      <c r="UR61" s="113"/>
      <c r="US61" s="113"/>
      <c r="UT61" s="113"/>
      <c r="UU61" s="113"/>
      <c r="UV61" s="113"/>
      <c r="UW61" s="113"/>
      <c r="UX61" s="113"/>
      <c r="UY61" s="113"/>
      <c r="UZ61" s="113"/>
      <c r="VA61" s="113"/>
      <c r="VB61" s="113"/>
      <c r="VC61" s="113"/>
      <c r="VD61" s="113"/>
      <c r="VE61" s="113"/>
      <c r="VF61" s="113"/>
      <c r="VG61" s="113"/>
      <c r="VH61" s="113"/>
      <c r="VI61" s="113"/>
      <c r="VJ61" s="113"/>
      <c r="VK61" s="113"/>
      <c r="VL61" s="113"/>
      <c r="VM61" s="113"/>
      <c r="VN61" s="113"/>
      <c r="VO61" s="113"/>
      <c r="VP61" s="113"/>
      <c r="VQ61" s="113"/>
      <c r="VR61" s="113"/>
      <c r="VS61" s="113"/>
      <c r="VT61" s="113"/>
      <c r="VU61" s="113"/>
      <c r="VV61" s="113"/>
      <c r="VW61" s="113"/>
      <c r="VX61" s="113"/>
      <c r="VY61" s="113"/>
      <c r="VZ61" s="113"/>
      <c r="WA61" s="113"/>
      <c r="WB61" s="113"/>
      <c r="WC61" s="113"/>
      <c r="WD61" s="113"/>
      <c r="WE61" s="113"/>
      <c r="WF61" s="113"/>
      <c r="WG61" s="113"/>
      <c r="WH61" s="113"/>
      <c r="WI61" s="113"/>
      <c r="WJ61" s="113"/>
      <c r="WK61" s="113"/>
      <c r="WL61" s="113"/>
      <c r="WM61" s="113"/>
      <c r="WN61" s="113"/>
      <c r="WO61" s="113"/>
      <c r="WP61" s="113"/>
      <c r="WQ61" s="113"/>
      <c r="WR61" s="113"/>
      <c r="WS61" s="113"/>
      <c r="WT61" s="113"/>
      <c r="WU61" s="113"/>
      <c r="WV61" s="113"/>
      <c r="WW61" s="113"/>
      <c r="WX61" s="113"/>
      <c r="WY61" s="113"/>
      <c r="WZ61" s="113"/>
      <c r="XA61" s="113"/>
      <c r="XB61" s="113"/>
      <c r="XC61" s="113"/>
      <c r="XD61" s="113"/>
      <c r="XE61" s="113"/>
      <c r="XF61" s="113"/>
      <c r="XG61" s="113"/>
      <c r="XH61" s="113"/>
      <c r="XI61" s="113"/>
      <c r="XJ61" s="113"/>
      <c r="XK61" s="113"/>
      <c r="XL61" s="113"/>
      <c r="XM61" s="113"/>
      <c r="XN61" s="113"/>
      <c r="XO61" s="113"/>
      <c r="XP61" s="113"/>
      <c r="XQ61" s="113"/>
      <c r="XR61" s="113"/>
      <c r="XS61" s="113"/>
      <c r="XT61" s="113"/>
      <c r="XU61" s="113"/>
      <c r="XV61" s="113"/>
      <c r="XW61" s="113"/>
      <c r="XX61" s="113"/>
      <c r="XY61" s="113"/>
      <c r="XZ61" s="113"/>
      <c r="YA61" s="113"/>
      <c r="YB61" s="113"/>
      <c r="YC61" s="113"/>
      <c r="YD61" s="113"/>
      <c r="YE61" s="113"/>
      <c r="YF61" s="113"/>
      <c r="YG61" s="113"/>
      <c r="YH61" s="113"/>
      <c r="YI61" s="113"/>
      <c r="YJ61" s="113"/>
      <c r="YK61" s="113"/>
      <c r="YL61" s="113"/>
      <c r="YM61" s="113"/>
      <c r="YN61" s="113"/>
      <c r="YO61" s="113"/>
      <c r="YP61" s="113"/>
      <c r="YQ61" s="113"/>
      <c r="YR61" s="113"/>
      <c r="YS61" s="113"/>
      <c r="YT61" s="113"/>
      <c r="YU61" s="113"/>
      <c r="YV61" s="113"/>
      <c r="YW61" s="113"/>
      <c r="YX61" s="113"/>
      <c r="YY61" s="113"/>
      <c r="YZ61" s="113"/>
      <c r="ZA61" s="113"/>
      <c r="ZB61" s="113"/>
      <c r="ZC61" s="113"/>
      <c r="ZD61" s="113"/>
      <c r="ZE61" s="113"/>
      <c r="ZF61" s="113"/>
      <c r="ZG61" s="113"/>
      <c r="ZH61" s="113"/>
      <c r="ZI61" s="113"/>
      <c r="ZJ61" s="113"/>
      <c r="ZK61" s="113"/>
      <c r="ZL61" s="113"/>
      <c r="ZM61" s="113"/>
      <c r="ZN61" s="113"/>
      <c r="ZO61" s="113"/>
      <c r="ZP61" s="113"/>
      <c r="ZQ61" s="113"/>
      <c r="ZR61" s="113"/>
      <c r="ZS61" s="113"/>
      <c r="ZT61" s="113"/>
      <c r="ZU61" s="113"/>
      <c r="ZV61" s="113"/>
      <c r="ZW61" s="113"/>
      <c r="ZX61" s="113"/>
      <c r="ZY61" s="113"/>
      <c r="ZZ61" s="113"/>
      <c r="AAA61" s="113"/>
      <c r="AAB61" s="113"/>
      <c r="AAC61" s="113"/>
      <c r="AAD61" s="113"/>
      <c r="AAE61" s="113"/>
      <c r="AAF61" s="113"/>
      <c r="AAG61" s="113"/>
      <c r="AAH61" s="113"/>
      <c r="AAI61" s="113"/>
      <c r="AAJ61" s="113"/>
      <c r="AAK61" s="113"/>
      <c r="AAL61" s="113"/>
      <c r="AAM61" s="113"/>
      <c r="AAN61" s="113"/>
      <c r="AAO61" s="113"/>
      <c r="AAP61" s="113"/>
      <c r="AAQ61" s="113"/>
      <c r="AAR61" s="113"/>
      <c r="AAS61" s="113"/>
      <c r="AAT61" s="113"/>
      <c r="AAU61" s="113"/>
      <c r="AAV61" s="113"/>
      <c r="AAW61" s="113"/>
      <c r="AAX61" s="113"/>
      <c r="AAY61" s="113"/>
      <c r="AAZ61" s="113"/>
      <c r="ABA61" s="113"/>
      <c r="ABB61" s="113"/>
      <c r="ABC61" s="113"/>
      <c r="ABD61" s="113"/>
      <c r="ABE61" s="113"/>
      <c r="ABF61" s="113"/>
      <c r="ABG61" s="113"/>
      <c r="ABH61" s="113"/>
      <c r="ABI61" s="113"/>
      <c r="ABJ61" s="113"/>
      <c r="ABK61" s="113"/>
      <c r="ABL61" s="113"/>
      <c r="ABM61" s="113"/>
      <c r="ABN61" s="113"/>
      <c r="ABO61" s="113"/>
      <c r="ABP61" s="113"/>
      <c r="ABQ61" s="113"/>
      <c r="ABR61" s="113"/>
      <c r="ABS61" s="113"/>
      <c r="ABT61" s="113"/>
      <c r="ABU61" s="113"/>
      <c r="ABV61" s="113"/>
      <c r="ABW61" s="113"/>
      <c r="ABX61" s="113"/>
      <c r="ABY61" s="113"/>
      <c r="ABZ61" s="113"/>
      <c r="ACA61" s="113"/>
      <c r="ACB61" s="113"/>
      <c r="ACC61" s="113"/>
      <c r="ACD61" s="113"/>
      <c r="ACE61" s="113"/>
      <c r="ACF61" s="113"/>
      <c r="ACG61" s="113"/>
      <c r="ACH61" s="113"/>
      <c r="ACI61" s="113"/>
      <c r="ACJ61" s="113"/>
      <c r="ACK61" s="113"/>
      <c r="ACL61" s="113"/>
      <c r="ACM61" s="113"/>
      <c r="ACN61" s="113"/>
      <c r="ACO61" s="113"/>
      <c r="ACP61" s="113"/>
      <c r="ACQ61" s="113"/>
      <c r="ACR61" s="113"/>
      <c r="ACS61" s="113"/>
      <c r="ACT61" s="113"/>
      <c r="ACU61" s="113"/>
      <c r="ACV61" s="113"/>
      <c r="ACW61" s="113"/>
      <c r="ACX61" s="113"/>
      <c r="ACY61" s="113"/>
      <c r="ACZ61" s="113"/>
      <c r="ADA61" s="113"/>
      <c r="ADB61" s="113"/>
      <c r="ADC61" s="113"/>
    </row>
    <row r="62" spans="1:783" s="145" customFormat="1" ht="14" x14ac:dyDescent="0.3">
      <c r="A62" s="113"/>
      <c r="B62" s="127"/>
      <c r="C62" s="124"/>
      <c r="D62" s="124"/>
      <c r="F62" s="121"/>
      <c r="G62" s="121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3"/>
      <c r="JB62" s="113"/>
      <c r="JC62" s="113"/>
      <c r="JD62" s="113"/>
      <c r="JE62" s="113"/>
      <c r="JF62" s="113"/>
      <c r="JG62" s="113"/>
      <c r="JH62" s="113"/>
      <c r="JI62" s="113"/>
      <c r="JJ62" s="113"/>
      <c r="JK62" s="113"/>
      <c r="JL62" s="113"/>
      <c r="JM62" s="113"/>
      <c r="JN62" s="113"/>
      <c r="JO62" s="113"/>
      <c r="JP62" s="113"/>
      <c r="JQ62" s="113"/>
      <c r="JR62" s="113"/>
      <c r="JS62" s="113"/>
      <c r="JT62" s="113"/>
      <c r="JU62" s="113"/>
      <c r="JV62" s="113"/>
      <c r="JW62" s="113"/>
      <c r="JX62" s="113"/>
      <c r="JY62" s="113"/>
      <c r="JZ62" s="113"/>
      <c r="KA62" s="113"/>
      <c r="KB62" s="113"/>
      <c r="KC62" s="113"/>
      <c r="KD62" s="113"/>
      <c r="KE62" s="113"/>
      <c r="KF62" s="113"/>
      <c r="KG62" s="113"/>
      <c r="KH62" s="113"/>
      <c r="KI62" s="113"/>
      <c r="KJ62" s="113"/>
      <c r="KK62" s="113"/>
      <c r="KL62" s="113"/>
      <c r="KM62" s="113"/>
      <c r="KN62" s="113"/>
      <c r="KO62" s="113"/>
      <c r="KP62" s="113"/>
      <c r="KQ62" s="113"/>
      <c r="KR62" s="113"/>
      <c r="KS62" s="113"/>
      <c r="KT62" s="113"/>
      <c r="KU62" s="113"/>
      <c r="KV62" s="113"/>
      <c r="KW62" s="113"/>
      <c r="KX62" s="113"/>
      <c r="KY62" s="113"/>
      <c r="KZ62" s="113"/>
      <c r="LA62" s="113"/>
      <c r="LB62" s="113"/>
      <c r="LC62" s="113"/>
      <c r="LD62" s="113"/>
      <c r="LE62" s="113"/>
      <c r="LF62" s="113"/>
      <c r="LG62" s="113"/>
      <c r="LH62" s="113"/>
      <c r="LI62" s="113"/>
      <c r="LJ62" s="113"/>
      <c r="LK62" s="113"/>
      <c r="LL62" s="113"/>
      <c r="LM62" s="113"/>
      <c r="LN62" s="113"/>
      <c r="LO62" s="113"/>
      <c r="LP62" s="113"/>
      <c r="LQ62" s="113"/>
      <c r="LR62" s="113"/>
      <c r="LS62" s="113"/>
      <c r="LT62" s="113"/>
      <c r="LU62" s="113"/>
      <c r="LV62" s="113"/>
      <c r="LW62" s="113"/>
      <c r="LX62" s="113"/>
      <c r="LY62" s="113"/>
      <c r="LZ62" s="113"/>
      <c r="MA62" s="113"/>
      <c r="MB62" s="113"/>
      <c r="MC62" s="113"/>
      <c r="MD62" s="113"/>
      <c r="ME62" s="113"/>
      <c r="MF62" s="113"/>
      <c r="MG62" s="113"/>
      <c r="MH62" s="113"/>
      <c r="MI62" s="113"/>
      <c r="MJ62" s="113"/>
      <c r="MK62" s="113"/>
      <c r="ML62" s="113"/>
      <c r="MM62" s="113"/>
      <c r="MN62" s="113"/>
      <c r="MO62" s="113"/>
      <c r="MP62" s="113"/>
      <c r="MQ62" s="113"/>
      <c r="MR62" s="113"/>
      <c r="MS62" s="113"/>
      <c r="MT62" s="113"/>
      <c r="MU62" s="113"/>
      <c r="MV62" s="113"/>
      <c r="MW62" s="113"/>
      <c r="MX62" s="113"/>
      <c r="MY62" s="113"/>
      <c r="MZ62" s="113"/>
      <c r="NA62" s="113"/>
      <c r="NB62" s="113"/>
      <c r="NC62" s="113"/>
      <c r="ND62" s="113"/>
      <c r="NE62" s="113"/>
      <c r="NF62" s="113"/>
      <c r="NG62" s="113"/>
      <c r="NH62" s="113"/>
      <c r="NI62" s="113"/>
      <c r="NJ62" s="113"/>
      <c r="NK62" s="113"/>
      <c r="NL62" s="113"/>
      <c r="NM62" s="113"/>
      <c r="NN62" s="113"/>
      <c r="NO62" s="113"/>
      <c r="NP62" s="113"/>
      <c r="NQ62" s="113"/>
      <c r="NR62" s="113"/>
      <c r="NS62" s="113"/>
      <c r="NT62" s="113"/>
      <c r="NU62" s="113"/>
      <c r="NV62" s="113"/>
      <c r="NW62" s="113"/>
      <c r="NX62" s="113"/>
      <c r="NY62" s="113"/>
      <c r="NZ62" s="113"/>
      <c r="OA62" s="113"/>
      <c r="OB62" s="113"/>
      <c r="OC62" s="113"/>
      <c r="OD62" s="113"/>
      <c r="OE62" s="113"/>
      <c r="OF62" s="113"/>
      <c r="OG62" s="113"/>
      <c r="OH62" s="113"/>
      <c r="OI62" s="113"/>
      <c r="OJ62" s="113"/>
      <c r="OK62" s="113"/>
      <c r="OL62" s="113"/>
      <c r="OM62" s="113"/>
      <c r="ON62" s="113"/>
      <c r="OO62" s="113"/>
      <c r="OP62" s="113"/>
      <c r="OQ62" s="113"/>
      <c r="OR62" s="113"/>
      <c r="OS62" s="113"/>
      <c r="OT62" s="113"/>
      <c r="OU62" s="113"/>
      <c r="OV62" s="113"/>
      <c r="OW62" s="113"/>
      <c r="OX62" s="113"/>
      <c r="OY62" s="113"/>
      <c r="OZ62" s="113"/>
      <c r="PA62" s="113"/>
      <c r="PB62" s="113"/>
      <c r="PC62" s="113"/>
      <c r="PD62" s="113"/>
      <c r="PE62" s="113"/>
      <c r="PF62" s="113"/>
      <c r="PG62" s="113"/>
      <c r="PH62" s="113"/>
      <c r="PI62" s="113"/>
      <c r="PJ62" s="113"/>
      <c r="PK62" s="113"/>
      <c r="PL62" s="113"/>
      <c r="PM62" s="113"/>
      <c r="PN62" s="113"/>
      <c r="PO62" s="113"/>
      <c r="PP62" s="113"/>
      <c r="PQ62" s="113"/>
      <c r="PR62" s="113"/>
      <c r="PS62" s="113"/>
      <c r="PT62" s="113"/>
      <c r="PU62" s="113"/>
      <c r="PV62" s="113"/>
      <c r="PW62" s="113"/>
      <c r="PX62" s="113"/>
      <c r="PY62" s="113"/>
      <c r="PZ62" s="113"/>
      <c r="QA62" s="113"/>
      <c r="QB62" s="113"/>
      <c r="QC62" s="113"/>
      <c r="QD62" s="113"/>
      <c r="QE62" s="113"/>
      <c r="QF62" s="113"/>
      <c r="QG62" s="113"/>
      <c r="QH62" s="113"/>
      <c r="QI62" s="113"/>
      <c r="QJ62" s="113"/>
      <c r="QK62" s="113"/>
      <c r="QL62" s="113"/>
      <c r="QM62" s="113"/>
      <c r="QN62" s="113"/>
      <c r="QO62" s="113"/>
      <c r="QP62" s="113"/>
      <c r="QQ62" s="113"/>
      <c r="QR62" s="113"/>
      <c r="QS62" s="113"/>
      <c r="QT62" s="113"/>
      <c r="QU62" s="113"/>
      <c r="QV62" s="113"/>
      <c r="QW62" s="113"/>
      <c r="QX62" s="113"/>
      <c r="QY62" s="113"/>
      <c r="QZ62" s="113"/>
      <c r="RA62" s="113"/>
      <c r="RB62" s="113"/>
      <c r="RC62" s="113"/>
      <c r="RD62" s="113"/>
      <c r="RE62" s="113"/>
      <c r="RF62" s="113"/>
      <c r="RG62" s="113"/>
      <c r="RH62" s="113"/>
      <c r="RI62" s="113"/>
      <c r="RJ62" s="113"/>
      <c r="RK62" s="113"/>
      <c r="RL62" s="113"/>
      <c r="RM62" s="113"/>
      <c r="RN62" s="113"/>
      <c r="RO62" s="113"/>
      <c r="RP62" s="113"/>
      <c r="RQ62" s="113"/>
      <c r="RR62" s="113"/>
      <c r="RS62" s="113"/>
      <c r="RT62" s="113"/>
      <c r="RU62" s="113"/>
      <c r="RV62" s="113"/>
      <c r="RW62" s="113"/>
      <c r="RX62" s="113"/>
      <c r="RY62" s="113"/>
      <c r="RZ62" s="113"/>
      <c r="SA62" s="113"/>
      <c r="SB62" s="113"/>
      <c r="SC62" s="113"/>
      <c r="SD62" s="113"/>
      <c r="SE62" s="113"/>
      <c r="SF62" s="113"/>
      <c r="SG62" s="113"/>
      <c r="SH62" s="113"/>
      <c r="SI62" s="113"/>
      <c r="SJ62" s="113"/>
      <c r="SK62" s="113"/>
      <c r="SL62" s="113"/>
      <c r="SM62" s="113"/>
      <c r="SN62" s="113"/>
      <c r="SO62" s="113"/>
      <c r="SP62" s="113"/>
      <c r="SQ62" s="113"/>
      <c r="SR62" s="113"/>
      <c r="SS62" s="113"/>
      <c r="ST62" s="113"/>
      <c r="SU62" s="113"/>
      <c r="SV62" s="113"/>
      <c r="SW62" s="113"/>
      <c r="SX62" s="113"/>
      <c r="SY62" s="113"/>
      <c r="SZ62" s="113"/>
      <c r="TA62" s="113"/>
      <c r="TB62" s="113"/>
      <c r="TC62" s="113"/>
      <c r="TD62" s="113"/>
      <c r="TE62" s="113"/>
      <c r="TF62" s="113"/>
      <c r="TG62" s="113"/>
      <c r="TH62" s="113"/>
      <c r="TI62" s="113"/>
      <c r="TJ62" s="113"/>
      <c r="TK62" s="113"/>
      <c r="TL62" s="113"/>
      <c r="TM62" s="113"/>
      <c r="TN62" s="113"/>
      <c r="TO62" s="113"/>
      <c r="TP62" s="113"/>
      <c r="TQ62" s="113"/>
      <c r="TR62" s="113"/>
      <c r="TS62" s="113"/>
      <c r="TT62" s="113"/>
      <c r="TU62" s="113"/>
      <c r="TV62" s="113"/>
      <c r="TW62" s="113"/>
      <c r="TX62" s="113"/>
      <c r="TY62" s="113"/>
      <c r="TZ62" s="113"/>
      <c r="UA62" s="113"/>
      <c r="UB62" s="113"/>
      <c r="UC62" s="113"/>
      <c r="UD62" s="113"/>
      <c r="UE62" s="113"/>
      <c r="UF62" s="113"/>
      <c r="UG62" s="113"/>
      <c r="UH62" s="113"/>
      <c r="UI62" s="113"/>
      <c r="UJ62" s="113"/>
      <c r="UK62" s="113"/>
      <c r="UL62" s="113"/>
      <c r="UM62" s="113"/>
      <c r="UN62" s="113"/>
      <c r="UO62" s="113"/>
      <c r="UP62" s="113"/>
      <c r="UQ62" s="113"/>
      <c r="UR62" s="113"/>
      <c r="US62" s="113"/>
      <c r="UT62" s="113"/>
      <c r="UU62" s="113"/>
      <c r="UV62" s="113"/>
      <c r="UW62" s="113"/>
      <c r="UX62" s="113"/>
      <c r="UY62" s="113"/>
      <c r="UZ62" s="113"/>
      <c r="VA62" s="113"/>
      <c r="VB62" s="113"/>
      <c r="VC62" s="113"/>
      <c r="VD62" s="113"/>
      <c r="VE62" s="113"/>
      <c r="VF62" s="113"/>
      <c r="VG62" s="113"/>
      <c r="VH62" s="113"/>
      <c r="VI62" s="113"/>
      <c r="VJ62" s="113"/>
      <c r="VK62" s="113"/>
      <c r="VL62" s="113"/>
      <c r="VM62" s="113"/>
      <c r="VN62" s="113"/>
      <c r="VO62" s="113"/>
      <c r="VP62" s="113"/>
      <c r="VQ62" s="113"/>
      <c r="VR62" s="113"/>
      <c r="VS62" s="113"/>
      <c r="VT62" s="113"/>
      <c r="VU62" s="113"/>
      <c r="VV62" s="113"/>
      <c r="VW62" s="113"/>
      <c r="VX62" s="113"/>
      <c r="VY62" s="113"/>
      <c r="VZ62" s="113"/>
      <c r="WA62" s="113"/>
      <c r="WB62" s="113"/>
      <c r="WC62" s="113"/>
      <c r="WD62" s="113"/>
      <c r="WE62" s="113"/>
      <c r="WF62" s="113"/>
      <c r="WG62" s="113"/>
      <c r="WH62" s="113"/>
      <c r="WI62" s="113"/>
      <c r="WJ62" s="113"/>
      <c r="WK62" s="113"/>
      <c r="WL62" s="113"/>
      <c r="WM62" s="113"/>
      <c r="WN62" s="113"/>
      <c r="WO62" s="113"/>
      <c r="WP62" s="113"/>
      <c r="WQ62" s="113"/>
      <c r="WR62" s="113"/>
      <c r="WS62" s="113"/>
      <c r="WT62" s="113"/>
      <c r="WU62" s="113"/>
      <c r="WV62" s="113"/>
      <c r="WW62" s="113"/>
      <c r="WX62" s="113"/>
      <c r="WY62" s="113"/>
      <c r="WZ62" s="113"/>
      <c r="XA62" s="113"/>
      <c r="XB62" s="113"/>
      <c r="XC62" s="113"/>
      <c r="XD62" s="113"/>
      <c r="XE62" s="113"/>
      <c r="XF62" s="113"/>
      <c r="XG62" s="113"/>
      <c r="XH62" s="113"/>
      <c r="XI62" s="113"/>
      <c r="XJ62" s="113"/>
      <c r="XK62" s="113"/>
      <c r="XL62" s="113"/>
      <c r="XM62" s="113"/>
      <c r="XN62" s="113"/>
      <c r="XO62" s="113"/>
      <c r="XP62" s="113"/>
      <c r="XQ62" s="113"/>
      <c r="XR62" s="113"/>
      <c r="XS62" s="113"/>
      <c r="XT62" s="113"/>
      <c r="XU62" s="113"/>
      <c r="XV62" s="113"/>
      <c r="XW62" s="113"/>
      <c r="XX62" s="113"/>
      <c r="XY62" s="113"/>
      <c r="XZ62" s="113"/>
      <c r="YA62" s="113"/>
      <c r="YB62" s="113"/>
      <c r="YC62" s="113"/>
      <c r="YD62" s="113"/>
      <c r="YE62" s="113"/>
      <c r="YF62" s="113"/>
      <c r="YG62" s="113"/>
      <c r="YH62" s="113"/>
      <c r="YI62" s="113"/>
      <c r="YJ62" s="113"/>
      <c r="YK62" s="113"/>
      <c r="YL62" s="113"/>
      <c r="YM62" s="113"/>
      <c r="YN62" s="113"/>
      <c r="YO62" s="113"/>
      <c r="YP62" s="113"/>
      <c r="YQ62" s="113"/>
      <c r="YR62" s="113"/>
      <c r="YS62" s="113"/>
      <c r="YT62" s="113"/>
      <c r="YU62" s="113"/>
      <c r="YV62" s="113"/>
      <c r="YW62" s="113"/>
      <c r="YX62" s="113"/>
      <c r="YY62" s="113"/>
      <c r="YZ62" s="113"/>
      <c r="ZA62" s="113"/>
      <c r="ZB62" s="113"/>
      <c r="ZC62" s="113"/>
      <c r="ZD62" s="113"/>
      <c r="ZE62" s="113"/>
      <c r="ZF62" s="113"/>
      <c r="ZG62" s="113"/>
      <c r="ZH62" s="113"/>
      <c r="ZI62" s="113"/>
      <c r="ZJ62" s="113"/>
      <c r="ZK62" s="113"/>
      <c r="ZL62" s="113"/>
      <c r="ZM62" s="113"/>
      <c r="ZN62" s="113"/>
      <c r="ZO62" s="113"/>
      <c r="ZP62" s="113"/>
      <c r="ZQ62" s="113"/>
      <c r="ZR62" s="113"/>
      <c r="ZS62" s="113"/>
      <c r="ZT62" s="113"/>
      <c r="ZU62" s="113"/>
      <c r="ZV62" s="113"/>
      <c r="ZW62" s="113"/>
      <c r="ZX62" s="113"/>
      <c r="ZY62" s="113"/>
      <c r="ZZ62" s="113"/>
      <c r="AAA62" s="113"/>
      <c r="AAB62" s="113"/>
      <c r="AAC62" s="113"/>
      <c r="AAD62" s="113"/>
      <c r="AAE62" s="113"/>
      <c r="AAF62" s="113"/>
      <c r="AAG62" s="113"/>
      <c r="AAH62" s="113"/>
      <c r="AAI62" s="113"/>
      <c r="AAJ62" s="113"/>
      <c r="AAK62" s="113"/>
      <c r="AAL62" s="113"/>
      <c r="AAM62" s="113"/>
      <c r="AAN62" s="113"/>
      <c r="AAO62" s="113"/>
      <c r="AAP62" s="113"/>
      <c r="AAQ62" s="113"/>
      <c r="AAR62" s="113"/>
      <c r="AAS62" s="113"/>
      <c r="AAT62" s="113"/>
      <c r="AAU62" s="113"/>
      <c r="AAV62" s="113"/>
      <c r="AAW62" s="113"/>
      <c r="AAX62" s="113"/>
      <c r="AAY62" s="113"/>
      <c r="AAZ62" s="113"/>
      <c r="ABA62" s="113"/>
      <c r="ABB62" s="113"/>
      <c r="ABC62" s="113"/>
      <c r="ABD62" s="113"/>
      <c r="ABE62" s="113"/>
      <c r="ABF62" s="113"/>
      <c r="ABG62" s="113"/>
      <c r="ABH62" s="113"/>
      <c r="ABI62" s="113"/>
      <c r="ABJ62" s="113"/>
      <c r="ABK62" s="113"/>
      <c r="ABL62" s="113"/>
      <c r="ABM62" s="113"/>
      <c r="ABN62" s="113"/>
      <c r="ABO62" s="113"/>
      <c r="ABP62" s="113"/>
      <c r="ABQ62" s="113"/>
      <c r="ABR62" s="113"/>
      <c r="ABS62" s="113"/>
      <c r="ABT62" s="113"/>
      <c r="ABU62" s="113"/>
      <c r="ABV62" s="113"/>
      <c r="ABW62" s="113"/>
      <c r="ABX62" s="113"/>
      <c r="ABY62" s="113"/>
      <c r="ABZ62" s="113"/>
      <c r="ACA62" s="113"/>
      <c r="ACB62" s="113"/>
      <c r="ACC62" s="113"/>
      <c r="ACD62" s="113"/>
      <c r="ACE62" s="113"/>
      <c r="ACF62" s="113"/>
      <c r="ACG62" s="113"/>
      <c r="ACH62" s="113"/>
      <c r="ACI62" s="113"/>
      <c r="ACJ62" s="113"/>
      <c r="ACK62" s="113"/>
      <c r="ACL62" s="113"/>
      <c r="ACM62" s="113"/>
      <c r="ACN62" s="113"/>
      <c r="ACO62" s="113"/>
      <c r="ACP62" s="113"/>
      <c r="ACQ62" s="113"/>
      <c r="ACR62" s="113"/>
      <c r="ACS62" s="113"/>
      <c r="ACT62" s="113"/>
      <c r="ACU62" s="113"/>
      <c r="ACV62" s="113"/>
      <c r="ACW62" s="113"/>
      <c r="ACX62" s="113"/>
      <c r="ACY62" s="113"/>
      <c r="ACZ62" s="113"/>
      <c r="ADA62" s="113"/>
      <c r="ADB62" s="113"/>
      <c r="ADC62" s="113"/>
    </row>
    <row r="63" spans="1:783" s="145" customFormat="1" ht="14" x14ac:dyDescent="0.3">
      <c r="A63" s="113"/>
      <c r="B63" s="127"/>
      <c r="C63" s="124"/>
      <c r="D63" s="124"/>
      <c r="F63" s="121"/>
      <c r="G63" s="121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  <c r="IU63" s="113"/>
      <c r="IV63" s="113"/>
      <c r="IW63" s="113"/>
      <c r="IX63" s="113"/>
      <c r="IY63" s="113"/>
      <c r="IZ63" s="113"/>
      <c r="JA63" s="113"/>
      <c r="JB63" s="113"/>
      <c r="JC63" s="113"/>
      <c r="JD63" s="113"/>
      <c r="JE63" s="113"/>
      <c r="JF63" s="113"/>
      <c r="JG63" s="113"/>
      <c r="JH63" s="113"/>
      <c r="JI63" s="113"/>
      <c r="JJ63" s="113"/>
      <c r="JK63" s="113"/>
      <c r="JL63" s="113"/>
      <c r="JM63" s="113"/>
      <c r="JN63" s="113"/>
      <c r="JO63" s="113"/>
      <c r="JP63" s="113"/>
      <c r="JQ63" s="113"/>
      <c r="JR63" s="113"/>
      <c r="JS63" s="113"/>
      <c r="JT63" s="113"/>
      <c r="JU63" s="113"/>
      <c r="JV63" s="113"/>
      <c r="JW63" s="113"/>
      <c r="JX63" s="113"/>
      <c r="JY63" s="113"/>
      <c r="JZ63" s="113"/>
      <c r="KA63" s="113"/>
      <c r="KB63" s="113"/>
      <c r="KC63" s="113"/>
      <c r="KD63" s="113"/>
      <c r="KE63" s="113"/>
      <c r="KF63" s="113"/>
      <c r="KG63" s="113"/>
      <c r="KH63" s="113"/>
      <c r="KI63" s="113"/>
      <c r="KJ63" s="113"/>
      <c r="KK63" s="113"/>
      <c r="KL63" s="113"/>
      <c r="KM63" s="113"/>
      <c r="KN63" s="113"/>
      <c r="KO63" s="113"/>
      <c r="KP63" s="113"/>
      <c r="KQ63" s="113"/>
      <c r="KR63" s="113"/>
      <c r="KS63" s="113"/>
      <c r="KT63" s="113"/>
      <c r="KU63" s="113"/>
      <c r="KV63" s="113"/>
      <c r="KW63" s="113"/>
      <c r="KX63" s="113"/>
      <c r="KY63" s="113"/>
      <c r="KZ63" s="113"/>
      <c r="LA63" s="113"/>
      <c r="LB63" s="113"/>
      <c r="LC63" s="113"/>
      <c r="LD63" s="113"/>
      <c r="LE63" s="113"/>
      <c r="LF63" s="113"/>
      <c r="LG63" s="113"/>
      <c r="LH63" s="113"/>
      <c r="LI63" s="113"/>
      <c r="LJ63" s="113"/>
      <c r="LK63" s="113"/>
      <c r="LL63" s="113"/>
      <c r="LM63" s="113"/>
      <c r="LN63" s="113"/>
      <c r="LO63" s="113"/>
      <c r="LP63" s="113"/>
      <c r="LQ63" s="113"/>
      <c r="LR63" s="113"/>
      <c r="LS63" s="113"/>
      <c r="LT63" s="113"/>
      <c r="LU63" s="113"/>
      <c r="LV63" s="113"/>
      <c r="LW63" s="113"/>
      <c r="LX63" s="113"/>
      <c r="LY63" s="113"/>
      <c r="LZ63" s="113"/>
      <c r="MA63" s="113"/>
      <c r="MB63" s="113"/>
      <c r="MC63" s="113"/>
      <c r="MD63" s="113"/>
      <c r="ME63" s="113"/>
      <c r="MF63" s="113"/>
      <c r="MG63" s="113"/>
      <c r="MH63" s="113"/>
      <c r="MI63" s="113"/>
      <c r="MJ63" s="113"/>
      <c r="MK63" s="113"/>
      <c r="ML63" s="113"/>
      <c r="MM63" s="113"/>
      <c r="MN63" s="113"/>
      <c r="MO63" s="113"/>
      <c r="MP63" s="113"/>
      <c r="MQ63" s="113"/>
      <c r="MR63" s="113"/>
      <c r="MS63" s="113"/>
      <c r="MT63" s="113"/>
      <c r="MU63" s="113"/>
      <c r="MV63" s="113"/>
      <c r="MW63" s="113"/>
      <c r="MX63" s="113"/>
      <c r="MY63" s="113"/>
      <c r="MZ63" s="113"/>
      <c r="NA63" s="113"/>
      <c r="NB63" s="113"/>
      <c r="NC63" s="113"/>
      <c r="ND63" s="113"/>
      <c r="NE63" s="113"/>
      <c r="NF63" s="113"/>
      <c r="NG63" s="113"/>
      <c r="NH63" s="113"/>
      <c r="NI63" s="113"/>
      <c r="NJ63" s="113"/>
      <c r="NK63" s="113"/>
      <c r="NL63" s="113"/>
      <c r="NM63" s="113"/>
      <c r="NN63" s="113"/>
      <c r="NO63" s="113"/>
      <c r="NP63" s="113"/>
      <c r="NQ63" s="113"/>
      <c r="NR63" s="113"/>
      <c r="NS63" s="113"/>
      <c r="NT63" s="113"/>
      <c r="NU63" s="113"/>
      <c r="NV63" s="113"/>
      <c r="NW63" s="113"/>
      <c r="NX63" s="113"/>
      <c r="NY63" s="113"/>
      <c r="NZ63" s="113"/>
      <c r="OA63" s="113"/>
      <c r="OB63" s="113"/>
      <c r="OC63" s="113"/>
      <c r="OD63" s="113"/>
      <c r="OE63" s="113"/>
      <c r="OF63" s="113"/>
      <c r="OG63" s="113"/>
      <c r="OH63" s="113"/>
      <c r="OI63" s="113"/>
      <c r="OJ63" s="113"/>
      <c r="OK63" s="113"/>
      <c r="OL63" s="113"/>
      <c r="OM63" s="113"/>
      <c r="ON63" s="113"/>
      <c r="OO63" s="113"/>
      <c r="OP63" s="113"/>
      <c r="OQ63" s="113"/>
      <c r="OR63" s="113"/>
      <c r="OS63" s="113"/>
      <c r="OT63" s="113"/>
      <c r="OU63" s="113"/>
      <c r="OV63" s="113"/>
      <c r="OW63" s="113"/>
      <c r="OX63" s="113"/>
      <c r="OY63" s="113"/>
      <c r="OZ63" s="113"/>
      <c r="PA63" s="113"/>
      <c r="PB63" s="113"/>
      <c r="PC63" s="113"/>
      <c r="PD63" s="113"/>
      <c r="PE63" s="113"/>
      <c r="PF63" s="113"/>
      <c r="PG63" s="113"/>
      <c r="PH63" s="113"/>
      <c r="PI63" s="113"/>
      <c r="PJ63" s="113"/>
      <c r="PK63" s="113"/>
      <c r="PL63" s="113"/>
      <c r="PM63" s="113"/>
      <c r="PN63" s="113"/>
      <c r="PO63" s="113"/>
      <c r="PP63" s="113"/>
      <c r="PQ63" s="113"/>
      <c r="PR63" s="113"/>
      <c r="PS63" s="113"/>
      <c r="PT63" s="113"/>
      <c r="PU63" s="113"/>
      <c r="PV63" s="113"/>
      <c r="PW63" s="113"/>
      <c r="PX63" s="113"/>
      <c r="PY63" s="113"/>
      <c r="PZ63" s="113"/>
      <c r="QA63" s="113"/>
      <c r="QB63" s="113"/>
      <c r="QC63" s="113"/>
      <c r="QD63" s="113"/>
      <c r="QE63" s="113"/>
      <c r="QF63" s="113"/>
      <c r="QG63" s="113"/>
      <c r="QH63" s="113"/>
      <c r="QI63" s="113"/>
      <c r="QJ63" s="113"/>
      <c r="QK63" s="113"/>
      <c r="QL63" s="113"/>
      <c r="QM63" s="113"/>
      <c r="QN63" s="113"/>
      <c r="QO63" s="113"/>
      <c r="QP63" s="113"/>
      <c r="QQ63" s="113"/>
      <c r="QR63" s="113"/>
      <c r="QS63" s="113"/>
      <c r="QT63" s="113"/>
      <c r="QU63" s="113"/>
      <c r="QV63" s="113"/>
      <c r="QW63" s="113"/>
      <c r="QX63" s="113"/>
      <c r="QY63" s="113"/>
      <c r="QZ63" s="113"/>
      <c r="RA63" s="113"/>
      <c r="RB63" s="113"/>
      <c r="RC63" s="113"/>
      <c r="RD63" s="113"/>
      <c r="RE63" s="113"/>
      <c r="RF63" s="113"/>
      <c r="RG63" s="113"/>
      <c r="RH63" s="113"/>
      <c r="RI63" s="113"/>
      <c r="RJ63" s="113"/>
      <c r="RK63" s="113"/>
      <c r="RL63" s="113"/>
      <c r="RM63" s="113"/>
      <c r="RN63" s="113"/>
      <c r="RO63" s="113"/>
      <c r="RP63" s="113"/>
      <c r="RQ63" s="113"/>
      <c r="RR63" s="113"/>
      <c r="RS63" s="113"/>
      <c r="RT63" s="113"/>
      <c r="RU63" s="113"/>
      <c r="RV63" s="113"/>
      <c r="RW63" s="113"/>
      <c r="RX63" s="113"/>
      <c r="RY63" s="113"/>
      <c r="RZ63" s="113"/>
      <c r="SA63" s="113"/>
      <c r="SB63" s="113"/>
      <c r="SC63" s="113"/>
      <c r="SD63" s="113"/>
      <c r="SE63" s="113"/>
      <c r="SF63" s="113"/>
      <c r="SG63" s="113"/>
      <c r="SH63" s="113"/>
      <c r="SI63" s="113"/>
      <c r="SJ63" s="113"/>
      <c r="SK63" s="113"/>
      <c r="SL63" s="113"/>
      <c r="SM63" s="113"/>
      <c r="SN63" s="113"/>
      <c r="SO63" s="113"/>
      <c r="SP63" s="113"/>
      <c r="SQ63" s="113"/>
      <c r="SR63" s="113"/>
      <c r="SS63" s="113"/>
      <c r="ST63" s="113"/>
      <c r="SU63" s="113"/>
      <c r="SV63" s="113"/>
      <c r="SW63" s="113"/>
      <c r="SX63" s="113"/>
      <c r="SY63" s="113"/>
      <c r="SZ63" s="113"/>
      <c r="TA63" s="113"/>
      <c r="TB63" s="113"/>
      <c r="TC63" s="113"/>
      <c r="TD63" s="113"/>
      <c r="TE63" s="113"/>
      <c r="TF63" s="113"/>
      <c r="TG63" s="113"/>
      <c r="TH63" s="113"/>
      <c r="TI63" s="113"/>
      <c r="TJ63" s="113"/>
      <c r="TK63" s="113"/>
      <c r="TL63" s="113"/>
      <c r="TM63" s="113"/>
      <c r="TN63" s="113"/>
      <c r="TO63" s="113"/>
      <c r="TP63" s="113"/>
      <c r="TQ63" s="113"/>
      <c r="TR63" s="113"/>
      <c r="TS63" s="113"/>
      <c r="TT63" s="113"/>
      <c r="TU63" s="113"/>
      <c r="TV63" s="113"/>
      <c r="TW63" s="113"/>
      <c r="TX63" s="113"/>
      <c r="TY63" s="113"/>
      <c r="TZ63" s="113"/>
      <c r="UA63" s="113"/>
      <c r="UB63" s="113"/>
      <c r="UC63" s="113"/>
      <c r="UD63" s="113"/>
      <c r="UE63" s="113"/>
      <c r="UF63" s="113"/>
      <c r="UG63" s="113"/>
      <c r="UH63" s="113"/>
      <c r="UI63" s="113"/>
      <c r="UJ63" s="113"/>
      <c r="UK63" s="113"/>
      <c r="UL63" s="113"/>
      <c r="UM63" s="113"/>
      <c r="UN63" s="113"/>
      <c r="UO63" s="113"/>
      <c r="UP63" s="113"/>
      <c r="UQ63" s="113"/>
      <c r="UR63" s="113"/>
      <c r="US63" s="113"/>
      <c r="UT63" s="113"/>
      <c r="UU63" s="113"/>
      <c r="UV63" s="113"/>
      <c r="UW63" s="113"/>
      <c r="UX63" s="113"/>
      <c r="UY63" s="113"/>
      <c r="UZ63" s="113"/>
      <c r="VA63" s="113"/>
      <c r="VB63" s="113"/>
      <c r="VC63" s="113"/>
      <c r="VD63" s="113"/>
      <c r="VE63" s="113"/>
      <c r="VF63" s="113"/>
      <c r="VG63" s="113"/>
      <c r="VH63" s="113"/>
      <c r="VI63" s="113"/>
      <c r="VJ63" s="113"/>
      <c r="VK63" s="113"/>
      <c r="VL63" s="113"/>
      <c r="VM63" s="113"/>
      <c r="VN63" s="113"/>
      <c r="VO63" s="113"/>
      <c r="VP63" s="113"/>
      <c r="VQ63" s="113"/>
      <c r="VR63" s="113"/>
      <c r="VS63" s="113"/>
      <c r="VT63" s="113"/>
      <c r="VU63" s="113"/>
      <c r="VV63" s="113"/>
      <c r="VW63" s="113"/>
      <c r="VX63" s="113"/>
      <c r="VY63" s="113"/>
      <c r="VZ63" s="113"/>
      <c r="WA63" s="113"/>
      <c r="WB63" s="113"/>
      <c r="WC63" s="113"/>
      <c r="WD63" s="113"/>
      <c r="WE63" s="113"/>
      <c r="WF63" s="113"/>
      <c r="WG63" s="113"/>
      <c r="WH63" s="113"/>
      <c r="WI63" s="113"/>
      <c r="WJ63" s="113"/>
      <c r="WK63" s="113"/>
      <c r="WL63" s="113"/>
      <c r="WM63" s="113"/>
      <c r="WN63" s="113"/>
      <c r="WO63" s="113"/>
      <c r="WP63" s="113"/>
      <c r="WQ63" s="113"/>
      <c r="WR63" s="113"/>
      <c r="WS63" s="113"/>
      <c r="WT63" s="113"/>
      <c r="WU63" s="113"/>
      <c r="WV63" s="113"/>
      <c r="WW63" s="113"/>
      <c r="WX63" s="113"/>
      <c r="WY63" s="113"/>
      <c r="WZ63" s="113"/>
      <c r="XA63" s="113"/>
      <c r="XB63" s="113"/>
      <c r="XC63" s="113"/>
      <c r="XD63" s="113"/>
      <c r="XE63" s="113"/>
      <c r="XF63" s="113"/>
      <c r="XG63" s="113"/>
      <c r="XH63" s="113"/>
      <c r="XI63" s="113"/>
      <c r="XJ63" s="113"/>
      <c r="XK63" s="113"/>
      <c r="XL63" s="113"/>
      <c r="XM63" s="113"/>
      <c r="XN63" s="113"/>
      <c r="XO63" s="113"/>
      <c r="XP63" s="113"/>
      <c r="XQ63" s="113"/>
      <c r="XR63" s="113"/>
      <c r="XS63" s="113"/>
      <c r="XT63" s="113"/>
      <c r="XU63" s="113"/>
      <c r="XV63" s="113"/>
      <c r="XW63" s="113"/>
      <c r="XX63" s="113"/>
      <c r="XY63" s="113"/>
      <c r="XZ63" s="113"/>
      <c r="YA63" s="113"/>
      <c r="YB63" s="113"/>
      <c r="YC63" s="113"/>
      <c r="YD63" s="113"/>
      <c r="YE63" s="113"/>
      <c r="YF63" s="113"/>
      <c r="YG63" s="113"/>
      <c r="YH63" s="113"/>
      <c r="YI63" s="113"/>
      <c r="YJ63" s="113"/>
      <c r="YK63" s="113"/>
      <c r="YL63" s="113"/>
      <c r="YM63" s="113"/>
      <c r="YN63" s="113"/>
      <c r="YO63" s="113"/>
      <c r="YP63" s="113"/>
      <c r="YQ63" s="113"/>
      <c r="YR63" s="113"/>
      <c r="YS63" s="113"/>
      <c r="YT63" s="113"/>
      <c r="YU63" s="113"/>
      <c r="YV63" s="113"/>
      <c r="YW63" s="113"/>
      <c r="YX63" s="113"/>
      <c r="YY63" s="113"/>
      <c r="YZ63" s="113"/>
      <c r="ZA63" s="113"/>
      <c r="ZB63" s="113"/>
      <c r="ZC63" s="113"/>
      <c r="ZD63" s="113"/>
      <c r="ZE63" s="113"/>
      <c r="ZF63" s="113"/>
      <c r="ZG63" s="113"/>
      <c r="ZH63" s="113"/>
      <c r="ZI63" s="113"/>
      <c r="ZJ63" s="113"/>
      <c r="ZK63" s="113"/>
      <c r="ZL63" s="113"/>
      <c r="ZM63" s="113"/>
      <c r="ZN63" s="113"/>
      <c r="ZO63" s="113"/>
      <c r="ZP63" s="113"/>
      <c r="ZQ63" s="113"/>
      <c r="ZR63" s="113"/>
      <c r="ZS63" s="113"/>
      <c r="ZT63" s="113"/>
      <c r="ZU63" s="113"/>
      <c r="ZV63" s="113"/>
      <c r="ZW63" s="113"/>
      <c r="ZX63" s="113"/>
      <c r="ZY63" s="113"/>
      <c r="ZZ63" s="113"/>
      <c r="AAA63" s="113"/>
      <c r="AAB63" s="113"/>
      <c r="AAC63" s="113"/>
      <c r="AAD63" s="113"/>
      <c r="AAE63" s="113"/>
      <c r="AAF63" s="113"/>
      <c r="AAG63" s="113"/>
      <c r="AAH63" s="113"/>
      <c r="AAI63" s="113"/>
      <c r="AAJ63" s="113"/>
      <c r="AAK63" s="113"/>
      <c r="AAL63" s="113"/>
      <c r="AAM63" s="113"/>
      <c r="AAN63" s="113"/>
      <c r="AAO63" s="113"/>
      <c r="AAP63" s="113"/>
      <c r="AAQ63" s="113"/>
      <c r="AAR63" s="113"/>
      <c r="AAS63" s="113"/>
      <c r="AAT63" s="113"/>
      <c r="AAU63" s="113"/>
      <c r="AAV63" s="113"/>
      <c r="AAW63" s="113"/>
      <c r="AAX63" s="113"/>
      <c r="AAY63" s="113"/>
      <c r="AAZ63" s="113"/>
      <c r="ABA63" s="113"/>
      <c r="ABB63" s="113"/>
      <c r="ABC63" s="113"/>
      <c r="ABD63" s="113"/>
      <c r="ABE63" s="113"/>
      <c r="ABF63" s="113"/>
      <c r="ABG63" s="113"/>
      <c r="ABH63" s="113"/>
      <c r="ABI63" s="113"/>
      <c r="ABJ63" s="113"/>
      <c r="ABK63" s="113"/>
      <c r="ABL63" s="113"/>
      <c r="ABM63" s="113"/>
      <c r="ABN63" s="113"/>
      <c r="ABO63" s="113"/>
      <c r="ABP63" s="113"/>
      <c r="ABQ63" s="113"/>
      <c r="ABR63" s="113"/>
      <c r="ABS63" s="113"/>
      <c r="ABT63" s="113"/>
      <c r="ABU63" s="113"/>
      <c r="ABV63" s="113"/>
      <c r="ABW63" s="113"/>
      <c r="ABX63" s="113"/>
      <c r="ABY63" s="113"/>
      <c r="ABZ63" s="113"/>
      <c r="ACA63" s="113"/>
      <c r="ACB63" s="113"/>
      <c r="ACC63" s="113"/>
      <c r="ACD63" s="113"/>
      <c r="ACE63" s="113"/>
      <c r="ACF63" s="113"/>
      <c r="ACG63" s="113"/>
      <c r="ACH63" s="113"/>
      <c r="ACI63" s="113"/>
      <c r="ACJ63" s="113"/>
      <c r="ACK63" s="113"/>
      <c r="ACL63" s="113"/>
      <c r="ACM63" s="113"/>
      <c r="ACN63" s="113"/>
      <c r="ACO63" s="113"/>
      <c r="ACP63" s="113"/>
      <c r="ACQ63" s="113"/>
      <c r="ACR63" s="113"/>
      <c r="ACS63" s="113"/>
      <c r="ACT63" s="113"/>
      <c r="ACU63" s="113"/>
      <c r="ACV63" s="113"/>
      <c r="ACW63" s="113"/>
      <c r="ACX63" s="113"/>
      <c r="ACY63" s="113"/>
      <c r="ACZ63" s="113"/>
      <c r="ADA63" s="113"/>
      <c r="ADB63" s="113"/>
      <c r="ADC63" s="113"/>
    </row>
    <row r="64" spans="1:783" s="145" customFormat="1" ht="14" x14ac:dyDescent="0.3">
      <c r="A64" s="113"/>
      <c r="B64" s="127"/>
      <c r="C64" s="124"/>
      <c r="D64" s="124"/>
      <c r="F64" s="121"/>
      <c r="G64" s="121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  <c r="IV64" s="113"/>
      <c r="IW64" s="113"/>
      <c r="IX64" s="113"/>
      <c r="IY64" s="113"/>
      <c r="IZ64" s="113"/>
      <c r="JA64" s="113"/>
      <c r="JB64" s="113"/>
      <c r="JC64" s="113"/>
      <c r="JD64" s="113"/>
      <c r="JE64" s="113"/>
      <c r="JF64" s="113"/>
      <c r="JG64" s="113"/>
      <c r="JH64" s="113"/>
      <c r="JI64" s="113"/>
      <c r="JJ64" s="113"/>
      <c r="JK64" s="113"/>
      <c r="JL64" s="113"/>
      <c r="JM64" s="113"/>
      <c r="JN64" s="113"/>
      <c r="JO64" s="113"/>
      <c r="JP64" s="113"/>
      <c r="JQ64" s="113"/>
      <c r="JR64" s="113"/>
      <c r="JS64" s="113"/>
      <c r="JT64" s="113"/>
      <c r="JU64" s="113"/>
      <c r="JV64" s="113"/>
      <c r="JW64" s="113"/>
      <c r="JX64" s="113"/>
      <c r="JY64" s="113"/>
      <c r="JZ64" s="113"/>
      <c r="KA64" s="113"/>
      <c r="KB64" s="113"/>
      <c r="KC64" s="113"/>
      <c r="KD64" s="113"/>
      <c r="KE64" s="113"/>
      <c r="KF64" s="113"/>
      <c r="KG64" s="113"/>
      <c r="KH64" s="113"/>
      <c r="KI64" s="113"/>
      <c r="KJ64" s="113"/>
      <c r="KK64" s="113"/>
      <c r="KL64" s="113"/>
      <c r="KM64" s="113"/>
      <c r="KN64" s="113"/>
      <c r="KO64" s="113"/>
      <c r="KP64" s="113"/>
      <c r="KQ64" s="113"/>
      <c r="KR64" s="113"/>
      <c r="KS64" s="113"/>
      <c r="KT64" s="113"/>
      <c r="KU64" s="113"/>
      <c r="KV64" s="113"/>
      <c r="KW64" s="113"/>
      <c r="KX64" s="113"/>
      <c r="KY64" s="113"/>
      <c r="KZ64" s="113"/>
      <c r="LA64" s="113"/>
      <c r="LB64" s="113"/>
      <c r="LC64" s="113"/>
      <c r="LD64" s="113"/>
      <c r="LE64" s="113"/>
      <c r="LF64" s="113"/>
      <c r="LG64" s="113"/>
      <c r="LH64" s="113"/>
      <c r="LI64" s="113"/>
      <c r="LJ64" s="113"/>
      <c r="LK64" s="113"/>
      <c r="LL64" s="113"/>
      <c r="LM64" s="113"/>
      <c r="LN64" s="113"/>
      <c r="LO64" s="113"/>
      <c r="LP64" s="113"/>
      <c r="LQ64" s="113"/>
      <c r="LR64" s="113"/>
      <c r="LS64" s="113"/>
      <c r="LT64" s="113"/>
      <c r="LU64" s="113"/>
      <c r="LV64" s="113"/>
      <c r="LW64" s="113"/>
      <c r="LX64" s="113"/>
      <c r="LY64" s="113"/>
      <c r="LZ64" s="113"/>
      <c r="MA64" s="113"/>
      <c r="MB64" s="113"/>
      <c r="MC64" s="113"/>
      <c r="MD64" s="113"/>
      <c r="ME64" s="113"/>
      <c r="MF64" s="113"/>
      <c r="MG64" s="113"/>
      <c r="MH64" s="113"/>
      <c r="MI64" s="113"/>
      <c r="MJ64" s="113"/>
      <c r="MK64" s="113"/>
      <c r="ML64" s="113"/>
      <c r="MM64" s="113"/>
      <c r="MN64" s="113"/>
      <c r="MO64" s="113"/>
      <c r="MP64" s="113"/>
      <c r="MQ64" s="113"/>
      <c r="MR64" s="113"/>
      <c r="MS64" s="113"/>
      <c r="MT64" s="113"/>
      <c r="MU64" s="113"/>
      <c r="MV64" s="113"/>
      <c r="MW64" s="113"/>
      <c r="MX64" s="113"/>
      <c r="MY64" s="113"/>
      <c r="MZ64" s="113"/>
      <c r="NA64" s="113"/>
      <c r="NB64" s="113"/>
      <c r="NC64" s="113"/>
      <c r="ND64" s="113"/>
      <c r="NE64" s="113"/>
      <c r="NF64" s="113"/>
      <c r="NG64" s="113"/>
      <c r="NH64" s="113"/>
      <c r="NI64" s="113"/>
      <c r="NJ64" s="113"/>
      <c r="NK64" s="113"/>
      <c r="NL64" s="113"/>
      <c r="NM64" s="113"/>
      <c r="NN64" s="113"/>
      <c r="NO64" s="113"/>
      <c r="NP64" s="113"/>
      <c r="NQ64" s="113"/>
      <c r="NR64" s="113"/>
      <c r="NS64" s="113"/>
      <c r="NT64" s="113"/>
      <c r="NU64" s="113"/>
      <c r="NV64" s="113"/>
      <c r="NW64" s="113"/>
      <c r="NX64" s="113"/>
      <c r="NY64" s="113"/>
      <c r="NZ64" s="113"/>
      <c r="OA64" s="113"/>
      <c r="OB64" s="113"/>
      <c r="OC64" s="113"/>
      <c r="OD64" s="113"/>
      <c r="OE64" s="113"/>
      <c r="OF64" s="113"/>
      <c r="OG64" s="113"/>
      <c r="OH64" s="113"/>
      <c r="OI64" s="113"/>
      <c r="OJ64" s="113"/>
      <c r="OK64" s="113"/>
      <c r="OL64" s="113"/>
      <c r="OM64" s="113"/>
      <c r="ON64" s="113"/>
      <c r="OO64" s="113"/>
      <c r="OP64" s="113"/>
      <c r="OQ64" s="113"/>
      <c r="OR64" s="113"/>
      <c r="OS64" s="113"/>
      <c r="OT64" s="113"/>
      <c r="OU64" s="113"/>
      <c r="OV64" s="113"/>
      <c r="OW64" s="113"/>
      <c r="OX64" s="113"/>
      <c r="OY64" s="113"/>
      <c r="OZ64" s="113"/>
      <c r="PA64" s="113"/>
      <c r="PB64" s="113"/>
      <c r="PC64" s="113"/>
      <c r="PD64" s="113"/>
      <c r="PE64" s="113"/>
      <c r="PF64" s="113"/>
      <c r="PG64" s="113"/>
      <c r="PH64" s="113"/>
      <c r="PI64" s="113"/>
      <c r="PJ64" s="113"/>
      <c r="PK64" s="113"/>
      <c r="PL64" s="113"/>
      <c r="PM64" s="113"/>
      <c r="PN64" s="113"/>
      <c r="PO64" s="113"/>
      <c r="PP64" s="113"/>
      <c r="PQ64" s="113"/>
      <c r="PR64" s="113"/>
      <c r="PS64" s="113"/>
      <c r="PT64" s="113"/>
      <c r="PU64" s="113"/>
      <c r="PV64" s="113"/>
      <c r="PW64" s="113"/>
      <c r="PX64" s="113"/>
      <c r="PY64" s="113"/>
      <c r="PZ64" s="113"/>
      <c r="QA64" s="113"/>
      <c r="QB64" s="113"/>
      <c r="QC64" s="113"/>
      <c r="QD64" s="113"/>
      <c r="QE64" s="113"/>
      <c r="QF64" s="113"/>
      <c r="QG64" s="113"/>
      <c r="QH64" s="113"/>
      <c r="QI64" s="113"/>
      <c r="QJ64" s="113"/>
      <c r="QK64" s="113"/>
      <c r="QL64" s="113"/>
      <c r="QM64" s="113"/>
      <c r="QN64" s="113"/>
      <c r="QO64" s="113"/>
      <c r="QP64" s="113"/>
      <c r="QQ64" s="113"/>
      <c r="QR64" s="113"/>
      <c r="QS64" s="113"/>
      <c r="QT64" s="113"/>
      <c r="QU64" s="113"/>
      <c r="QV64" s="113"/>
      <c r="QW64" s="113"/>
      <c r="QX64" s="113"/>
      <c r="QY64" s="113"/>
      <c r="QZ64" s="113"/>
      <c r="RA64" s="113"/>
      <c r="RB64" s="113"/>
      <c r="RC64" s="113"/>
      <c r="RD64" s="113"/>
      <c r="RE64" s="113"/>
      <c r="RF64" s="113"/>
      <c r="RG64" s="113"/>
      <c r="RH64" s="113"/>
      <c r="RI64" s="113"/>
      <c r="RJ64" s="113"/>
      <c r="RK64" s="113"/>
      <c r="RL64" s="113"/>
      <c r="RM64" s="113"/>
      <c r="RN64" s="113"/>
      <c r="RO64" s="113"/>
      <c r="RP64" s="113"/>
      <c r="RQ64" s="113"/>
      <c r="RR64" s="113"/>
      <c r="RS64" s="113"/>
      <c r="RT64" s="113"/>
      <c r="RU64" s="113"/>
      <c r="RV64" s="113"/>
      <c r="RW64" s="113"/>
      <c r="RX64" s="113"/>
      <c r="RY64" s="113"/>
      <c r="RZ64" s="113"/>
      <c r="SA64" s="113"/>
      <c r="SB64" s="113"/>
      <c r="SC64" s="113"/>
      <c r="SD64" s="113"/>
      <c r="SE64" s="113"/>
      <c r="SF64" s="113"/>
      <c r="SG64" s="113"/>
      <c r="SH64" s="113"/>
      <c r="SI64" s="113"/>
      <c r="SJ64" s="113"/>
      <c r="SK64" s="113"/>
      <c r="SL64" s="113"/>
      <c r="SM64" s="113"/>
      <c r="SN64" s="113"/>
      <c r="SO64" s="113"/>
      <c r="SP64" s="113"/>
      <c r="SQ64" s="113"/>
      <c r="SR64" s="113"/>
      <c r="SS64" s="113"/>
      <c r="ST64" s="113"/>
      <c r="SU64" s="113"/>
      <c r="SV64" s="113"/>
      <c r="SW64" s="113"/>
      <c r="SX64" s="113"/>
      <c r="SY64" s="113"/>
      <c r="SZ64" s="113"/>
      <c r="TA64" s="113"/>
      <c r="TB64" s="113"/>
      <c r="TC64" s="113"/>
      <c r="TD64" s="113"/>
      <c r="TE64" s="113"/>
      <c r="TF64" s="113"/>
      <c r="TG64" s="113"/>
      <c r="TH64" s="113"/>
      <c r="TI64" s="113"/>
      <c r="TJ64" s="113"/>
      <c r="TK64" s="113"/>
      <c r="TL64" s="113"/>
      <c r="TM64" s="113"/>
      <c r="TN64" s="113"/>
      <c r="TO64" s="113"/>
      <c r="TP64" s="113"/>
      <c r="TQ64" s="113"/>
      <c r="TR64" s="113"/>
      <c r="TS64" s="113"/>
      <c r="TT64" s="113"/>
      <c r="TU64" s="113"/>
      <c r="TV64" s="113"/>
      <c r="TW64" s="113"/>
      <c r="TX64" s="113"/>
      <c r="TY64" s="113"/>
      <c r="TZ64" s="113"/>
      <c r="UA64" s="113"/>
      <c r="UB64" s="113"/>
      <c r="UC64" s="113"/>
      <c r="UD64" s="113"/>
      <c r="UE64" s="113"/>
      <c r="UF64" s="113"/>
      <c r="UG64" s="113"/>
      <c r="UH64" s="113"/>
      <c r="UI64" s="113"/>
      <c r="UJ64" s="113"/>
      <c r="UK64" s="113"/>
      <c r="UL64" s="113"/>
      <c r="UM64" s="113"/>
      <c r="UN64" s="113"/>
      <c r="UO64" s="113"/>
      <c r="UP64" s="113"/>
      <c r="UQ64" s="113"/>
      <c r="UR64" s="113"/>
      <c r="US64" s="113"/>
      <c r="UT64" s="113"/>
      <c r="UU64" s="113"/>
      <c r="UV64" s="113"/>
      <c r="UW64" s="113"/>
      <c r="UX64" s="113"/>
      <c r="UY64" s="113"/>
      <c r="UZ64" s="113"/>
      <c r="VA64" s="113"/>
      <c r="VB64" s="113"/>
      <c r="VC64" s="113"/>
      <c r="VD64" s="113"/>
      <c r="VE64" s="113"/>
      <c r="VF64" s="113"/>
      <c r="VG64" s="113"/>
      <c r="VH64" s="113"/>
      <c r="VI64" s="113"/>
      <c r="VJ64" s="113"/>
      <c r="VK64" s="113"/>
      <c r="VL64" s="113"/>
      <c r="VM64" s="113"/>
      <c r="VN64" s="113"/>
      <c r="VO64" s="113"/>
      <c r="VP64" s="113"/>
      <c r="VQ64" s="113"/>
      <c r="VR64" s="113"/>
      <c r="VS64" s="113"/>
      <c r="VT64" s="113"/>
      <c r="VU64" s="113"/>
      <c r="VV64" s="113"/>
      <c r="VW64" s="113"/>
      <c r="VX64" s="113"/>
      <c r="VY64" s="113"/>
      <c r="VZ64" s="113"/>
      <c r="WA64" s="113"/>
      <c r="WB64" s="113"/>
      <c r="WC64" s="113"/>
      <c r="WD64" s="113"/>
      <c r="WE64" s="113"/>
      <c r="WF64" s="113"/>
      <c r="WG64" s="113"/>
      <c r="WH64" s="113"/>
      <c r="WI64" s="113"/>
      <c r="WJ64" s="113"/>
      <c r="WK64" s="113"/>
      <c r="WL64" s="113"/>
      <c r="WM64" s="113"/>
      <c r="WN64" s="113"/>
      <c r="WO64" s="113"/>
      <c r="WP64" s="113"/>
      <c r="WQ64" s="113"/>
      <c r="WR64" s="113"/>
      <c r="WS64" s="113"/>
      <c r="WT64" s="113"/>
      <c r="WU64" s="113"/>
      <c r="WV64" s="113"/>
      <c r="WW64" s="113"/>
      <c r="WX64" s="113"/>
      <c r="WY64" s="113"/>
      <c r="WZ64" s="113"/>
      <c r="XA64" s="113"/>
      <c r="XB64" s="113"/>
      <c r="XC64" s="113"/>
      <c r="XD64" s="113"/>
      <c r="XE64" s="113"/>
      <c r="XF64" s="113"/>
      <c r="XG64" s="113"/>
      <c r="XH64" s="113"/>
      <c r="XI64" s="113"/>
      <c r="XJ64" s="113"/>
      <c r="XK64" s="113"/>
      <c r="XL64" s="113"/>
      <c r="XM64" s="113"/>
      <c r="XN64" s="113"/>
      <c r="XO64" s="113"/>
      <c r="XP64" s="113"/>
      <c r="XQ64" s="113"/>
      <c r="XR64" s="113"/>
      <c r="XS64" s="113"/>
      <c r="XT64" s="113"/>
      <c r="XU64" s="113"/>
      <c r="XV64" s="113"/>
      <c r="XW64" s="113"/>
      <c r="XX64" s="113"/>
      <c r="XY64" s="113"/>
      <c r="XZ64" s="113"/>
      <c r="YA64" s="113"/>
      <c r="YB64" s="113"/>
      <c r="YC64" s="113"/>
      <c r="YD64" s="113"/>
      <c r="YE64" s="113"/>
      <c r="YF64" s="113"/>
      <c r="YG64" s="113"/>
      <c r="YH64" s="113"/>
      <c r="YI64" s="113"/>
      <c r="YJ64" s="113"/>
      <c r="YK64" s="113"/>
      <c r="YL64" s="113"/>
      <c r="YM64" s="113"/>
      <c r="YN64" s="113"/>
      <c r="YO64" s="113"/>
      <c r="YP64" s="113"/>
      <c r="YQ64" s="113"/>
      <c r="YR64" s="113"/>
      <c r="YS64" s="113"/>
      <c r="YT64" s="113"/>
      <c r="YU64" s="113"/>
      <c r="YV64" s="113"/>
      <c r="YW64" s="113"/>
      <c r="YX64" s="113"/>
      <c r="YY64" s="113"/>
      <c r="YZ64" s="113"/>
      <c r="ZA64" s="113"/>
      <c r="ZB64" s="113"/>
      <c r="ZC64" s="113"/>
      <c r="ZD64" s="113"/>
      <c r="ZE64" s="113"/>
      <c r="ZF64" s="113"/>
      <c r="ZG64" s="113"/>
      <c r="ZH64" s="113"/>
      <c r="ZI64" s="113"/>
      <c r="ZJ64" s="113"/>
      <c r="ZK64" s="113"/>
      <c r="ZL64" s="113"/>
      <c r="ZM64" s="113"/>
      <c r="ZN64" s="113"/>
      <c r="ZO64" s="113"/>
      <c r="ZP64" s="113"/>
      <c r="ZQ64" s="113"/>
      <c r="ZR64" s="113"/>
      <c r="ZS64" s="113"/>
      <c r="ZT64" s="113"/>
      <c r="ZU64" s="113"/>
      <c r="ZV64" s="113"/>
      <c r="ZW64" s="113"/>
      <c r="ZX64" s="113"/>
      <c r="ZY64" s="113"/>
      <c r="ZZ64" s="113"/>
      <c r="AAA64" s="113"/>
      <c r="AAB64" s="113"/>
      <c r="AAC64" s="113"/>
      <c r="AAD64" s="113"/>
      <c r="AAE64" s="113"/>
      <c r="AAF64" s="113"/>
      <c r="AAG64" s="113"/>
      <c r="AAH64" s="113"/>
      <c r="AAI64" s="113"/>
      <c r="AAJ64" s="113"/>
      <c r="AAK64" s="113"/>
      <c r="AAL64" s="113"/>
      <c r="AAM64" s="113"/>
      <c r="AAN64" s="113"/>
      <c r="AAO64" s="113"/>
      <c r="AAP64" s="113"/>
      <c r="AAQ64" s="113"/>
      <c r="AAR64" s="113"/>
      <c r="AAS64" s="113"/>
      <c r="AAT64" s="113"/>
      <c r="AAU64" s="113"/>
      <c r="AAV64" s="113"/>
      <c r="AAW64" s="113"/>
      <c r="AAX64" s="113"/>
      <c r="AAY64" s="113"/>
      <c r="AAZ64" s="113"/>
      <c r="ABA64" s="113"/>
      <c r="ABB64" s="113"/>
      <c r="ABC64" s="113"/>
      <c r="ABD64" s="113"/>
      <c r="ABE64" s="113"/>
      <c r="ABF64" s="113"/>
      <c r="ABG64" s="113"/>
      <c r="ABH64" s="113"/>
      <c r="ABI64" s="113"/>
      <c r="ABJ64" s="113"/>
      <c r="ABK64" s="113"/>
      <c r="ABL64" s="113"/>
      <c r="ABM64" s="113"/>
      <c r="ABN64" s="113"/>
      <c r="ABO64" s="113"/>
      <c r="ABP64" s="113"/>
      <c r="ABQ64" s="113"/>
      <c r="ABR64" s="113"/>
      <c r="ABS64" s="113"/>
      <c r="ABT64" s="113"/>
      <c r="ABU64" s="113"/>
      <c r="ABV64" s="113"/>
      <c r="ABW64" s="113"/>
      <c r="ABX64" s="113"/>
      <c r="ABY64" s="113"/>
      <c r="ABZ64" s="113"/>
      <c r="ACA64" s="113"/>
      <c r="ACB64" s="113"/>
      <c r="ACC64" s="113"/>
      <c r="ACD64" s="113"/>
      <c r="ACE64" s="113"/>
      <c r="ACF64" s="113"/>
      <c r="ACG64" s="113"/>
      <c r="ACH64" s="113"/>
      <c r="ACI64" s="113"/>
      <c r="ACJ64" s="113"/>
      <c r="ACK64" s="113"/>
      <c r="ACL64" s="113"/>
      <c r="ACM64" s="113"/>
      <c r="ACN64" s="113"/>
      <c r="ACO64" s="113"/>
      <c r="ACP64" s="113"/>
      <c r="ACQ64" s="113"/>
      <c r="ACR64" s="113"/>
      <c r="ACS64" s="113"/>
      <c r="ACT64" s="113"/>
      <c r="ACU64" s="113"/>
      <c r="ACV64" s="113"/>
      <c r="ACW64" s="113"/>
      <c r="ACX64" s="113"/>
      <c r="ACY64" s="113"/>
      <c r="ACZ64" s="113"/>
      <c r="ADA64" s="113"/>
      <c r="ADB64" s="113"/>
      <c r="ADC64" s="113"/>
    </row>
    <row r="65" spans="1:783" s="145" customFormat="1" ht="14" x14ac:dyDescent="0.3">
      <c r="A65" s="113"/>
      <c r="B65" s="127"/>
      <c r="C65" s="124"/>
      <c r="D65" s="124"/>
      <c r="F65" s="121"/>
      <c r="G65" s="121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  <c r="IS65" s="113"/>
      <c r="IT65" s="113"/>
      <c r="IU65" s="113"/>
      <c r="IV65" s="113"/>
      <c r="IW65" s="113"/>
      <c r="IX65" s="113"/>
      <c r="IY65" s="113"/>
      <c r="IZ65" s="113"/>
      <c r="JA65" s="113"/>
      <c r="JB65" s="113"/>
      <c r="JC65" s="113"/>
      <c r="JD65" s="113"/>
      <c r="JE65" s="113"/>
      <c r="JF65" s="113"/>
      <c r="JG65" s="113"/>
      <c r="JH65" s="113"/>
      <c r="JI65" s="113"/>
      <c r="JJ65" s="113"/>
      <c r="JK65" s="113"/>
      <c r="JL65" s="113"/>
      <c r="JM65" s="113"/>
      <c r="JN65" s="113"/>
      <c r="JO65" s="113"/>
      <c r="JP65" s="113"/>
      <c r="JQ65" s="113"/>
      <c r="JR65" s="113"/>
      <c r="JS65" s="113"/>
      <c r="JT65" s="113"/>
      <c r="JU65" s="113"/>
      <c r="JV65" s="113"/>
      <c r="JW65" s="113"/>
      <c r="JX65" s="113"/>
      <c r="JY65" s="113"/>
      <c r="JZ65" s="113"/>
      <c r="KA65" s="113"/>
      <c r="KB65" s="113"/>
      <c r="KC65" s="113"/>
      <c r="KD65" s="113"/>
      <c r="KE65" s="113"/>
      <c r="KF65" s="113"/>
      <c r="KG65" s="113"/>
      <c r="KH65" s="113"/>
      <c r="KI65" s="113"/>
      <c r="KJ65" s="113"/>
      <c r="KK65" s="113"/>
      <c r="KL65" s="113"/>
      <c r="KM65" s="113"/>
      <c r="KN65" s="113"/>
      <c r="KO65" s="113"/>
      <c r="KP65" s="113"/>
      <c r="KQ65" s="113"/>
      <c r="KR65" s="113"/>
      <c r="KS65" s="113"/>
      <c r="KT65" s="113"/>
      <c r="KU65" s="113"/>
      <c r="KV65" s="113"/>
      <c r="KW65" s="113"/>
      <c r="KX65" s="113"/>
      <c r="KY65" s="113"/>
      <c r="KZ65" s="113"/>
      <c r="LA65" s="113"/>
      <c r="LB65" s="113"/>
      <c r="LC65" s="113"/>
      <c r="LD65" s="113"/>
      <c r="LE65" s="113"/>
      <c r="LF65" s="113"/>
      <c r="LG65" s="113"/>
      <c r="LH65" s="113"/>
      <c r="LI65" s="113"/>
      <c r="LJ65" s="113"/>
      <c r="LK65" s="113"/>
      <c r="LL65" s="113"/>
      <c r="LM65" s="113"/>
      <c r="LN65" s="113"/>
      <c r="LO65" s="113"/>
      <c r="LP65" s="113"/>
      <c r="LQ65" s="113"/>
      <c r="LR65" s="113"/>
      <c r="LS65" s="113"/>
      <c r="LT65" s="113"/>
      <c r="LU65" s="113"/>
      <c r="LV65" s="113"/>
      <c r="LW65" s="113"/>
      <c r="LX65" s="113"/>
      <c r="LY65" s="113"/>
      <c r="LZ65" s="113"/>
      <c r="MA65" s="113"/>
      <c r="MB65" s="113"/>
      <c r="MC65" s="113"/>
      <c r="MD65" s="113"/>
      <c r="ME65" s="113"/>
      <c r="MF65" s="113"/>
      <c r="MG65" s="113"/>
      <c r="MH65" s="113"/>
      <c r="MI65" s="113"/>
      <c r="MJ65" s="113"/>
      <c r="MK65" s="113"/>
      <c r="ML65" s="113"/>
      <c r="MM65" s="113"/>
      <c r="MN65" s="113"/>
      <c r="MO65" s="113"/>
      <c r="MP65" s="113"/>
      <c r="MQ65" s="113"/>
      <c r="MR65" s="113"/>
      <c r="MS65" s="113"/>
      <c r="MT65" s="113"/>
      <c r="MU65" s="113"/>
      <c r="MV65" s="113"/>
      <c r="MW65" s="113"/>
      <c r="MX65" s="113"/>
      <c r="MY65" s="113"/>
      <c r="MZ65" s="113"/>
      <c r="NA65" s="113"/>
      <c r="NB65" s="113"/>
      <c r="NC65" s="113"/>
      <c r="ND65" s="113"/>
      <c r="NE65" s="113"/>
      <c r="NF65" s="113"/>
      <c r="NG65" s="113"/>
      <c r="NH65" s="113"/>
      <c r="NI65" s="113"/>
      <c r="NJ65" s="113"/>
      <c r="NK65" s="113"/>
      <c r="NL65" s="113"/>
      <c r="NM65" s="113"/>
      <c r="NN65" s="113"/>
      <c r="NO65" s="113"/>
      <c r="NP65" s="113"/>
      <c r="NQ65" s="113"/>
      <c r="NR65" s="113"/>
      <c r="NS65" s="113"/>
      <c r="NT65" s="113"/>
      <c r="NU65" s="113"/>
      <c r="NV65" s="113"/>
      <c r="NW65" s="113"/>
      <c r="NX65" s="113"/>
      <c r="NY65" s="113"/>
      <c r="NZ65" s="113"/>
      <c r="OA65" s="113"/>
      <c r="OB65" s="113"/>
      <c r="OC65" s="113"/>
      <c r="OD65" s="113"/>
      <c r="OE65" s="113"/>
      <c r="OF65" s="113"/>
      <c r="OG65" s="113"/>
      <c r="OH65" s="113"/>
      <c r="OI65" s="113"/>
      <c r="OJ65" s="113"/>
      <c r="OK65" s="113"/>
      <c r="OL65" s="113"/>
      <c r="OM65" s="113"/>
      <c r="ON65" s="113"/>
      <c r="OO65" s="113"/>
      <c r="OP65" s="113"/>
      <c r="OQ65" s="113"/>
      <c r="OR65" s="113"/>
      <c r="OS65" s="113"/>
      <c r="OT65" s="113"/>
      <c r="OU65" s="113"/>
      <c r="OV65" s="113"/>
      <c r="OW65" s="113"/>
      <c r="OX65" s="113"/>
      <c r="OY65" s="113"/>
      <c r="OZ65" s="113"/>
      <c r="PA65" s="113"/>
      <c r="PB65" s="113"/>
      <c r="PC65" s="113"/>
      <c r="PD65" s="113"/>
      <c r="PE65" s="113"/>
      <c r="PF65" s="113"/>
      <c r="PG65" s="113"/>
      <c r="PH65" s="113"/>
      <c r="PI65" s="113"/>
      <c r="PJ65" s="113"/>
      <c r="PK65" s="113"/>
      <c r="PL65" s="113"/>
      <c r="PM65" s="113"/>
      <c r="PN65" s="113"/>
      <c r="PO65" s="113"/>
      <c r="PP65" s="113"/>
      <c r="PQ65" s="113"/>
      <c r="PR65" s="113"/>
      <c r="PS65" s="113"/>
      <c r="PT65" s="113"/>
      <c r="PU65" s="113"/>
      <c r="PV65" s="113"/>
      <c r="PW65" s="113"/>
      <c r="PX65" s="113"/>
      <c r="PY65" s="113"/>
      <c r="PZ65" s="113"/>
      <c r="QA65" s="113"/>
      <c r="QB65" s="113"/>
      <c r="QC65" s="113"/>
      <c r="QD65" s="113"/>
      <c r="QE65" s="113"/>
      <c r="QF65" s="113"/>
      <c r="QG65" s="113"/>
      <c r="QH65" s="113"/>
      <c r="QI65" s="113"/>
      <c r="QJ65" s="113"/>
      <c r="QK65" s="113"/>
      <c r="QL65" s="113"/>
      <c r="QM65" s="113"/>
      <c r="QN65" s="113"/>
      <c r="QO65" s="113"/>
      <c r="QP65" s="113"/>
      <c r="QQ65" s="113"/>
      <c r="QR65" s="113"/>
      <c r="QS65" s="113"/>
      <c r="QT65" s="113"/>
      <c r="QU65" s="113"/>
      <c r="QV65" s="113"/>
      <c r="QW65" s="113"/>
      <c r="QX65" s="113"/>
      <c r="QY65" s="113"/>
      <c r="QZ65" s="113"/>
      <c r="RA65" s="113"/>
      <c r="RB65" s="113"/>
      <c r="RC65" s="113"/>
      <c r="RD65" s="113"/>
      <c r="RE65" s="113"/>
      <c r="RF65" s="113"/>
      <c r="RG65" s="113"/>
      <c r="RH65" s="113"/>
      <c r="RI65" s="113"/>
      <c r="RJ65" s="113"/>
      <c r="RK65" s="113"/>
      <c r="RL65" s="113"/>
      <c r="RM65" s="113"/>
      <c r="RN65" s="113"/>
      <c r="RO65" s="113"/>
      <c r="RP65" s="113"/>
      <c r="RQ65" s="113"/>
      <c r="RR65" s="113"/>
      <c r="RS65" s="113"/>
      <c r="RT65" s="113"/>
      <c r="RU65" s="113"/>
      <c r="RV65" s="113"/>
      <c r="RW65" s="113"/>
      <c r="RX65" s="113"/>
      <c r="RY65" s="113"/>
      <c r="RZ65" s="113"/>
      <c r="SA65" s="113"/>
      <c r="SB65" s="113"/>
      <c r="SC65" s="113"/>
      <c r="SD65" s="113"/>
      <c r="SE65" s="113"/>
      <c r="SF65" s="113"/>
      <c r="SG65" s="113"/>
      <c r="SH65" s="113"/>
      <c r="SI65" s="113"/>
      <c r="SJ65" s="113"/>
      <c r="SK65" s="113"/>
      <c r="SL65" s="113"/>
      <c r="SM65" s="113"/>
      <c r="SN65" s="113"/>
      <c r="SO65" s="113"/>
      <c r="SP65" s="113"/>
      <c r="SQ65" s="113"/>
      <c r="SR65" s="113"/>
      <c r="SS65" s="113"/>
      <c r="ST65" s="113"/>
      <c r="SU65" s="113"/>
      <c r="SV65" s="113"/>
      <c r="SW65" s="113"/>
      <c r="SX65" s="113"/>
      <c r="SY65" s="113"/>
      <c r="SZ65" s="113"/>
      <c r="TA65" s="113"/>
      <c r="TB65" s="113"/>
      <c r="TC65" s="113"/>
      <c r="TD65" s="113"/>
      <c r="TE65" s="113"/>
      <c r="TF65" s="113"/>
      <c r="TG65" s="113"/>
      <c r="TH65" s="113"/>
      <c r="TI65" s="113"/>
      <c r="TJ65" s="113"/>
      <c r="TK65" s="113"/>
      <c r="TL65" s="113"/>
      <c r="TM65" s="113"/>
      <c r="TN65" s="113"/>
      <c r="TO65" s="113"/>
      <c r="TP65" s="113"/>
      <c r="TQ65" s="113"/>
      <c r="TR65" s="113"/>
      <c r="TS65" s="113"/>
      <c r="TT65" s="113"/>
      <c r="TU65" s="113"/>
      <c r="TV65" s="113"/>
      <c r="TW65" s="113"/>
      <c r="TX65" s="113"/>
      <c r="TY65" s="113"/>
      <c r="TZ65" s="113"/>
      <c r="UA65" s="113"/>
      <c r="UB65" s="113"/>
      <c r="UC65" s="113"/>
      <c r="UD65" s="113"/>
      <c r="UE65" s="113"/>
      <c r="UF65" s="113"/>
      <c r="UG65" s="113"/>
      <c r="UH65" s="113"/>
      <c r="UI65" s="113"/>
      <c r="UJ65" s="113"/>
      <c r="UK65" s="113"/>
      <c r="UL65" s="113"/>
      <c r="UM65" s="113"/>
      <c r="UN65" s="113"/>
      <c r="UO65" s="113"/>
      <c r="UP65" s="113"/>
      <c r="UQ65" s="113"/>
      <c r="UR65" s="113"/>
      <c r="US65" s="113"/>
      <c r="UT65" s="113"/>
      <c r="UU65" s="113"/>
      <c r="UV65" s="113"/>
      <c r="UW65" s="113"/>
      <c r="UX65" s="113"/>
      <c r="UY65" s="113"/>
      <c r="UZ65" s="113"/>
      <c r="VA65" s="113"/>
      <c r="VB65" s="113"/>
      <c r="VC65" s="113"/>
      <c r="VD65" s="113"/>
      <c r="VE65" s="113"/>
      <c r="VF65" s="113"/>
      <c r="VG65" s="113"/>
      <c r="VH65" s="113"/>
      <c r="VI65" s="113"/>
      <c r="VJ65" s="113"/>
      <c r="VK65" s="113"/>
      <c r="VL65" s="113"/>
      <c r="VM65" s="113"/>
      <c r="VN65" s="113"/>
      <c r="VO65" s="113"/>
      <c r="VP65" s="113"/>
      <c r="VQ65" s="113"/>
      <c r="VR65" s="113"/>
      <c r="VS65" s="113"/>
      <c r="VT65" s="113"/>
      <c r="VU65" s="113"/>
      <c r="VV65" s="113"/>
      <c r="VW65" s="113"/>
      <c r="VX65" s="113"/>
      <c r="VY65" s="113"/>
      <c r="VZ65" s="113"/>
      <c r="WA65" s="113"/>
      <c r="WB65" s="113"/>
      <c r="WC65" s="113"/>
      <c r="WD65" s="113"/>
      <c r="WE65" s="113"/>
      <c r="WF65" s="113"/>
      <c r="WG65" s="113"/>
      <c r="WH65" s="113"/>
      <c r="WI65" s="113"/>
      <c r="WJ65" s="113"/>
      <c r="WK65" s="113"/>
      <c r="WL65" s="113"/>
      <c r="WM65" s="113"/>
      <c r="WN65" s="113"/>
      <c r="WO65" s="113"/>
      <c r="WP65" s="113"/>
      <c r="WQ65" s="113"/>
      <c r="WR65" s="113"/>
      <c r="WS65" s="113"/>
      <c r="WT65" s="113"/>
      <c r="WU65" s="113"/>
      <c r="WV65" s="113"/>
      <c r="WW65" s="113"/>
      <c r="WX65" s="113"/>
      <c r="WY65" s="113"/>
      <c r="WZ65" s="113"/>
      <c r="XA65" s="113"/>
      <c r="XB65" s="113"/>
      <c r="XC65" s="113"/>
      <c r="XD65" s="113"/>
      <c r="XE65" s="113"/>
      <c r="XF65" s="113"/>
      <c r="XG65" s="113"/>
      <c r="XH65" s="113"/>
      <c r="XI65" s="113"/>
      <c r="XJ65" s="113"/>
      <c r="XK65" s="113"/>
      <c r="XL65" s="113"/>
      <c r="XM65" s="113"/>
      <c r="XN65" s="113"/>
      <c r="XO65" s="113"/>
      <c r="XP65" s="113"/>
      <c r="XQ65" s="113"/>
      <c r="XR65" s="113"/>
      <c r="XS65" s="113"/>
      <c r="XT65" s="113"/>
      <c r="XU65" s="113"/>
      <c r="XV65" s="113"/>
      <c r="XW65" s="113"/>
      <c r="XX65" s="113"/>
      <c r="XY65" s="113"/>
      <c r="XZ65" s="113"/>
      <c r="YA65" s="113"/>
      <c r="YB65" s="113"/>
      <c r="YC65" s="113"/>
      <c r="YD65" s="113"/>
      <c r="YE65" s="113"/>
      <c r="YF65" s="113"/>
      <c r="YG65" s="113"/>
      <c r="YH65" s="113"/>
      <c r="YI65" s="113"/>
      <c r="YJ65" s="113"/>
      <c r="YK65" s="113"/>
      <c r="YL65" s="113"/>
      <c r="YM65" s="113"/>
      <c r="YN65" s="113"/>
      <c r="YO65" s="113"/>
      <c r="YP65" s="113"/>
      <c r="YQ65" s="113"/>
      <c r="YR65" s="113"/>
      <c r="YS65" s="113"/>
      <c r="YT65" s="113"/>
      <c r="YU65" s="113"/>
      <c r="YV65" s="113"/>
      <c r="YW65" s="113"/>
      <c r="YX65" s="113"/>
      <c r="YY65" s="113"/>
      <c r="YZ65" s="113"/>
      <c r="ZA65" s="113"/>
      <c r="ZB65" s="113"/>
      <c r="ZC65" s="113"/>
      <c r="ZD65" s="113"/>
      <c r="ZE65" s="113"/>
      <c r="ZF65" s="113"/>
      <c r="ZG65" s="113"/>
      <c r="ZH65" s="113"/>
      <c r="ZI65" s="113"/>
      <c r="ZJ65" s="113"/>
      <c r="ZK65" s="113"/>
      <c r="ZL65" s="113"/>
      <c r="ZM65" s="113"/>
      <c r="ZN65" s="113"/>
      <c r="ZO65" s="113"/>
      <c r="ZP65" s="113"/>
      <c r="ZQ65" s="113"/>
      <c r="ZR65" s="113"/>
      <c r="ZS65" s="113"/>
      <c r="ZT65" s="113"/>
      <c r="ZU65" s="113"/>
      <c r="ZV65" s="113"/>
      <c r="ZW65" s="113"/>
      <c r="ZX65" s="113"/>
      <c r="ZY65" s="113"/>
      <c r="ZZ65" s="113"/>
      <c r="AAA65" s="113"/>
      <c r="AAB65" s="113"/>
      <c r="AAC65" s="113"/>
      <c r="AAD65" s="113"/>
      <c r="AAE65" s="113"/>
      <c r="AAF65" s="113"/>
      <c r="AAG65" s="113"/>
      <c r="AAH65" s="113"/>
      <c r="AAI65" s="113"/>
      <c r="AAJ65" s="113"/>
      <c r="AAK65" s="113"/>
      <c r="AAL65" s="113"/>
      <c r="AAM65" s="113"/>
      <c r="AAN65" s="113"/>
      <c r="AAO65" s="113"/>
      <c r="AAP65" s="113"/>
      <c r="AAQ65" s="113"/>
      <c r="AAR65" s="113"/>
      <c r="AAS65" s="113"/>
      <c r="AAT65" s="113"/>
      <c r="AAU65" s="113"/>
      <c r="AAV65" s="113"/>
      <c r="AAW65" s="113"/>
      <c r="AAX65" s="113"/>
      <c r="AAY65" s="113"/>
      <c r="AAZ65" s="113"/>
      <c r="ABA65" s="113"/>
      <c r="ABB65" s="113"/>
      <c r="ABC65" s="113"/>
      <c r="ABD65" s="113"/>
      <c r="ABE65" s="113"/>
      <c r="ABF65" s="113"/>
      <c r="ABG65" s="113"/>
      <c r="ABH65" s="113"/>
      <c r="ABI65" s="113"/>
      <c r="ABJ65" s="113"/>
      <c r="ABK65" s="113"/>
      <c r="ABL65" s="113"/>
      <c r="ABM65" s="113"/>
      <c r="ABN65" s="113"/>
      <c r="ABO65" s="113"/>
      <c r="ABP65" s="113"/>
      <c r="ABQ65" s="113"/>
      <c r="ABR65" s="113"/>
      <c r="ABS65" s="113"/>
      <c r="ABT65" s="113"/>
      <c r="ABU65" s="113"/>
      <c r="ABV65" s="113"/>
      <c r="ABW65" s="113"/>
      <c r="ABX65" s="113"/>
      <c r="ABY65" s="113"/>
      <c r="ABZ65" s="113"/>
      <c r="ACA65" s="113"/>
      <c r="ACB65" s="113"/>
      <c r="ACC65" s="113"/>
      <c r="ACD65" s="113"/>
      <c r="ACE65" s="113"/>
      <c r="ACF65" s="113"/>
      <c r="ACG65" s="113"/>
      <c r="ACH65" s="113"/>
      <c r="ACI65" s="113"/>
      <c r="ACJ65" s="113"/>
      <c r="ACK65" s="113"/>
      <c r="ACL65" s="113"/>
      <c r="ACM65" s="113"/>
      <c r="ACN65" s="113"/>
      <c r="ACO65" s="113"/>
      <c r="ACP65" s="113"/>
      <c r="ACQ65" s="113"/>
      <c r="ACR65" s="113"/>
      <c r="ACS65" s="113"/>
      <c r="ACT65" s="113"/>
      <c r="ACU65" s="113"/>
      <c r="ACV65" s="113"/>
      <c r="ACW65" s="113"/>
      <c r="ACX65" s="113"/>
      <c r="ACY65" s="113"/>
      <c r="ACZ65" s="113"/>
      <c r="ADA65" s="113"/>
      <c r="ADB65" s="113"/>
      <c r="ADC65" s="113"/>
    </row>
    <row r="66" spans="1:783" s="145" customFormat="1" ht="14" x14ac:dyDescent="0.3">
      <c r="A66" s="113"/>
      <c r="B66" s="127"/>
      <c r="C66" s="124"/>
      <c r="D66" s="124"/>
      <c r="F66" s="121"/>
      <c r="G66" s="121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  <c r="IT66" s="113"/>
      <c r="IU66" s="113"/>
      <c r="IV66" s="113"/>
      <c r="IW66" s="113"/>
      <c r="IX66" s="113"/>
      <c r="IY66" s="113"/>
      <c r="IZ66" s="113"/>
      <c r="JA66" s="113"/>
      <c r="JB66" s="113"/>
      <c r="JC66" s="113"/>
      <c r="JD66" s="113"/>
      <c r="JE66" s="113"/>
      <c r="JF66" s="113"/>
      <c r="JG66" s="113"/>
      <c r="JH66" s="113"/>
      <c r="JI66" s="113"/>
      <c r="JJ66" s="113"/>
      <c r="JK66" s="113"/>
      <c r="JL66" s="113"/>
      <c r="JM66" s="113"/>
      <c r="JN66" s="113"/>
      <c r="JO66" s="113"/>
      <c r="JP66" s="113"/>
      <c r="JQ66" s="113"/>
      <c r="JR66" s="113"/>
      <c r="JS66" s="113"/>
      <c r="JT66" s="113"/>
      <c r="JU66" s="113"/>
      <c r="JV66" s="113"/>
      <c r="JW66" s="113"/>
      <c r="JX66" s="113"/>
      <c r="JY66" s="113"/>
      <c r="JZ66" s="113"/>
      <c r="KA66" s="113"/>
      <c r="KB66" s="113"/>
      <c r="KC66" s="113"/>
      <c r="KD66" s="113"/>
      <c r="KE66" s="113"/>
      <c r="KF66" s="113"/>
      <c r="KG66" s="113"/>
      <c r="KH66" s="113"/>
      <c r="KI66" s="113"/>
      <c r="KJ66" s="113"/>
      <c r="KK66" s="113"/>
      <c r="KL66" s="113"/>
      <c r="KM66" s="113"/>
      <c r="KN66" s="113"/>
      <c r="KO66" s="113"/>
      <c r="KP66" s="113"/>
      <c r="KQ66" s="113"/>
      <c r="KR66" s="113"/>
      <c r="KS66" s="113"/>
      <c r="KT66" s="113"/>
      <c r="KU66" s="113"/>
      <c r="KV66" s="113"/>
      <c r="KW66" s="113"/>
      <c r="KX66" s="113"/>
      <c r="KY66" s="113"/>
      <c r="KZ66" s="113"/>
      <c r="LA66" s="113"/>
      <c r="LB66" s="113"/>
      <c r="LC66" s="113"/>
      <c r="LD66" s="113"/>
      <c r="LE66" s="113"/>
      <c r="LF66" s="113"/>
      <c r="LG66" s="113"/>
      <c r="LH66" s="113"/>
      <c r="LI66" s="113"/>
      <c r="LJ66" s="113"/>
      <c r="LK66" s="113"/>
      <c r="LL66" s="113"/>
      <c r="LM66" s="113"/>
      <c r="LN66" s="113"/>
      <c r="LO66" s="113"/>
      <c r="LP66" s="113"/>
      <c r="LQ66" s="113"/>
      <c r="LR66" s="113"/>
      <c r="LS66" s="113"/>
      <c r="LT66" s="113"/>
      <c r="LU66" s="113"/>
      <c r="LV66" s="113"/>
      <c r="LW66" s="113"/>
      <c r="LX66" s="113"/>
      <c r="LY66" s="113"/>
      <c r="LZ66" s="113"/>
      <c r="MA66" s="113"/>
      <c r="MB66" s="113"/>
      <c r="MC66" s="113"/>
      <c r="MD66" s="113"/>
      <c r="ME66" s="113"/>
      <c r="MF66" s="113"/>
      <c r="MG66" s="113"/>
      <c r="MH66" s="113"/>
      <c r="MI66" s="113"/>
      <c r="MJ66" s="113"/>
      <c r="MK66" s="113"/>
      <c r="ML66" s="113"/>
      <c r="MM66" s="113"/>
      <c r="MN66" s="113"/>
      <c r="MO66" s="113"/>
      <c r="MP66" s="113"/>
      <c r="MQ66" s="113"/>
      <c r="MR66" s="113"/>
      <c r="MS66" s="113"/>
      <c r="MT66" s="113"/>
      <c r="MU66" s="113"/>
      <c r="MV66" s="113"/>
      <c r="MW66" s="113"/>
      <c r="MX66" s="113"/>
      <c r="MY66" s="113"/>
      <c r="MZ66" s="113"/>
      <c r="NA66" s="113"/>
      <c r="NB66" s="113"/>
      <c r="NC66" s="113"/>
      <c r="ND66" s="113"/>
      <c r="NE66" s="113"/>
      <c r="NF66" s="113"/>
      <c r="NG66" s="113"/>
      <c r="NH66" s="113"/>
      <c r="NI66" s="113"/>
      <c r="NJ66" s="113"/>
      <c r="NK66" s="113"/>
      <c r="NL66" s="113"/>
      <c r="NM66" s="113"/>
      <c r="NN66" s="113"/>
      <c r="NO66" s="113"/>
      <c r="NP66" s="113"/>
      <c r="NQ66" s="113"/>
      <c r="NR66" s="113"/>
      <c r="NS66" s="113"/>
      <c r="NT66" s="113"/>
      <c r="NU66" s="113"/>
      <c r="NV66" s="113"/>
      <c r="NW66" s="113"/>
      <c r="NX66" s="113"/>
      <c r="NY66" s="113"/>
      <c r="NZ66" s="113"/>
      <c r="OA66" s="113"/>
      <c r="OB66" s="113"/>
      <c r="OC66" s="113"/>
      <c r="OD66" s="113"/>
      <c r="OE66" s="113"/>
      <c r="OF66" s="113"/>
      <c r="OG66" s="113"/>
      <c r="OH66" s="113"/>
      <c r="OI66" s="113"/>
      <c r="OJ66" s="113"/>
      <c r="OK66" s="113"/>
      <c r="OL66" s="113"/>
      <c r="OM66" s="113"/>
      <c r="ON66" s="113"/>
      <c r="OO66" s="113"/>
      <c r="OP66" s="113"/>
      <c r="OQ66" s="113"/>
      <c r="OR66" s="113"/>
      <c r="OS66" s="113"/>
      <c r="OT66" s="113"/>
      <c r="OU66" s="113"/>
      <c r="OV66" s="113"/>
      <c r="OW66" s="113"/>
      <c r="OX66" s="113"/>
      <c r="OY66" s="113"/>
      <c r="OZ66" s="113"/>
      <c r="PA66" s="113"/>
      <c r="PB66" s="113"/>
      <c r="PC66" s="113"/>
      <c r="PD66" s="113"/>
      <c r="PE66" s="113"/>
      <c r="PF66" s="113"/>
      <c r="PG66" s="113"/>
      <c r="PH66" s="113"/>
      <c r="PI66" s="113"/>
      <c r="PJ66" s="113"/>
      <c r="PK66" s="113"/>
      <c r="PL66" s="113"/>
      <c r="PM66" s="113"/>
      <c r="PN66" s="113"/>
      <c r="PO66" s="113"/>
      <c r="PP66" s="113"/>
      <c r="PQ66" s="113"/>
      <c r="PR66" s="113"/>
      <c r="PS66" s="113"/>
      <c r="PT66" s="113"/>
      <c r="PU66" s="113"/>
      <c r="PV66" s="113"/>
      <c r="PW66" s="113"/>
      <c r="PX66" s="113"/>
      <c r="PY66" s="113"/>
      <c r="PZ66" s="113"/>
      <c r="QA66" s="113"/>
      <c r="QB66" s="113"/>
      <c r="QC66" s="113"/>
      <c r="QD66" s="113"/>
      <c r="QE66" s="113"/>
      <c r="QF66" s="113"/>
      <c r="QG66" s="113"/>
      <c r="QH66" s="113"/>
      <c r="QI66" s="113"/>
      <c r="QJ66" s="113"/>
      <c r="QK66" s="113"/>
      <c r="QL66" s="113"/>
      <c r="QM66" s="113"/>
      <c r="QN66" s="113"/>
      <c r="QO66" s="113"/>
      <c r="QP66" s="113"/>
      <c r="QQ66" s="113"/>
      <c r="QR66" s="113"/>
      <c r="QS66" s="113"/>
      <c r="QT66" s="113"/>
      <c r="QU66" s="113"/>
      <c r="QV66" s="113"/>
      <c r="QW66" s="113"/>
      <c r="QX66" s="113"/>
      <c r="QY66" s="113"/>
      <c r="QZ66" s="113"/>
      <c r="RA66" s="113"/>
      <c r="RB66" s="113"/>
      <c r="RC66" s="113"/>
      <c r="RD66" s="113"/>
      <c r="RE66" s="113"/>
      <c r="RF66" s="113"/>
      <c r="RG66" s="113"/>
      <c r="RH66" s="113"/>
      <c r="RI66" s="113"/>
      <c r="RJ66" s="113"/>
      <c r="RK66" s="113"/>
      <c r="RL66" s="113"/>
      <c r="RM66" s="113"/>
      <c r="RN66" s="113"/>
      <c r="RO66" s="113"/>
      <c r="RP66" s="113"/>
      <c r="RQ66" s="113"/>
      <c r="RR66" s="113"/>
      <c r="RS66" s="113"/>
      <c r="RT66" s="113"/>
      <c r="RU66" s="113"/>
      <c r="RV66" s="113"/>
      <c r="RW66" s="113"/>
      <c r="RX66" s="113"/>
      <c r="RY66" s="113"/>
      <c r="RZ66" s="113"/>
      <c r="SA66" s="113"/>
      <c r="SB66" s="113"/>
      <c r="SC66" s="113"/>
      <c r="SD66" s="113"/>
      <c r="SE66" s="113"/>
      <c r="SF66" s="113"/>
      <c r="SG66" s="113"/>
      <c r="SH66" s="113"/>
      <c r="SI66" s="113"/>
      <c r="SJ66" s="113"/>
      <c r="SK66" s="113"/>
      <c r="SL66" s="113"/>
      <c r="SM66" s="113"/>
      <c r="SN66" s="113"/>
      <c r="SO66" s="113"/>
      <c r="SP66" s="113"/>
      <c r="SQ66" s="113"/>
      <c r="SR66" s="113"/>
      <c r="SS66" s="113"/>
      <c r="ST66" s="113"/>
      <c r="SU66" s="113"/>
      <c r="SV66" s="113"/>
      <c r="SW66" s="113"/>
      <c r="SX66" s="113"/>
      <c r="SY66" s="113"/>
      <c r="SZ66" s="113"/>
      <c r="TA66" s="113"/>
      <c r="TB66" s="113"/>
      <c r="TC66" s="113"/>
      <c r="TD66" s="113"/>
      <c r="TE66" s="113"/>
      <c r="TF66" s="113"/>
      <c r="TG66" s="113"/>
      <c r="TH66" s="113"/>
      <c r="TI66" s="113"/>
      <c r="TJ66" s="113"/>
      <c r="TK66" s="113"/>
      <c r="TL66" s="113"/>
      <c r="TM66" s="113"/>
      <c r="TN66" s="113"/>
      <c r="TO66" s="113"/>
      <c r="TP66" s="113"/>
      <c r="TQ66" s="113"/>
      <c r="TR66" s="113"/>
      <c r="TS66" s="113"/>
      <c r="TT66" s="113"/>
      <c r="TU66" s="113"/>
      <c r="TV66" s="113"/>
      <c r="TW66" s="113"/>
      <c r="TX66" s="113"/>
      <c r="TY66" s="113"/>
      <c r="TZ66" s="113"/>
      <c r="UA66" s="113"/>
      <c r="UB66" s="113"/>
      <c r="UC66" s="113"/>
      <c r="UD66" s="113"/>
      <c r="UE66" s="113"/>
      <c r="UF66" s="113"/>
      <c r="UG66" s="113"/>
      <c r="UH66" s="113"/>
      <c r="UI66" s="113"/>
      <c r="UJ66" s="113"/>
      <c r="UK66" s="113"/>
      <c r="UL66" s="113"/>
      <c r="UM66" s="113"/>
      <c r="UN66" s="113"/>
      <c r="UO66" s="113"/>
      <c r="UP66" s="113"/>
      <c r="UQ66" s="113"/>
      <c r="UR66" s="113"/>
      <c r="US66" s="113"/>
      <c r="UT66" s="113"/>
      <c r="UU66" s="113"/>
      <c r="UV66" s="113"/>
      <c r="UW66" s="113"/>
      <c r="UX66" s="113"/>
      <c r="UY66" s="113"/>
      <c r="UZ66" s="113"/>
      <c r="VA66" s="113"/>
      <c r="VB66" s="113"/>
      <c r="VC66" s="113"/>
      <c r="VD66" s="113"/>
      <c r="VE66" s="113"/>
      <c r="VF66" s="113"/>
      <c r="VG66" s="113"/>
      <c r="VH66" s="113"/>
      <c r="VI66" s="113"/>
      <c r="VJ66" s="113"/>
      <c r="VK66" s="113"/>
      <c r="VL66" s="113"/>
      <c r="VM66" s="113"/>
      <c r="VN66" s="113"/>
      <c r="VO66" s="113"/>
      <c r="VP66" s="113"/>
      <c r="VQ66" s="113"/>
      <c r="VR66" s="113"/>
      <c r="VS66" s="113"/>
      <c r="VT66" s="113"/>
      <c r="VU66" s="113"/>
      <c r="VV66" s="113"/>
      <c r="VW66" s="113"/>
      <c r="VX66" s="113"/>
      <c r="VY66" s="113"/>
      <c r="VZ66" s="113"/>
      <c r="WA66" s="113"/>
      <c r="WB66" s="113"/>
      <c r="WC66" s="113"/>
      <c r="WD66" s="113"/>
      <c r="WE66" s="113"/>
      <c r="WF66" s="113"/>
      <c r="WG66" s="113"/>
      <c r="WH66" s="113"/>
      <c r="WI66" s="113"/>
      <c r="WJ66" s="113"/>
      <c r="WK66" s="113"/>
      <c r="WL66" s="113"/>
      <c r="WM66" s="113"/>
      <c r="WN66" s="113"/>
      <c r="WO66" s="113"/>
      <c r="WP66" s="113"/>
      <c r="WQ66" s="113"/>
      <c r="WR66" s="113"/>
      <c r="WS66" s="113"/>
      <c r="WT66" s="113"/>
      <c r="WU66" s="113"/>
      <c r="WV66" s="113"/>
      <c r="WW66" s="113"/>
      <c r="WX66" s="113"/>
      <c r="WY66" s="113"/>
      <c r="WZ66" s="113"/>
      <c r="XA66" s="113"/>
      <c r="XB66" s="113"/>
      <c r="XC66" s="113"/>
      <c r="XD66" s="113"/>
      <c r="XE66" s="113"/>
      <c r="XF66" s="113"/>
      <c r="XG66" s="113"/>
      <c r="XH66" s="113"/>
      <c r="XI66" s="113"/>
      <c r="XJ66" s="113"/>
      <c r="XK66" s="113"/>
      <c r="XL66" s="113"/>
      <c r="XM66" s="113"/>
      <c r="XN66" s="113"/>
      <c r="XO66" s="113"/>
      <c r="XP66" s="113"/>
      <c r="XQ66" s="113"/>
      <c r="XR66" s="113"/>
      <c r="XS66" s="113"/>
      <c r="XT66" s="113"/>
      <c r="XU66" s="113"/>
      <c r="XV66" s="113"/>
      <c r="XW66" s="113"/>
      <c r="XX66" s="113"/>
      <c r="XY66" s="113"/>
      <c r="XZ66" s="113"/>
      <c r="YA66" s="113"/>
      <c r="YB66" s="113"/>
      <c r="YC66" s="113"/>
      <c r="YD66" s="113"/>
      <c r="YE66" s="113"/>
      <c r="YF66" s="113"/>
      <c r="YG66" s="113"/>
      <c r="YH66" s="113"/>
      <c r="YI66" s="113"/>
      <c r="YJ66" s="113"/>
      <c r="YK66" s="113"/>
      <c r="YL66" s="113"/>
      <c r="YM66" s="113"/>
      <c r="YN66" s="113"/>
      <c r="YO66" s="113"/>
      <c r="YP66" s="113"/>
      <c r="YQ66" s="113"/>
      <c r="YR66" s="113"/>
      <c r="YS66" s="113"/>
      <c r="YT66" s="113"/>
      <c r="YU66" s="113"/>
      <c r="YV66" s="113"/>
      <c r="YW66" s="113"/>
      <c r="YX66" s="113"/>
      <c r="YY66" s="113"/>
      <c r="YZ66" s="113"/>
      <c r="ZA66" s="113"/>
      <c r="ZB66" s="113"/>
      <c r="ZC66" s="113"/>
      <c r="ZD66" s="113"/>
      <c r="ZE66" s="113"/>
      <c r="ZF66" s="113"/>
      <c r="ZG66" s="113"/>
      <c r="ZH66" s="113"/>
      <c r="ZI66" s="113"/>
      <c r="ZJ66" s="113"/>
      <c r="ZK66" s="113"/>
      <c r="ZL66" s="113"/>
      <c r="ZM66" s="113"/>
      <c r="ZN66" s="113"/>
      <c r="ZO66" s="113"/>
      <c r="ZP66" s="113"/>
      <c r="ZQ66" s="113"/>
      <c r="ZR66" s="113"/>
      <c r="ZS66" s="113"/>
      <c r="ZT66" s="113"/>
      <c r="ZU66" s="113"/>
      <c r="ZV66" s="113"/>
      <c r="ZW66" s="113"/>
      <c r="ZX66" s="113"/>
      <c r="ZY66" s="113"/>
      <c r="ZZ66" s="113"/>
      <c r="AAA66" s="113"/>
      <c r="AAB66" s="113"/>
      <c r="AAC66" s="113"/>
      <c r="AAD66" s="113"/>
      <c r="AAE66" s="113"/>
      <c r="AAF66" s="113"/>
      <c r="AAG66" s="113"/>
      <c r="AAH66" s="113"/>
      <c r="AAI66" s="113"/>
      <c r="AAJ66" s="113"/>
      <c r="AAK66" s="113"/>
      <c r="AAL66" s="113"/>
      <c r="AAM66" s="113"/>
      <c r="AAN66" s="113"/>
      <c r="AAO66" s="113"/>
      <c r="AAP66" s="113"/>
      <c r="AAQ66" s="113"/>
      <c r="AAR66" s="113"/>
      <c r="AAS66" s="113"/>
      <c r="AAT66" s="113"/>
      <c r="AAU66" s="113"/>
      <c r="AAV66" s="113"/>
      <c r="AAW66" s="113"/>
      <c r="AAX66" s="113"/>
      <c r="AAY66" s="113"/>
      <c r="AAZ66" s="113"/>
      <c r="ABA66" s="113"/>
      <c r="ABB66" s="113"/>
      <c r="ABC66" s="113"/>
      <c r="ABD66" s="113"/>
      <c r="ABE66" s="113"/>
      <c r="ABF66" s="113"/>
      <c r="ABG66" s="113"/>
      <c r="ABH66" s="113"/>
      <c r="ABI66" s="113"/>
      <c r="ABJ66" s="113"/>
      <c r="ABK66" s="113"/>
      <c r="ABL66" s="113"/>
      <c r="ABM66" s="113"/>
      <c r="ABN66" s="113"/>
      <c r="ABO66" s="113"/>
      <c r="ABP66" s="113"/>
      <c r="ABQ66" s="113"/>
      <c r="ABR66" s="113"/>
      <c r="ABS66" s="113"/>
      <c r="ABT66" s="113"/>
      <c r="ABU66" s="113"/>
      <c r="ABV66" s="113"/>
      <c r="ABW66" s="113"/>
      <c r="ABX66" s="113"/>
      <c r="ABY66" s="113"/>
      <c r="ABZ66" s="113"/>
      <c r="ACA66" s="113"/>
      <c r="ACB66" s="113"/>
      <c r="ACC66" s="113"/>
      <c r="ACD66" s="113"/>
      <c r="ACE66" s="113"/>
      <c r="ACF66" s="113"/>
      <c r="ACG66" s="113"/>
      <c r="ACH66" s="113"/>
      <c r="ACI66" s="113"/>
      <c r="ACJ66" s="113"/>
      <c r="ACK66" s="113"/>
      <c r="ACL66" s="113"/>
      <c r="ACM66" s="113"/>
      <c r="ACN66" s="113"/>
      <c r="ACO66" s="113"/>
      <c r="ACP66" s="113"/>
      <c r="ACQ66" s="113"/>
      <c r="ACR66" s="113"/>
      <c r="ACS66" s="113"/>
      <c r="ACT66" s="113"/>
      <c r="ACU66" s="113"/>
      <c r="ACV66" s="113"/>
      <c r="ACW66" s="113"/>
      <c r="ACX66" s="113"/>
      <c r="ACY66" s="113"/>
      <c r="ACZ66" s="113"/>
      <c r="ADA66" s="113"/>
      <c r="ADB66" s="113"/>
      <c r="ADC66" s="113"/>
    </row>
    <row r="67" spans="1:783" s="145" customFormat="1" ht="14" x14ac:dyDescent="0.3">
      <c r="A67" s="113"/>
      <c r="B67" s="127"/>
      <c r="C67" s="124"/>
      <c r="D67" s="124"/>
      <c r="F67" s="121"/>
      <c r="G67" s="121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  <c r="IR67" s="113"/>
      <c r="IS67" s="113"/>
      <c r="IT67" s="113"/>
      <c r="IU67" s="113"/>
      <c r="IV67" s="113"/>
      <c r="IW67" s="113"/>
      <c r="IX67" s="113"/>
      <c r="IY67" s="113"/>
      <c r="IZ67" s="113"/>
      <c r="JA67" s="113"/>
      <c r="JB67" s="113"/>
      <c r="JC67" s="113"/>
      <c r="JD67" s="113"/>
      <c r="JE67" s="113"/>
      <c r="JF67" s="113"/>
      <c r="JG67" s="113"/>
      <c r="JH67" s="113"/>
      <c r="JI67" s="113"/>
      <c r="JJ67" s="113"/>
      <c r="JK67" s="113"/>
      <c r="JL67" s="113"/>
      <c r="JM67" s="113"/>
      <c r="JN67" s="113"/>
      <c r="JO67" s="113"/>
      <c r="JP67" s="113"/>
      <c r="JQ67" s="113"/>
      <c r="JR67" s="113"/>
      <c r="JS67" s="113"/>
      <c r="JT67" s="113"/>
      <c r="JU67" s="113"/>
      <c r="JV67" s="113"/>
      <c r="JW67" s="113"/>
      <c r="JX67" s="113"/>
      <c r="JY67" s="113"/>
      <c r="JZ67" s="113"/>
      <c r="KA67" s="113"/>
      <c r="KB67" s="113"/>
      <c r="KC67" s="113"/>
      <c r="KD67" s="113"/>
      <c r="KE67" s="113"/>
      <c r="KF67" s="113"/>
      <c r="KG67" s="113"/>
      <c r="KH67" s="113"/>
      <c r="KI67" s="113"/>
      <c r="KJ67" s="113"/>
      <c r="KK67" s="113"/>
      <c r="KL67" s="113"/>
      <c r="KM67" s="113"/>
      <c r="KN67" s="113"/>
      <c r="KO67" s="113"/>
      <c r="KP67" s="113"/>
      <c r="KQ67" s="113"/>
      <c r="KR67" s="113"/>
      <c r="KS67" s="113"/>
      <c r="KT67" s="113"/>
      <c r="KU67" s="113"/>
      <c r="KV67" s="113"/>
      <c r="KW67" s="113"/>
      <c r="KX67" s="113"/>
      <c r="KY67" s="113"/>
      <c r="KZ67" s="113"/>
      <c r="LA67" s="113"/>
      <c r="LB67" s="113"/>
      <c r="LC67" s="113"/>
      <c r="LD67" s="113"/>
      <c r="LE67" s="113"/>
      <c r="LF67" s="113"/>
      <c r="LG67" s="113"/>
      <c r="LH67" s="113"/>
      <c r="LI67" s="113"/>
      <c r="LJ67" s="113"/>
      <c r="LK67" s="113"/>
      <c r="LL67" s="113"/>
      <c r="LM67" s="113"/>
      <c r="LN67" s="113"/>
      <c r="LO67" s="113"/>
      <c r="LP67" s="113"/>
      <c r="LQ67" s="113"/>
      <c r="LR67" s="113"/>
      <c r="LS67" s="113"/>
      <c r="LT67" s="113"/>
      <c r="LU67" s="113"/>
      <c r="LV67" s="113"/>
      <c r="LW67" s="113"/>
      <c r="LX67" s="113"/>
      <c r="LY67" s="113"/>
      <c r="LZ67" s="113"/>
      <c r="MA67" s="113"/>
      <c r="MB67" s="113"/>
      <c r="MC67" s="113"/>
      <c r="MD67" s="113"/>
      <c r="ME67" s="113"/>
      <c r="MF67" s="113"/>
      <c r="MG67" s="113"/>
      <c r="MH67" s="113"/>
      <c r="MI67" s="113"/>
      <c r="MJ67" s="113"/>
      <c r="MK67" s="113"/>
      <c r="ML67" s="113"/>
      <c r="MM67" s="113"/>
      <c r="MN67" s="113"/>
      <c r="MO67" s="113"/>
      <c r="MP67" s="113"/>
      <c r="MQ67" s="113"/>
      <c r="MR67" s="113"/>
      <c r="MS67" s="113"/>
      <c r="MT67" s="113"/>
      <c r="MU67" s="113"/>
      <c r="MV67" s="113"/>
      <c r="MW67" s="113"/>
      <c r="MX67" s="113"/>
      <c r="MY67" s="113"/>
      <c r="MZ67" s="113"/>
      <c r="NA67" s="113"/>
      <c r="NB67" s="113"/>
      <c r="NC67" s="113"/>
      <c r="ND67" s="113"/>
      <c r="NE67" s="113"/>
      <c r="NF67" s="113"/>
      <c r="NG67" s="113"/>
      <c r="NH67" s="113"/>
      <c r="NI67" s="113"/>
      <c r="NJ67" s="113"/>
      <c r="NK67" s="113"/>
      <c r="NL67" s="113"/>
      <c r="NM67" s="113"/>
      <c r="NN67" s="113"/>
      <c r="NO67" s="113"/>
      <c r="NP67" s="113"/>
      <c r="NQ67" s="113"/>
      <c r="NR67" s="113"/>
      <c r="NS67" s="113"/>
      <c r="NT67" s="113"/>
      <c r="NU67" s="113"/>
      <c r="NV67" s="113"/>
      <c r="NW67" s="113"/>
      <c r="NX67" s="113"/>
      <c r="NY67" s="113"/>
      <c r="NZ67" s="113"/>
      <c r="OA67" s="113"/>
      <c r="OB67" s="113"/>
      <c r="OC67" s="113"/>
      <c r="OD67" s="113"/>
      <c r="OE67" s="113"/>
      <c r="OF67" s="113"/>
      <c r="OG67" s="113"/>
      <c r="OH67" s="113"/>
      <c r="OI67" s="113"/>
      <c r="OJ67" s="113"/>
      <c r="OK67" s="113"/>
      <c r="OL67" s="113"/>
      <c r="OM67" s="113"/>
      <c r="ON67" s="113"/>
      <c r="OO67" s="113"/>
      <c r="OP67" s="113"/>
      <c r="OQ67" s="113"/>
      <c r="OR67" s="113"/>
      <c r="OS67" s="113"/>
      <c r="OT67" s="113"/>
      <c r="OU67" s="113"/>
      <c r="OV67" s="113"/>
      <c r="OW67" s="113"/>
      <c r="OX67" s="113"/>
      <c r="OY67" s="113"/>
      <c r="OZ67" s="113"/>
      <c r="PA67" s="113"/>
      <c r="PB67" s="113"/>
      <c r="PC67" s="113"/>
      <c r="PD67" s="113"/>
      <c r="PE67" s="113"/>
      <c r="PF67" s="113"/>
      <c r="PG67" s="113"/>
      <c r="PH67" s="113"/>
      <c r="PI67" s="113"/>
      <c r="PJ67" s="113"/>
      <c r="PK67" s="113"/>
      <c r="PL67" s="113"/>
      <c r="PM67" s="113"/>
      <c r="PN67" s="113"/>
      <c r="PO67" s="113"/>
      <c r="PP67" s="113"/>
      <c r="PQ67" s="113"/>
      <c r="PR67" s="113"/>
      <c r="PS67" s="113"/>
      <c r="PT67" s="113"/>
      <c r="PU67" s="113"/>
      <c r="PV67" s="113"/>
      <c r="PW67" s="113"/>
      <c r="PX67" s="113"/>
      <c r="PY67" s="113"/>
      <c r="PZ67" s="113"/>
      <c r="QA67" s="113"/>
      <c r="QB67" s="113"/>
      <c r="QC67" s="113"/>
      <c r="QD67" s="113"/>
      <c r="QE67" s="113"/>
      <c r="QF67" s="113"/>
      <c r="QG67" s="113"/>
      <c r="QH67" s="113"/>
      <c r="QI67" s="113"/>
      <c r="QJ67" s="113"/>
      <c r="QK67" s="113"/>
      <c r="QL67" s="113"/>
      <c r="QM67" s="113"/>
      <c r="QN67" s="113"/>
      <c r="QO67" s="113"/>
      <c r="QP67" s="113"/>
      <c r="QQ67" s="113"/>
      <c r="QR67" s="113"/>
      <c r="QS67" s="113"/>
      <c r="QT67" s="113"/>
      <c r="QU67" s="113"/>
      <c r="QV67" s="113"/>
      <c r="QW67" s="113"/>
      <c r="QX67" s="113"/>
      <c r="QY67" s="113"/>
      <c r="QZ67" s="113"/>
      <c r="RA67" s="113"/>
      <c r="RB67" s="113"/>
      <c r="RC67" s="113"/>
      <c r="RD67" s="113"/>
      <c r="RE67" s="113"/>
      <c r="RF67" s="113"/>
      <c r="RG67" s="113"/>
      <c r="RH67" s="113"/>
      <c r="RI67" s="113"/>
      <c r="RJ67" s="113"/>
      <c r="RK67" s="113"/>
      <c r="RL67" s="113"/>
      <c r="RM67" s="113"/>
      <c r="RN67" s="113"/>
      <c r="RO67" s="113"/>
      <c r="RP67" s="113"/>
      <c r="RQ67" s="113"/>
      <c r="RR67" s="113"/>
      <c r="RS67" s="113"/>
      <c r="RT67" s="113"/>
      <c r="RU67" s="113"/>
      <c r="RV67" s="113"/>
      <c r="RW67" s="113"/>
      <c r="RX67" s="113"/>
      <c r="RY67" s="113"/>
      <c r="RZ67" s="113"/>
      <c r="SA67" s="113"/>
      <c r="SB67" s="113"/>
      <c r="SC67" s="113"/>
      <c r="SD67" s="113"/>
      <c r="SE67" s="113"/>
      <c r="SF67" s="113"/>
      <c r="SG67" s="113"/>
      <c r="SH67" s="113"/>
      <c r="SI67" s="113"/>
      <c r="SJ67" s="113"/>
      <c r="SK67" s="113"/>
      <c r="SL67" s="113"/>
      <c r="SM67" s="113"/>
      <c r="SN67" s="113"/>
      <c r="SO67" s="113"/>
      <c r="SP67" s="113"/>
      <c r="SQ67" s="113"/>
      <c r="SR67" s="113"/>
      <c r="SS67" s="113"/>
      <c r="ST67" s="113"/>
      <c r="SU67" s="113"/>
      <c r="SV67" s="113"/>
      <c r="SW67" s="113"/>
      <c r="SX67" s="113"/>
      <c r="SY67" s="113"/>
      <c r="SZ67" s="113"/>
      <c r="TA67" s="113"/>
      <c r="TB67" s="113"/>
      <c r="TC67" s="113"/>
      <c r="TD67" s="113"/>
      <c r="TE67" s="113"/>
      <c r="TF67" s="113"/>
      <c r="TG67" s="113"/>
      <c r="TH67" s="113"/>
      <c r="TI67" s="113"/>
      <c r="TJ67" s="113"/>
      <c r="TK67" s="113"/>
      <c r="TL67" s="113"/>
      <c r="TM67" s="113"/>
      <c r="TN67" s="113"/>
      <c r="TO67" s="113"/>
      <c r="TP67" s="113"/>
      <c r="TQ67" s="113"/>
      <c r="TR67" s="113"/>
      <c r="TS67" s="113"/>
      <c r="TT67" s="113"/>
      <c r="TU67" s="113"/>
      <c r="TV67" s="113"/>
      <c r="TW67" s="113"/>
      <c r="TX67" s="113"/>
      <c r="TY67" s="113"/>
      <c r="TZ67" s="113"/>
      <c r="UA67" s="113"/>
      <c r="UB67" s="113"/>
      <c r="UC67" s="113"/>
      <c r="UD67" s="113"/>
      <c r="UE67" s="113"/>
      <c r="UF67" s="113"/>
      <c r="UG67" s="113"/>
      <c r="UH67" s="113"/>
      <c r="UI67" s="113"/>
      <c r="UJ67" s="113"/>
      <c r="UK67" s="113"/>
      <c r="UL67" s="113"/>
      <c r="UM67" s="113"/>
      <c r="UN67" s="113"/>
      <c r="UO67" s="113"/>
      <c r="UP67" s="113"/>
      <c r="UQ67" s="113"/>
      <c r="UR67" s="113"/>
      <c r="US67" s="113"/>
      <c r="UT67" s="113"/>
      <c r="UU67" s="113"/>
      <c r="UV67" s="113"/>
      <c r="UW67" s="113"/>
      <c r="UX67" s="113"/>
      <c r="UY67" s="113"/>
      <c r="UZ67" s="113"/>
      <c r="VA67" s="113"/>
      <c r="VB67" s="113"/>
      <c r="VC67" s="113"/>
      <c r="VD67" s="113"/>
      <c r="VE67" s="113"/>
      <c r="VF67" s="113"/>
      <c r="VG67" s="113"/>
      <c r="VH67" s="113"/>
      <c r="VI67" s="113"/>
      <c r="VJ67" s="113"/>
      <c r="VK67" s="113"/>
      <c r="VL67" s="113"/>
      <c r="VM67" s="113"/>
      <c r="VN67" s="113"/>
      <c r="VO67" s="113"/>
      <c r="VP67" s="113"/>
      <c r="VQ67" s="113"/>
      <c r="VR67" s="113"/>
      <c r="VS67" s="113"/>
      <c r="VT67" s="113"/>
      <c r="VU67" s="113"/>
      <c r="VV67" s="113"/>
      <c r="VW67" s="113"/>
      <c r="VX67" s="113"/>
      <c r="VY67" s="113"/>
      <c r="VZ67" s="113"/>
      <c r="WA67" s="113"/>
      <c r="WB67" s="113"/>
      <c r="WC67" s="113"/>
      <c r="WD67" s="113"/>
      <c r="WE67" s="113"/>
      <c r="WF67" s="113"/>
      <c r="WG67" s="113"/>
      <c r="WH67" s="113"/>
      <c r="WI67" s="113"/>
      <c r="WJ67" s="113"/>
      <c r="WK67" s="113"/>
      <c r="WL67" s="113"/>
      <c r="WM67" s="113"/>
      <c r="WN67" s="113"/>
      <c r="WO67" s="113"/>
      <c r="WP67" s="113"/>
      <c r="WQ67" s="113"/>
      <c r="WR67" s="113"/>
      <c r="WS67" s="113"/>
      <c r="WT67" s="113"/>
      <c r="WU67" s="113"/>
      <c r="WV67" s="113"/>
      <c r="WW67" s="113"/>
      <c r="WX67" s="113"/>
      <c r="WY67" s="113"/>
      <c r="WZ67" s="113"/>
      <c r="XA67" s="113"/>
      <c r="XB67" s="113"/>
      <c r="XC67" s="113"/>
      <c r="XD67" s="113"/>
      <c r="XE67" s="113"/>
      <c r="XF67" s="113"/>
      <c r="XG67" s="113"/>
      <c r="XH67" s="113"/>
      <c r="XI67" s="113"/>
      <c r="XJ67" s="113"/>
      <c r="XK67" s="113"/>
      <c r="XL67" s="113"/>
      <c r="XM67" s="113"/>
      <c r="XN67" s="113"/>
      <c r="XO67" s="113"/>
      <c r="XP67" s="113"/>
      <c r="XQ67" s="113"/>
      <c r="XR67" s="113"/>
      <c r="XS67" s="113"/>
      <c r="XT67" s="113"/>
      <c r="XU67" s="113"/>
      <c r="XV67" s="113"/>
      <c r="XW67" s="113"/>
      <c r="XX67" s="113"/>
      <c r="XY67" s="113"/>
      <c r="XZ67" s="113"/>
      <c r="YA67" s="113"/>
      <c r="YB67" s="113"/>
      <c r="YC67" s="113"/>
      <c r="YD67" s="113"/>
      <c r="YE67" s="113"/>
      <c r="YF67" s="113"/>
      <c r="YG67" s="113"/>
      <c r="YH67" s="113"/>
      <c r="YI67" s="113"/>
      <c r="YJ67" s="113"/>
      <c r="YK67" s="113"/>
      <c r="YL67" s="113"/>
      <c r="YM67" s="113"/>
      <c r="YN67" s="113"/>
      <c r="YO67" s="113"/>
      <c r="YP67" s="113"/>
      <c r="YQ67" s="113"/>
      <c r="YR67" s="113"/>
      <c r="YS67" s="113"/>
      <c r="YT67" s="113"/>
      <c r="YU67" s="113"/>
      <c r="YV67" s="113"/>
      <c r="YW67" s="113"/>
      <c r="YX67" s="113"/>
      <c r="YY67" s="113"/>
      <c r="YZ67" s="113"/>
      <c r="ZA67" s="113"/>
      <c r="ZB67" s="113"/>
      <c r="ZC67" s="113"/>
      <c r="ZD67" s="113"/>
      <c r="ZE67" s="113"/>
      <c r="ZF67" s="113"/>
      <c r="ZG67" s="113"/>
      <c r="ZH67" s="113"/>
      <c r="ZI67" s="113"/>
      <c r="ZJ67" s="113"/>
      <c r="ZK67" s="113"/>
      <c r="ZL67" s="113"/>
      <c r="ZM67" s="113"/>
      <c r="ZN67" s="113"/>
      <c r="ZO67" s="113"/>
      <c r="ZP67" s="113"/>
      <c r="ZQ67" s="113"/>
      <c r="ZR67" s="113"/>
      <c r="ZS67" s="113"/>
      <c r="ZT67" s="113"/>
      <c r="ZU67" s="113"/>
      <c r="ZV67" s="113"/>
      <c r="ZW67" s="113"/>
      <c r="ZX67" s="113"/>
      <c r="ZY67" s="113"/>
      <c r="ZZ67" s="113"/>
      <c r="AAA67" s="113"/>
      <c r="AAB67" s="113"/>
      <c r="AAC67" s="113"/>
      <c r="AAD67" s="113"/>
      <c r="AAE67" s="113"/>
      <c r="AAF67" s="113"/>
      <c r="AAG67" s="113"/>
      <c r="AAH67" s="113"/>
      <c r="AAI67" s="113"/>
      <c r="AAJ67" s="113"/>
      <c r="AAK67" s="113"/>
      <c r="AAL67" s="113"/>
      <c r="AAM67" s="113"/>
      <c r="AAN67" s="113"/>
      <c r="AAO67" s="113"/>
      <c r="AAP67" s="113"/>
      <c r="AAQ67" s="113"/>
      <c r="AAR67" s="113"/>
      <c r="AAS67" s="113"/>
      <c r="AAT67" s="113"/>
      <c r="AAU67" s="113"/>
      <c r="AAV67" s="113"/>
      <c r="AAW67" s="113"/>
      <c r="AAX67" s="113"/>
      <c r="AAY67" s="113"/>
      <c r="AAZ67" s="113"/>
      <c r="ABA67" s="113"/>
      <c r="ABB67" s="113"/>
      <c r="ABC67" s="113"/>
      <c r="ABD67" s="113"/>
      <c r="ABE67" s="113"/>
      <c r="ABF67" s="113"/>
      <c r="ABG67" s="113"/>
      <c r="ABH67" s="113"/>
      <c r="ABI67" s="113"/>
      <c r="ABJ67" s="113"/>
      <c r="ABK67" s="113"/>
      <c r="ABL67" s="113"/>
      <c r="ABM67" s="113"/>
      <c r="ABN67" s="113"/>
      <c r="ABO67" s="113"/>
      <c r="ABP67" s="113"/>
      <c r="ABQ67" s="113"/>
      <c r="ABR67" s="113"/>
      <c r="ABS67" s="113"/>
      <c r="ABT67" s="113"/>
      <c r="ABU67" s="113"/>
      <c r="ABV67" s="113"/>
      <c r="ABW67" s="113"/>
      <c r="ABX67" s="113"/>
      <c r="ABY67" s="113"/>
      <c r="ABZ67" s="113"/>
      <c r="ACA67" s="113"/>
      <c r="ACB67" s="113"/>
      <c r="ACC67" s="113"/>
      <c r="ACD67" s="113"/>
      <c r="ACE67" s="113"/>
      <c r="ACF67" s="113"/>
      <c r="ACG67" s="113"/>
      <c r="ACH67" s="113"/>
      <c r="ACI67" s="113"/>
      <c r="ACJ67" s="113"/>
      <c r="ACK67" s="113"/>
      <c r="ACL67" s="113"/>
      <c r="ACM67" s="113"/>
      <c r="ACN67" s="113"/>
      <c r="ACO67" s="113"/>
      <c r="ACP67" s="113"/>
      <c r="ACQ67" s="113"/>
      <c r="ACR67" s="113"/>
      <c r="ACS67" s="113"/>
      <c r="ACT67" s="113"/>
      <c r="ACU67" s="113"/>
      <c r="ACV67" s="113"/>
      <c r="ACW67" s="113"/>
      <c r="ACX67" s="113"/>
      <c r="ACY67" s="113"/>
      <c r="ACZ67" s="113"/>
      <c r="ADA67" s="113"/>
      <c r="ADB67" s="113"/>
      <c r="ADC67" s="113"/>
    </row>
    <row r="68" spans="1:783" s="152" customFormat="1" x14ac:dyDescent="0.3">
      <c r="A68" s="149"/>
      <c r="B68" s="150"/>
      <c r="C68" s="151"/>
      <c r="D68" s="151"/>
      <c r="F68" s="153"/>
      <c r="G68" s="153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9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9"/>
      <c r="ES68" s="149"/>
      <c r="ET68" s="149"/>
      <c r="EU68" s="149"/>
      <c r="EV68" s="149"/>
      <c r="EW68" s="149"/>
      <c r="EX68" s="149"/>
      <c r="EY68" s="149"/>
      <c r="EZ68" s="149"/>
      <c r="FA68" s="149"/>
      <c r="FB68" s="149"/>
      <c r="FC68" s="149"/>
      <c r="FD68" s="149"/>
      <c r="FE68" s="149"/>
      <c r="FF68" s="149"/>
      <c r="FG68" s="149"/>
      <c r="FH68" s="149"/>
      <c r="FI68" s="149"/>
      <c r="FJ68" s="149"/>
      <c r="FK68" s="149"/>
      <c r="FL68" s="149"/>
      <c r="FM68" s="149"/>
      <c r="FN68" s="149"/>
      <c r="FO68" s="149"/>
      <c r="FP68" s="149"/>
      <c r="FQ68" s="149"/>
      <c r="FR68" s="149"/>
      <c r="FS68" s="149"/>
      <c r="FT68" s="149"/>
      <c r="FU68" s="149"/>
      <c r="FV68" s="149"/>
      <c r="FW68" s="149"/>
      <c r="FX68" s="149"/>
      <c r="FY68" s="149"/>
      <c r="FZ68" s="149"/>
      <c r="GA68" s="149"/>
      <c r="GB68" s="149"/>
      <c r="GC68" s="149"/>
      <c r="GD68" s="149"/>
      <c r="GE68" s="149"/>
      <c r="GF68" s="149"/>
      <c r="GG68" s="149"/>
      <c r="GH68" s="149"/>
      <c r="GI68" s="149"/>
      <c r="GJ68" s="149"/>
      <c r="GK68" s="149"/>
      <c r="GL68" s="149"/>
      <c r="GM68" s="149"/>
      <c r="GN68" s="149"/>
      <c r="GO68" s="149"/>
      <c r="GP68" s="149"/>
      <c r="GQ68" s="149"/>
      <c r="GR68" s="149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9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9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9"/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9"/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9"/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9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9"/>
      <c r="KF68" s="149"/>
      <c r="KG68" s="149"/>
      <c r="KH68" s="149"/>
      <c r="KI68" s="149"/>
      <c r="KJ68" s="149"/>
      <c r="KK68" s="149"/>
      <c r="KL68" s="149"/>
      <c r="KM68" s="149"/>
      <c r="KN68" s="149"/>
      <c r="KO68" s="149"/>
      <c r="KP68" s="149"/>
      <c r="KQ68" s="149"/>
      <c r="KR68" s="149"/>
      <c r="KS68" s="149"/>
      <c r="KT68" s="149"/>
      <c r="KU68" s="149"/>
      <c r="KV68" s="149"/>
      <c r="KW68" s="149"/>
      <c r="KX68" s="149"/>
      <c r="KY68" s="149"/>
      <c r="KZ68" s="149"/>
      <c r="LA68" s="149"/>
      <c r="LB68" s="149"/>
      <c r="LC68" s="149"/>
      <c r="LD68" s="149"/>
      <c r="LE68" s="149"/>
      <c r="LF68" s="149"/>
      <c r="LG68" s="149"/>
      <c r="LH68" s="149"/>
      <c r="LI68" s="149"/>
      <c r="LJ68" s="149"/>
      <c r="LK68" s="149"/>
      <c r="LL68" s="149"/>
      <c r="LM68" s="149"/>
      <c r="LN68" s="149"/>
      <c r="LO68" s="149"/>
      <c r="LP68" s="149"/>
      <c r="LQ68" s="149"/>
      <c r="LR68" s="149"/>
      <c r="LS68" s="149"/>
      <c r="LT68" s="149"/>
      <c r="LU68" s="149"/>
      <c r="LV68" s="149"/>
      <c r="LW68" s="149"/>
      <c r="LX68" s="149"/>
      <c r="LY68" s="149"/>
      <c r="LZ68" s="149"/>
      <c r="MA68" s="149"/>
      <c r="MB68" s="149"/>
      <c r="MC68" s="149"/>
      <c r="MD68" s="149"/>
      <c r="ME68" s="149"/>
      <c r="MF68" s="149"/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  <c r="ZL68" s="149"/>
      <c r="ZM68" s="149"/>
      <c r="ZN68" s="149"/>
      <c r="ZO68" s="149"/>
      <c r="ZP68" s="149"/>
      <c r="ZQ68" s="149"/>
      <c r="ZR68" s="149"/>
      <c r="ZS68" s="149"/>
      <c r="ZT68" s="149"/>
      <c r="ZU68" s="149"/>
      <c r="ZV68" s="149"/>
      <c r="ZW68" s="149"/>
      <c r="ZX68" s="149"/>
      <c r="ZY68" s="149"/>
      <c r="ZZ68" s="149"/>
      <c r="AAA68" s="149"/>
      <c r="AAB68" s="149"/>
      <c r="AAC68" s="149"/>
      <c r="AAD68" s="149"/>
      <c r="AAE68" s="149"/>
      <c r="AAF68" s="149"/>
      <c r="AAG68" s="149"/>
      <c r="AAH68" s="149"/>
      <c r="AAI68" s="149"/>
      <c r="AAJ68" s="149"/>
      <c r="AAK68" s="149"/>
      <c r="AAL68" s="149"/>
      <c r="AAM68" s="149"/>
      <c r="AAN68" s="149"/>
      <c r="AAO68" s="149"/>
      <c r="AAP68" s="149"/>
      <c r="AAQ68" s="149"/>
      <c r="AAR68" s="149"/>
      <c r="AAS68" s="149"/>
      <c r="AAT68" s="149"/>
      <c r="AAU68" s="149"/>
      <c r="AAV68" s="149"/>
      <c r="AAW68" s="149"/>
      <c r="AAX68" s="149"/>
      <c r="AAY68" s="149"/>
      <c r="AAZ68" s="149"/>
      <c r="ABA68" s="149"/>
      <c r="ABB68" s="149"/>
      <c r="ABC68" s="149"/>
      <c r="ABD68" s="149"/>
      <c r="ABE68" s="149"/>
      <c r="ABF68" s="149"/>
      <c r="ABG68" s="149"/>
      <c r="ABH68" s="149"/>
      <c r="ABI68" s="149"/>
      <c r="ABJ68" s="149"/>
      <c r="ABK68" s="149"/>
      <c r="ABL68" s="149"/>
      <c r="ABM68" s="149"/>
      <c r="ABN68" s="149"/>
      <c r="ABO68" s="149"/>
      <c r="ABP68" s="149"/>
      <c r="ABQ68" s="149"/>
      <c r="ABR68" s="149"/>
      <c r="ABS68" s="149"/>
      <c r="ABT68" s="149"/>
      <c r="ABU68" s="149"/>
      <c r="ABV68" s="149"/>
      <c r="ABW68" s="149"/>
      <c r="ABX68" s="149"/>
      <c r="ABY68" s="149"/>
      <c r="ABZ68" s="149"/>
      <c r="ACA68" s="149"/>
      <c r="ACB68" s="149"/>
      <c r="ACC68" s="149"/>
      <c r="ACD68" s="149"/>
      <c r="ACE68" s="149"/>
      <c r="ACF68" s="149"/>
      <c r="ACG68" s="149"/>
      <c r="ACH68" s="149"/>
      <c r="ACI68" s="149"/>
      <c r="ACJ68" s="149"/>
      <c r="ACK68" s="149"/>
      <c r="ACL68" s="149"/>
      <c r="ACM68" s="149"/>
      <c r="ACN68" s="149"/>
      <c r="ACO68" s="149"/>
      <c r="ACP68" s="149"/>
      <c r="ACQ68" s="149"/>
      <c r="ACR68" s="149"/>
      <c r="ACS68" s="149"/>
      <c r="ACT68" s="149"/>
      <c r="ACU68" s="149"/>
      <c r="ACV68" s="149"/>
      <c r="ACW68" s="149"/>
      <c r="ACX68" s="149"/>
      <c r="ACY68" s="149"/>
      <c r="ACZ68" s="149"/>
      <c r="ADA68" s="149"/>
      <c r="ADB68" s="149"/>
      <c r="ADC68" s="149"/>
    </row>
  </sheetData>
  <mergeCells count="1">
    <mergeCell ref="A1:D1"/>
  </mergeCells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19133-6701-410A-BFB2-4E5517233972}">
  <dimension ref="A1:B19"/>
  <sheetViews>
    <sheetView workbookViewId="0">
      <selection activeCell="C13" sqref="C13"/>
    </sheetView>
  </sheetViews>
  <sheetFormatPr baseColWidth="10" defaultRowHeight="13.5" x14ac:dyDescent="0.3"/>
  <cols>
    <col min="1" max="1" width="35.765625" style="487" customWidth="1"/>
  </cols>
  <sheetData>
    <row r="1" spans="1:1" ht="15" x14ac:dyDescent="0.3">
      <c r="A1" s="486" t="s">
        <v>267</v>
      </c>
    </row>
    <row r="2" spans="1:1" ht="15" x14ac:dyDescent="0.3">
      <c r="A2" s="488" t="s">
        <v>268</v>
      </c>
    </row>
    <row r="3" spans="1:1" ht="15" x14ac:dyDescent="0.3">
      <c r="A3" s="488"/>
    </row>
    <row r="4" spans="1:1" ht="15" x14ac:dyDescent="0.3">
      <c r="A4" s="488" t="s">
        <v>269</v>
      </c>
    </row>
    <row r="5" spans="1:1" ht="15" x14ac:dyDescent="0.3">
      <c r="A5" s="488"/>
    </row>
    <row r="6" spans="1:1" ht="15" x14ac:dyDescent="0.3">
      <c r="A6" s="488"/>
    </row>
    <row r="7" spans="1:1" ht="15" x14ac:dyDescent="0.3">
      <c r="A7" s="488"/>
    </row>
    <row r="8" spans="1:1" ht="15" x14ac:dyDescent="0.3">
      <c r="A8" s="486" t="s">
        <v>270</v>
      </c>
    </row>
    <row r="9" spans="1:1" ht="15" x14ac:dyDescent="0.3">
      <c r="A9" s="488" t="s">
        <v>271</v>
      </c>
    </row>
    <row r="10" spans="1:1" ht="15" x14ac:dyDescent="0.3">
      <c r="A10" s="488"/>
    </row>
    <row r="11" spans="1:1" ht="15" x14ac:dyDescent="0.3">
      <c r="A11" s="488" t="s">
        <v>272</v>
      </c>
    </row>
    <row r="12" spans="1:1" ht="15" x14ac:dyDescent="0.3">
      <c r="A12" s="488"/>
    </row>
    <row r="13" spans="1:1" ht="15" x14ac:dyDescent="0.3">
      <c r="A13" s="488"/>
    </row>
    <row r="14" spans="1:1" ht="15" x14ac:dyDescent="0.3">
      <c r="A14" s="488"/>
    </row>
    <row r="15" spans="1:1" ht="15" x14ac:dyDescent="0.3">
      <c r="A15" s="486" t="s">
        <v>273</v>
      </c>
    </row>
    <row r="16" spans="1:1" ht="15" x14ac:dyDescent="0.3">
      <c r="A16" s="488" t="s">
        <v>274</v>
      </c>
    </row>
    <row r="17" spans="1:2" ht="15" x14ac:dyDescent="0.3">
      <c r="A17" s="488"/>
    </row>
    <row r="18" spans="1:2" ht="15" x14ac:dyDescent="0.3">
      <c r="A18" s="512" t="s">
        <v>275</v>
      </c>
    </row>
    <row r="19" spans="1:2" ht="15" x14ac:dyDescent="0.3">
      <c r="A19" s="488" t="s">
        <v>276</v>
      </c>
      <c r="B19" s="511" t="s">
        <v>277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6C155-AE1F-4B45-AF37-81ABA33DE83B}">
  <dimension ref="A1:ADC68"/>
  <sheetViews>
    <sheetView workbookViewId="0">
      <selection activeCell="C14" sqref="C14"/>
    </sheetView>
  </sheetViews>
  <sheetFormatPr baseColWidth="10" defaultColWidth="10.15234375" defaultRowHeight="15.5" x14ac:dyDescent="0.3"/>
  <cols>
    <col min="1" max="1" width="4.15234375" style="1" customWidth="1"/>
    <col min="2" max="2" width="47.23046875" style="1" customWidth="1"/>
    <col min="3" max="3" width="10.84375" style="106" customWidth="1"/>
    <col min="4" max="4" width="10.84375" style="3" customWidth="1"/>
    <col min="5" max="5" width="14.765625" style="8" customWidth="1"/>
    <col min="6" max="6" width="14.765625" style="4" customWidth="1"/>
    <col min="7" max="7" width="11.3828125" style="4" customWidth="1"/>
    <col min="8" max="8" width="11.3828125" style="5" customWidth="1"/>
    <col min="9" max="9" width="16.84375" style="5" customWidth="1"/>
    <col min="10" max="16384" width="10.15234375" style="5"/>
  </cols>
  <sheetData>
    <row r="1" spans="1:9" ht="50.5" customHeight="1" thickBot="1" x14ac:dyDescent="0.35">
      <c r="A1" s="568" t="str">
        <f>"“DIE GRÜNEN - Die Grüne Alternative Burgenland - zeleni - zöldek - selene (GRÜNE)“, PRZ 500127
Angaben für den Rechenschaftsbericht für das Jahr "&amp;Jahrakt</f>
        <v>“DIE GRÜNEN - Die Grüne Alternative Burgenland - zeleni - zöldek - selene (GRÜNE)“, PRZ 500127
Angaben für den Rechenschaftsbericht für das Jahr 2024</v>
      </c>
      <c r="B1" s="569"/>
      <c r="C1" s="569"/>
      <c r="D1" s="570"/>
      <c r="E1" s="5"/>
      <c r="F1" s="5"/>
      <c r="G1" s="5"/>
    </row>
    <row r="2" spans="1:9" s="87" customFormat="1" ht="27.65" customHeight="1" thickBot="1" x14ac:dyDescent="0.35">
      <c r="A2" s="25" t="s">
        <v>35</v>
      </c>
      <c r="B2" s="86" t="s">
        <v>36</v>
      </c>
      <c r="C2" s="41" t="str">
        <f>"ERTRAG 
"&amp;Jahrakt</f>
        <v>ERTRAG 
2024</v>
      </c>
      <c r="D2" s="41" t="s">
        <v>37</v>
      </c>
    </row>
    <row r="3" spans="1:9" s="13" customFormat="1" ht="14" x14ac:dyDescent="0.3">
      <c r="A3" s="46" t="s">
        <v>38</v>
      </c>
      <c r="B3" s="47" t="s">
        <v>39</v>
      </c>
      <c r="C3" s="88">
        <v>205291.93</v>
      </c>
      <c r="D3" s="48">
        <v>206996.42</v>
      </c>
      <c r="E3" s="33"/>
      <c r="F3" s="10"/>
      <c r="G3" s="11"/>
      <c r="H3" s="12"/>
      <c r="I3" s="12"/>
    </row>
    <row r="4" spans="1:9" s="13" customFormat="1" ht="14" x14ac:dyDescent="0.3">
      <c r="A4" s="27" t="s">
        <v>40</v>
      </c>
      <c r="B4" s="28" t="s">
        <v>41</v>
      </c>
      <c r="C4" s="88">
        <v>6045</v>
      </c>
      <c r="D4" s="48">
        <v>4410</v>
      </c>
      <c r="E4" s="33"/>
      <c r="F4" s="10"/>
      <c r="G4" s="11"/>
      <c r="H4" s="12"/>
      <c r="I4" s="12"/>
    </row>
    <row r="5" spans="1:9" s="13" customFormat="1" ht="14" x14ac:dyDescent="0.3">
      <c r="A5" s="27" t="s">
        <v>42</v>
      </c>
      <c r="B5" s="28" t="s">
        <v>43</v>
      </c>
      <c r="C5" s="88">
        <v>4930.6000000000004</v>
      </c>
      <c r="D5" s="48">
        <v>4617.46</v>
      </c>
      <c r="E5" s="33"/>
      <c r="F5" s="10"/>
      <c r="G5" s="11"/>
      <c r="H5" s="12"/>
      <c r="I5" s="12"/>
    </row>
    <row r="6" spans="1:9" s="13" customFormat="1" ht="28" x14ac:dyDescent="0.3">
      <c r="A6" s="27" t="s">
        <v>44</v>
      </c>
      <c r="B6" s="28" t="s">
        <v>45</v>
      </c>
      <c r="C6" s="88">
        <v>1800</v>
      </c>
      <c r="D6" s="48">
        <v>1800</v>
      </c>
      <c r="E6" s="33"/>
      <c r="F6" s="14"/>
      <c r="G6" s="14"/>
      <c r="H6" s="12"/>
      <c r="I6" s="12"/>
    </row>
    <row r="7" spans="1:9" s="13" customFormat="1" ht="28" x14ac:dyDescent="0.3">
      <c r="A7" s="27" t="s">
        <v>46</v>
      </c>
      <c r="B7" s="28" t="s">
        <v>47</v>
      </c>
      <c r="C7" s="88">
        <v>17446.330000000002</v>
      </c>
      <c r="D7" s="48">
        <v>13629.54</v>
      </c>
      <c r="E7" s="33"/>
      <c r="F7" s="10"/>
      <c r="G7" s="11"/>
      <c r="H7" s="12"/>
      <c r="I7" s="12"/>
    </row>
    <row r="8" spans="1:9" s="13" customFormat="1" ht="14" x14ac:dyDescent="0.3">
      <c r="A8" s="27" t="s">
        <v>48</v>
      </c>
      <c r="B8" s="28" t="s">
        <v>49</v>
      </c>
      <c r="C8" s="88">
        <v>0</v>
      </c>
      <c r="D8" s="48">
        <v>0</v>
      </c>
      <c r="E8" s="89"/>
      <c r="F8" s="16"/>
      <c r="G8" s="11"/>
      <c r="H8" s="12"/>
      <c r="I8" s="12"/>
    </row>
    <row r="9" spans="1:9" s="13" customFormat="1" ht="14" x14ac:dyDescent="0.3">
      <c r="A9" s="27" t="s">
        <v>50</v>
      </c>
      <c r="B9" s="28" t="s">
        <v>51</v>
      </c>
      <c r="C9" s="88">
        <v>0</v>
      </c>
      <c r="D9" s="48">
        <v>0</v>
      </c>
      <c r="G9" s="11"/>
      <c r="H9" s="12"/>
      <c r="I9" s="12"/>
    </row>
    <row r="10" spans="1:9" s="13" customFormat="1" ht="14" x14ac:dyDescent="0.3">
      <c r="A10" s="27" t="s">
        <v>52</v>
      </c>
      <c r="B10" s="28" t="s">
        <v>53</v>
      </c>
      <c r="C10" s="88">
        <v>2419.2199999999998</v>
      </c>
      <c r="D10" s="48">
        <v>2877.67</v>
      </c>
      <c r="E10" s="11"/>
      <c r="F10" s="11"/>
      <c r="G10" s="11"/>
      <c r="H10" s="12"/>
      <c r="I10" s="12"/>
    </row>
    <row r="11" spans="1:9" s="13" customFormat="1" ht="42" x14ac:dyDescent="0.3">
      <c r="A11" s="27" t="s">
        <v>54</v>
      </c>
      <c r="B11" s="28" t="s">
        <v>55</v>
      </c>
      <c r="C11" s="88">
        <v>321.5</v>
      </c>
      <c r="D11" s="48">
        <v>0</v>
      </c>
      <c r="E11" s="11"/>
      <c r="F11" s="11"/>
      <c r="G11" s="11"/>
      <c r="H11" s="12"/>
      <c r="I11" s="12"/>
    </row>
    <row r="12" spans="1:9" s="13" customFormat="1" ht="14" x14ac:dyDescent="0.3">
      <c r="A12" s="27" t="s">
        <v>56</v>
      </c>
      <c r="B12" s="28" t="s">
        <v>57</v>
      </c>
      <c r="C12" s="88">
        <v>0</v>
      </c>
      <c r="D12" s="48">
        <v>497.4</v>
      </c>
      <c r="E12" s="11"/>
      <c r="F12" s="11"/>
      <c r="G12" s="11"/>
      <c r="H12" s="12"/>
      <c r="I12" s="12"/>
    </row>
    <row r="13" spans="1:9" s="13" customFormat="1" ht="14" x14ac:dyDescent="0.3">
      <c r="A13" s="27" t="s">
        <v>58</v>
      </c>
      <c r="B13" s="28" t="s">
        <v>59</v>
      </c>
      <c r="C13" s="88">
        <v>0</v>
      </c>
      <c r="D13" s="48">
        <v>0</v>
      </c>
      <c r="E13" s="11"/>
      <c r="F13" s="11"/>
      <c r="G13" s="11"/>
      <c r="H13" s="12"/>
      <c r="I13" s="12"/>
    </row>
    <row r="14" spans="1:9" s="13" customFormat="1" ht="14" x14ac:dyDescent="0.3">
      <c r="A14" s="27" t="s">
        <v>60</v>
      </c>
      <c r="B14" s="28" t="s">
        <v>61</v>
      </c>
      <c r="C14" s="88">
        <v>475</v>
      </c>
      <c r="D14" s="48">
        <v>0</v>
      </c>
      <c r="E14" s="11"/>
      <c r="F14" s="11"/>
      <c r="G14" s="11"/>
      <c r="H14" s="12"/>
      <c r="I14" s="12"/>
    </row>
    <row r="15" spans="1:9" s="13" customFormat="1" ht="14" x14ac:dyDescent="0.3">
      <c r="A15" s="27" t="s">
        <v>62</v>
      </c>
      <c r="B15" s="28" t="s">
        <v>63</v>
      </c>
      <c r="C15" s="88">
        <v>0</v>
      </c>
      <c r="D15" s="48">
        <v>0</v>
      </c>
      <c r="E15" s="11"/>
      <c r="F15" s="11"/>
      <c r="G15" s="11"/>
      <c r="H15" s="12"/>
      <c r="I15" s="12"/>
    </row>
    <row r="16" spans="1:9" s="13" customFormat="1" ht="14" x14ac:dyDescent="0.3">
      <c r="A16" s="27" t="s">
        <v>64</v>
      </c>
      <c r="B16" s="28" t="s">
        <v>65</v>
      </c>
      <c r="C16" s="88">
        <v>0</v>
      </c>
      <c r="D16" s="48">
        <v>0</v>
      </c>
    </row>
    <row r="17" spans="1:4" s="13" customFormat="1" ht="14" x14ac:dyDescent="0.3">
      <c r="A17" s="27" t="s">
        <v>66</v>
      </c>
      <c r="B17" s="28" t="s">
        <v>67</v>
      </c>
      <c r="C17" s="88">
        <v>1336</v>
      </c>
      <c r="D17" s="48">
        <v>1410.66</v>
      </c>
    </row>
    <row r="18" spans="1:4" s="13" customFormat="1" ht="14" x14ac:dyDescent="0.3">
      <c r="A18" s="27" t="s">
        <v>68</v>
      </c>
      <c r="B18" s="28" t="s">
        <v>69</v>
      </c>
      <c r="C18" s="88">
        <v>0</v>
      </c>
      <c r="D18" s="48">
        <v>50</v>
      </c>
    </row>
    <row r="19" spans="1:4" s="13" customFormat="1" ht="14" x14ac:dyDescent="0.3">
      <c r="A19" s="27" t="s">
        <v>70</v>
      </c>
      <c r="B19" s="28" t="s">
        <v>71</v>
      </c>
      <c r="C19" s="88">
        <v>5152.1899999999996</v>
      </c>
      <c r="D19" s="48">
        <v>1853.08</v>
      </c>
    </row>
    <row r="20" spans="1:4" s="13" customFormat="1" ht="14" x14ac:dyDescent="0.3">
      <c r="A20" s="27" t="s">
        <v>72</v>
      </c>
      <c r="B20" s="28" t="s">
        <v>73</v>
      </c>
      <c r="C20" s="88">
        <v>106.2</v>
      </c>
      <c r="D20" s="48">
        <v>0</v>
      </c>
    </row>
    <row r="21" spans="1:4" s="13" customFormat="1" ht="14" x14ac:dyDescent="0.3">
      <c r="A21" s="27" t="s">
        <v>74</v>
      </c>
      <c r="B21" s="28" t="s">
        <v>75</v>
      </c>
      <c r="C21" s="88">
        <v>471.41</v>
      </c>
      <c r="D21" s="48">
        <v>174.16</v>
      </c>
    </row>
    <row r="22" spans="1:4" s="13" customFormat="1" ht="14.5" thickBot="1" x14ac:dyDescent="0.35">
      <c r="A22" s="27" t="s">
        <v>76</v>
      </c>
      <c r="B22" s="28" t="s">
        <v>77</v>
      </c>
      <c r="C22" s="90">
        <v>2396.4</v>
      </c>
      <c r="D22" s="48">
        <v>453.02</v>
      </c>
    </row>
    <row r="23" spans="1:4" s="19" customFormat="1" ht="27.65" customHeight="1" thickBot="1" x14ac:dyDescent="0.35">
      <c r="A23" s="49"/>
      <c r="B23" s="91" t="s">
        <v>114</v>
      </c>
      <c r="C23" s="92">
        <f>SUM(C3:C22)</f>
        <v>248191.78</v>
      </c>
      <c r="D23" s="93">
        <v>238769.41</v>
      </c>
    </row>
    <row r="24" spans="1:4" s="13" customFormat="1" ht="14.5" thickBot="1" x14ac:dyDescent="0.35">
      <c r="A24" s="31"/>
      <c r="B24" s="89"/>
      <c r="C24" s="94"/>
      <c r="D24" s="14"/>
    </row>
    <row r="25" spans="1:4" s="19" customFormat="1" ht="27.65" customHeight="1" thickBot="1" x14ac:dyDescent="0.35">
      <c r="A25" s="25" t="s">
        <v>35</v>
      </c>
      <c r="B25" s="39" t="s">
        <v>79</v>
      </c>
      <c r="C25" s="41" t="str">
        <f>"AUFWAND 
"&amp;Jahrakt</f>
        <v>AUFWAND 
2024</v>
      </c>
      <c r="D25" s="41" t="s">
        <v>80</v>
      </c>
    </row>
    <row r="26" spans="1:4" s="13" customFormat="1" ht="14" x14ac:dyDescent="0.3">
      <c r="A26" s="46" t="s">
        <v>38</v>
      </c>
      <c r="B26" s="51" t="s">
        <v>81</v>
      </c>
      <c r="C26" s="88">
        <v>248990.53999999998</v>
      </c>
      <c r="D26" s="48">
        <v>150207.35</v>
      </c>
    </row>
    <row r="27" spans="1:4" s="13" customFormat="1" ht="28" x14ac:dyDescent="0.3">
      <c r="A27" s="27" t="s">
        <v>40</v>
      </c>
      <c r="B27" s="32" t="s">
        <v>82</v>
      </c>
      <c r="C27" s="88">
        <v>26588.700000000004</v>
      </c>
      <c r="D27" s="48">
        <v>27655.249999999996</v>
      </c>
    </row>
    <row r="28" spans="1:4" s="13" customFormat="1" ht="14" x14ac:dyDescent="0.3">
      <c r="A28" s="27" t="s">
        <v>42</v>
      </c>
      <c r="B28" s="32" t="s">
        <v>83</v>
      </c>
      <c r="C28" s="88">
        <v>7443.26</v>
      </c>
      <c r="D28" s="48">
        <v>470</v>
      </c>
    </row>
    <row r="29" spans="1:4" s="13" customFormat="1" ht="14" x14ac:dyDescent="0.3">
      <c r="A29" s="27" t="s">
        <v>44</v>
      </c>
      <c r="B29" s="32" t="s">
        <v>84</v>
      </c>
      <c r="C29" s="88">
        <v>16865.41</v>
      </c>
      <c r="D29" s="48">
        <v>1555.85</v>
      </c>
    </row>
    <row r="30" spans="1:4" s="13" customFormat="1" ht="14" x14ac:dyDescent="0.3">
      <c r="A30" s="27" t="s">
        <v>46</v>
      </c>
      <c r="B30" s="32" t="s">
        <v>85</v>
      </c>
      <c r="C30" s="88">
        <v>2630.63</v>
      </c>
      <c r="D30" s="48">
        <v>1098.3</v>
      </c>
    </row>
    <row r="31" spans="1:4" s="13" customFormat="1" ht="14" x14ac:dyDescent="0.3">
      <c r="A31" s="27" t="s">
        <v>48</v>
      </c>
      <c r="B31" s="32" t="s">
        <v>86</v>
      </c>
      <c r="C31" s="88">
        <v>37661.729999999996</v>
      </c>
      <c r="D31" s="48">
        <v>3994.3199999999997</v>
      </c>
    </row>
    <row r="32" spans="1:4" s="13" customFormat="1" ht="14" x14ac:dyDescent="0.3">
      <c r="A32" s="27" t="s">
        <v>50</v>
      </c>
      <c r="B32" s="32" t="s">
        <v>87</v>
      </c>
      <c r="C32" s="88">
        <v>19129.759999999998</v>
      </c>
      <c r="D32" s="48">
        <v>10117.86</v>
      </c>
    </row>
    <row r="33" spans="1:4" s="13" customFormat="1" ht="14" x14ac:dyDescent="0.3">
      <c r="A33" s="27" t="s">
        <v>52</v>
      </c>
      <c r="B33" s="32" t="s">
        <v>88</v>
      </c>
      <c r="C33" s="88">
        <v>0</v>
      </c>
      <c r="D33" s="48">
        <v>0</v>
      </c>
    </row>
    <row r="34" spans="1:4" s="13" customFormat="1" ht="28" x14ac:dyDescent="0.3">
      <c r="A34" s="27" t="s">
        <v>54</v>
      </c>
      <c r="B34" s="32" t="s">
        <v>89</v>
      </c>
      <c r="C34" s="88">
        <v>12953</v>
      </c>
      <c r="D34" s="48">
        <v>8826.73</v>
      </c>
    </row>
    <row r="35" spans="1:4" s="13" customFormat="1" ht="14" x14ac:dyDescent="0.3">
      <c r="A35" s="27" t="s">
        <v>56</v>
      </c>
      <c r="B35" s="32" t="s">
        <v>90</v>
      </c>
      <c r="C35" s="88">
        <v>0</v>
      </c>
      <c r="D35" s="48">
        <v>0</v>
      </c>
    </row>
    <row r="36" spans="1:4" s="13" customFormat="1" ht="14" x14ac:dyDescent="0.3">
      <c r="A36" s="27" t="s">
        <v>58</v>
      </c>
      <c r="B36" s="32" t="s">
        <v>91</v>
      </c>
      <c r="C36" s="88">
        <v>2217</v>
      </c>
      <c r="D36" s="48">
        <v>2024</v>
      </c>
    </row>
    <row r="37" spans="1:4" s="13" customFormat="1" ht="14" x14ac:dyDescent="0.3">
      <c r="A37" s="27" t="s">
        <v>60</v>
      </c>
      <c r="B37" s="32" t="s">
        <v>92</v>
      </c>
      <c r="C37" s="88">
        <v>0</v>
      </c>
      <c r="D37" s="48">
        <v>0</v>
      </c>
    </row>
    <row r="38" spans="1:4" s="13" customFormat="1" ht="14" x14ac:dyDescent="0.3">
      <c r="A38" s="27" t="s">
        <v>62</v>
      </c>
      <c r="B38" s="32" t="s">
        <v>93</v>
      </c>
      <c r="C38" s="88">
        <v>712.69</v>
      </c>
      <c r="D38" s="48">
        <v>23.52</v>
      </c>
    </row>
    <row r="39" spans="1:4" s="13" customFormat="1" ht="28" x14ac:dyDescent="0.3">
      <c r="A39" s="27" t="s">
        <v>64</v>
      </c>
      <c r="B39" s="32" t="s">
        <v>94</v>
      </c>
      <c r="C39" s="88">
        <v>0</v>
      </c>
      <c r="D39" s="48">
        <v>0</v>
      </c>
    </row>
    <row r="40" spans="1:4" s="13" customFormat="1" ht="14" x14ac:dyDescent="0.3">
      <c r="A40" s="27" t="s">
        <v>66</v>
      </c>
      <c r="B40" s="32" t="s">
        <v>95</v>
      </c>
      <c r="C40" s="88">
        <v>1800</v>
      </c>
      <c r="D40" s="48">
        <v>1800</v>
      </c>
    </row>
    <row r="41" spans="1:4" s="13" customFormat="1" ht="14" x14ac:dyDescent="0.3">
      <c r="A41" s="27" t="s">
        <v>96</v>
      </c>
      <c r="B41" s="32" t="s">
        <v>97</v>
      </c>
      <c r="C41" s="88">
        <v>19366.440000000002</v>
      </c>
      <c r="D41" s="48">
        <v>14089.700000000003</v>
      </c>
    </row>
    <row r="42" spans="1:4" s="13" customFormat="1" ht="28" x14ac:dyDescent="0.3">
      <c r="A42" s="27" t="s">
        <v>98</v>
      </c>
      <c r="B42" s="32" t="s">
        <v>99</v>
      </c>
      <c r="C42" s="88">
        <v>0</v>
      </c>
      <c r="D42" s="48">
        <v>0</v>
      </c>
    </row>
    <row r="43" spans="1:4" s="13" customFormat="1" ht="28" x14ac:dyDescent="0.3">
      <c r="A43" s="27" t="s">
        <v>100</v>
      </c>
      <c r="B43" s="32" t="s">
        <v>101</v>
      </c>
      <c r="C43" s="88">
        <v>200</v>
      </c>
      <c r="D43" s="48">
        <v>75</v>
      </c>
    </row>
    <row r="44" spans="1:4" s="13" customFormat="1" ht="28" x14ac:dyDescent="0.3">
      <c r="A44" s="27" t="s">
        <v>102</v>
      </c>
      <c r="B44" s="32" t="s">
        <v>103</v>
      </c>
      <c r="C44" s="88">
        <v>5117.3900000000003</v>
      </c>
      <c r="D44" s="48">
        <v>1887.88</v>
      </c>
    </row>
    <row r="45" spans="1:4" s="13" customFormat="1" ht="28" x14ac:dyDescent="0.3">
      <c r="A45" s="27" t="s">
        <v>104</v>
      </c>
      <c r="B45" s="32" t="s">
        <v>105</v>
      </c>
      <c r="C45" s="88">
        <v>106.2</v>
      </c>
      <c r="D45" s="48">
        <v>0</v>
      </c>
    </row>
    <row r="46" spans="1:4" s="13" customFormat="1" ht="28" x14ac:dyDescent="0.3">
      <c r="A46" s="27" t="s">
        <v>106</v>
      </c>
      <c r="B46" s="32" t="s">
        <v>107</v>
      </c>
      <c r="C46" s="88">
        <v>471.28</v>
      </c>
      <c r="D46" s="48">
        <v>186.72</v>
      </c>
    </row>
    <row r="47" spans="1:4" s="13" customFormat="1" ht="28.5" thickBot="1" x14ac:dyDescent="0.35">
      <c r="A47" s="27" t="s">
        <v>108</v>
      </c>
      <c r="B47" s="32" t="s">
        <v>109</v>
      </c>
      <c r="C47" s="88">
        <v>2396.4</v>
      </c>
      <c r="D47" s="48">
        <v>453.09</v>
      </c>
    </row>
    <row r="48" spans="1:4" s="19" customFormat="1" ht="27.65" customHeight="1" thickBot="1" x14ac:dyDescent="0.35">
      <c r="A48" s="49"/>
      <c r="B48" s="91" t="s">
        <v>115</v>
      </c>
      <c r="C48" s="92">
        <f>SUM(C26:C47)</f>
        <v>404650.43000000005</v>
      </c>
      <c r="D48" s="93">
        <v>224465.57</v>
      </c>
    </row>
    <row r="49" spans="1:783" s="13" customFormat="1" ht="14.5" thickBot="1" x14ac:dyDescent="0.35">
      <c r="A49" s="33"/>
      <c r="B49" s="33"/>
      <c r="C49" s="95"/>
      <c r="D49" s="34"/>
      <c r="E49" s="11"/>
      <c r="F49" s="35"/>
      <c r="G49" s="35"/>
    </row>
    <row r="50" spans="1:783" s="13" customFormat="1" ht="27.65" customHeight="1" thickBot="1" x14ac:dyDescent="0.35">
      <c r="A50" s="25" t="s">
        <v>35</v>
      </c>
      <c r="B50" s="96" t="s">
        <v>116</v>
      </c>
      <c r="C50" s="97">
        <f>Jahrakt</f>
        <v>2024</v>
      </c>
      <c r="D50" s="97" t="s">
        <v>2</v>
      </c>
    </row>
    <row r="51" spans="1:783" s="13" customFormat="1" ht="15" customHeight="1" x14ac:dyDescent="0.3">
      <c r="A51" s="46" t="s">
        <v>38</v>
      </c>
      <c r="B51" s="98" t="s">
        <v>112</v>
      </c>
      <c r="C51" s="99">
        <v>0</v>
      </c>
      <c r="D51" s="99">
        <v>0</v>
      </c>
    </row>
    <row r="52" spans="1:783" s="36" customFormat="1" ht="15" customHeight="1" x14ac:dyDescent="0.3">
      <c r="A52" s="27" t="s">
        <v>40</v>
      </c>
      <c r="B52" s="100" t="s">
        <v>113</v>
      </c>
      <c r="C52" s="101">
        <v>0</v>
      </c>
      <c r="D52" s="101">
        <v>0</v>
      </c>
      <c r="E52" s="12"/>
      <c r="F52" s="12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</row>
    <row r="53" spans="1:783" s="36" customFormat="1" ht="14.5" thickBot="1" x14ac:dyDescent="0.35">
      <c r="A53" s="54" t="s">
        <v>42</v>
      </c>
      <c r="B53" s="102"/>
      <c r="C53" s="103"/>
      <c r="D53" s="103"/>
      <c r="E53" s="12"/>
      <c r="F53" s="12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</row>
    <row r="54" spans="1:783" s="36" customFormat="1" ht="14" x14ac:dyDescent="0.3">
      <c r="A54" s="11"/>
      <c r="B54" s="11"/>
      <c r="C54" s="104"/>
      <c r="D54" s="14"/>
      <c r="F54" s="12"/>
      <c r="G54" s="12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</row>
    <row r="55" spans="1:783" s="8" customFormat="1" x14ac:dyDescent="0.3">
      <c r="A55" s="5"/>
      <c r="B55" s="5"/>
      <c r="C55" s="105"/>
      <c r="D55" s="3"/>
      <c r="F55" s="4"/>
      <c r="G55" s="4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</row>
    <row r="56" spans="1:783" s="8" customFormat="1" x14ac:dyDescent="0.3">
      <c r="A56" s="5"/>
      <c r="B56" s="5"/>
      <c r="C56" s="105"/>
      <c r="D56" s="3"/>
      <c r="F56" s="4"/>
      <c r="G56" s="4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</row>
    <row r="57" spans="1:783" s="8" customFormat="1" x14ac:dyDescent="0.3">
      <c r="A57" s="5"/>
      <c r="B57" s="5"/>
      <c r="C57" s="106"/>
      <c r="D57" s="3"/>
      <c r="F57" s="4"/>
      <c r="G57" s="4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</row>
    <row r="58" spans="1:783" s="8" customFormat="1" x14ac:dyDescent="0.3">
      <c r="A58" s="5"/>
      <c r="B58" s="5"/>
      <c r="C58" s="106"/>
      <c r="D58" s="3"/>
      <c r="F58" s="4"/>
      <c r="G58" s="4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</row>
    <row r="59" spans="1:783" s="8" customFormat="1" x14ac:dyDescent="0.3">
      <c r="A59" s="5"/>
      <c r="B59" s="5"/>
      <c r="C59" s="106"/>
      <c r="D59" s="3"/>
      <c r="F59" s="4"/>
      <c r="G59" s="4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</row>
    <row r="60" spans="1:783" s="8" customFormat="1" x14ac:dyDescent="0.3">
      <c r="A60" s="5"/>
      <c r="B60" s="5"/>
      <c r="C60" s="106"/>
      <c r="D60" s="3"/>
      <c r="F60" s="4"/>
      <c r="G60" s="4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</row>
    <row r="61" spans="1:783" s="8" customFormat="1" x14ac:dyDescent="0.3">
      <c r="A61" s="5"/>
      <c r="B61" s="5"/>
      <c r="C61" s="106"/>
      <c r="D61" s="3"/>
      <c r="F61" s="4"/>
      <c r="G61" s="4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</row>
    <row r="62" spans="1:783" s="8" customFormat="1" x14ac:dyDescent="0.3">
      <c r="A62" s="5"/>
      <c r="B62" s="5"/>
      <c r="C62" s="106"/>
      <c r="D62" s="3"/>
      <c r="F62" s="4"/>
      <c r="G62" s="4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</row>
    <row r="63" spans="1:783" s="8" customFormat="1" x14ac:dyDescent="0.3">
      <c r="A63" s="5"/>
      <c r="B63" s="5"/>
      <c r="C63" s="106"/>
      <c r="D63" s="3"/>
      <c r="F63" s="4"/>
      <c r="G63" s="4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</row>
    <row r="64" spans="1:783" s="8" customFormat="1" x14ac:dyDescent="0.3">
      <c r="A64" s="5"/>
      <c r="B64" s="5"/>
      <c r="C64" s="106"/>
      <c r="D64" s="3"/>
      <c r="F64" s="4"/>
      <c r="G64" s="4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</row>
    <row r="65" spans="1:783" s="8" customFormat="1" x14ac:dyDescent="0.3">
      <c r="A65" s="5"/>
      <c r="B65" s="5"/>
      <c r="C65" s="106"/>
      <c r="D65" s="3"/>
      <c r="F65" s="4"/>
      <c r="G65" s="4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</row>
    <row r="66" spans="1:783" s="8" customFormat="1" x14ac:dyDescent="0.3">
      <c r="A66" s="5"/>
      <c r="B66" s="5"/>
      <c r="C66" s="106"/>
      <c r="D66" s="3"/>
      <c r="F66" s="4"/>
      <c r="G66" s="4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</row>
    <row r="67" spans="1:783" s="8" customFormat="1" x14ac:dyDescent="0.3">
      <c r="A67" s="5"/>
      <c r="B67" s="5"/>
      <c r="C67" s="106"/>
      <c r="D67" s="3"/>
      <c r="F67" s="4"/>
      <c r="G67" s="4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</row>
    <row r="68" spans="1:783" s="8" customFormat="1" x14ac:dyDescent="0.3">
      <c r="A68" s="5"/>
      <c r="B68" s="5"/>
      <c r="C68" s="106"/>
      <c r="D68" s="3"/>
      <c r="F68" s="4"/>
      <c r="G68" s="4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</row>
  </sheetData>
  <mergeCells count="1">
    <mergeCell ref="A1:D1"/>
  </mergeCells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C25C4-64B8-4832-825F-AE9D33201D46}">
  <dimension ref="A1:B20"/>
  <sheetViews>
    <sheetView workbookViewId="0">
      <selection activeCell="E16" sqref="E16"/>
    </sheetView>
  </sheetViews>
  <sheetFormatPr baseColWidth="10" defaultRowHeight="13.5" x14ac:dyDescent="0.3"/>
  <cols>
    <col min="1" max="1" width="52.61328125" customWidth="1"/>
  </cols>
  <sheetData>
    <row r="1" spans="1:2" ht="15.5" x14ac:dyDescent="0.3">
      <c r="A1" s="607" t="s">
        <v>278</v>
      </c>
      <c r="B1" s="608"/>
    </row>
    <row r="2" spans="1:2" ht="16" thickBot="1" x14ac:dyDescent="0.35">
      <c r="A2" s="609" t="s">
        <v>279</v>
      </c>
      <c r="B2" s="610"/>
    </row>
    <row r="3" spans="1:2" ht="14.5" thickBot="1" x14ac:dyDescent="0.35">
      <c r="A3" s="513" t="s">
        <v>280</v>
      </c>
      <c r="B3" s="514"/>
    </row>
    <row r="4" spans="1:2" ht="14.5" thickBot="1" x14ac:dyDescent="0.35">
      <c r="A4" s="515" t="s">
        <v>281</v>
      </c>
      <c r="B4" s="516" t="s">
        <v>282</v>
      </c>
    </row>
    <row r="5" spans="1:2" ht="14.5" thickBot="1" x14ac:dyDescent="0.35">
      <c r="A5" s="513" t="s">
        <v>283</v>
      </c>
      <c r="B5" s="514"/>
    </row>
    <row r="6" spans="1:2" ht="14.5" thickBot="1" x14ac:dyDescent="0.35">
      <c r="A6" s="515" t="s">
        <v>284</v>
      </c>
      <c r="B6" s="517" t="s">
        <v>285</v>
      </c>
    </row>
    <row r="7" spans="1:2" ht="14.5" thickBot="1" x14ac:dyDescent="0.35">
      <c r="A7" s="515" t="s">
        <v>286</v>
      </c>
      <c r="B7" s="517">
        <v>826.62</v>
      </c>
    </row>
    <row r="8" spans="1:2" ht="14.5" thickBot="1" x14ac:dyDescent="0.35">
      <c r="A8" s="515" t="s">
        <v>287</v>
      </c>
      <c r="B8" s="518">
        <v>63.66</v>
      </c>
    </row>
    <row r="9" spans="1:2" ht="14.5" thickBot="1" x14ac:dyDescent="0.35">
      <c r="A9" s="515" t="s">
        <v>281</v>
      </c>
      <c r="B9" s="518" t="s">
        <v>288</v>
      </c>
    </row>
    <row r="10" spans="1:2" ht="14.5" thickBot="1" x14ac:dyDescent="0.35">
      <c r="A10" s="519" t="s">
        <v>289</v>
      </c>
      <c r="B10" s="520" t="s">
        <v>290</v>
      </c>
    </row>
    <row r="11" spans="1:2" ht="14.5" thickBot="1" x14ac:dyDescent="0.35">
      <c r="A11" s="513" t="s">
        <v>291</v>
      </c>
      <c r="B11" s="521"/>
    </row>
    <row r="12" spans="1:2" ht="14.5" thickBot="1" x14ac:dyDescent="0.35">
      <c r="A12" s="515" t="s">
        <v>281</v>
      </c>
      <c r="B12" s="516" t="s">
        <v>292</v>
      </c>
    </row>
    <row r="13" spans="1:2" ht="14.5" thickBot="1" x14ac:dyDescent="0.35">
      <c r="A13" s="513" t="s">
        <v>293</v>
      </c>
      <c r="B13" s="522"/>
    </row>
    <row r="14" spans="1:2" ht="14.5" thickBot="1" x14ac:dyDescent="0.35">
      <c r="A14" s="523" t="s">
        <v>281</v>
      </c>
      <c r="B14" s="524" t="s">
        <v>282</v>
      </c>
    </row>
    <row r="15" spans="1:2" ht="14.5" thickBot="1" x14ac:dyDescent="0.35">
      <c r="A15" s="513" t="s">
        <v>294</v>
      </c>
      <c r="B15" s="522"/>
    </row>
    <row r="16" spans="1:2" ht="14.5" thickBot="1" x14ac:dyDescent="0.35">
      <c r="A16" s="515" t="s">
        <v>281</v>
      </c>
      <c r="B16" s="516" t="s">
        <v>295</v>
      </c>
    </row>
    <row r="17" spans="1:2" ht="14.5" thickBot="1" x14ac:dyDescent="0.35">
      <c r="A17" s="513" t="s">
        <v>296</v>
      </c>
      <c r="B17" s="522"/>
    </row>
    <row r="18" spans="1:2" ht="14.5" thickBot="1" x14ac:dyDescent="0.35">
      <c r="A18" s="515" t="s">
        <v>281</v>
      </c>
      <c r="B18" s="524" t="s">
        <v>297</v>
      </c>
    </row>
    <row r="19" spans="1:2" ht="14.5" thickBot="1" x14ac:dyDescent="0.35">
      <c r="A19" s="513" t="s">
        <v>298</v>
      </c>
      <c r="B19" s="522"/>
    </row>
    <row r="20" spans="1:2" ht="14.5" thickBot="1" x14ac:dyDescent="0.35">
      <c r="A20" s="515" t="s">
        <v>299</v>
      </c>
      <c r="B20" s="524" t="s">
        <v>300</v>
      </c>
    </row>
  </sheetData>
  <mergeCells count="2">
    <mergeCell ref="A1:B1"/>
    <mergeCell ref="A2:B2"/>
  </mergeCells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7DBE5-4E11-4468-B58E-447D1FC436C4}">
  <dimension ref="A1:C93"/>
  <sheetViews>
    <sheetView tabSelected="1" workbookViewId="0">
      <selection activeCell="G18" sqref="G18"/>
    </sheetView>
  </sheetViews>
  <sheetFormatPr baseColWidth="10" defaultRowHeight="13.5" x14ac:dyDescent="0.3"/>
  <cols>
    <col min="1" max="1" width="41.15234375" style="487" customWidth="1"/>
  </cols>
  <sheetData>
    <row r="1" spans="1:3" ht="15" x14ac:dyDescent="0.3">
      <c r="A1" s="486" t="s">
        <v>1062</v>
      </c>
    </row>
    <row r="2" spans="1:3" ht="15.5" thickBot="1" x14ac:dyDescent="0.35">
      <c r="A2" s="488"/>
    </row>
    <row r="3" spans="1:3" ht="14.5" thickBot="1" x14ac:dyDescent="0.35">
      <c r="A3" s="556" t="s">
        <v>1063</v>
      </c>
      <c r="B3" s="561" t="s">
        <v>1064</v>
      </c>
      <c r="C3" s="562" t="s">
        <v>1065</v>
      </c>
    </row>
    <row r="4" spans="1:3" ht="14.5" thickBot="1" x14ac:dyDescent="0.35">
      <c r="A4" s="557" t="s">
        <v>1066</v>
      </c>
      <c r="B4" s="563"/>
      <c r="C4" s="564"/>
    </row>
    <row r="5" spans="1:3" ht="14.5" thickBot="1" x14ac:dyDescent="0.35">
      <c r="A5" s="558" t="s">
        <v>1067</v>
      </c>
      <c r="B5" s="565">
        <v>6842</v>
      </c>
      <c r="C5" s="566">
        <v>568.62</v>
      </c>
    </row>
    <row r="6" spans="1:3" ht="14.5" thickBot="1" x14ac:dyDescent="0.35">
      <c r="A6" s="558" t="s">
        <v>1068</v>
      </c>
      <c r="B6" s="565">
        <v>6842</v>
      </c>
      <c r="C6" s="566">
        <v>268.52</v>
      </c>
    </row>
    <row r="7" spans="1:3" ht="14.5" thickBot="1" x14ac:dyDescent="0.35">
      <c r="A7" s="557" t="s">
        <v>1069</v>
      </c>
      <c r="B7" s="563"/>
      <c r="C7" s="567"/>
    </row>
    <row r="8" spans="1:3" ht="14.5" thickBot="1" x14ac:dyDescent="0.35">
      <c r="A8" s="558" t="s">
        <v>1070</v>
      </c>
      <c r="B8" s="565">
        <v>5321</v>
      </c>
      <c r="C8" s="566">
        <v>949.7</v>
      </c>
    </row>
    <row r="9" spans="1:3" ht="14.5" thickBot="1" x14ac:dyDescent="0.35">
      <c r="A9" s="558" t="s">
        <v>1071</v>
      </c>
      <c r="B9" s="565">
        <v>5023</v>
      </c>
      <c r="C9" s="566">
        <v>699.7</v>
      </c>
    </row>
    <row r="10" spans="1:3" ht="14.5" thickBot="1" x14ac:dyDescent="0.35">
      <c r="A10" s="558" t="s">
        <v>1141</v>
      </c>
      <c r="B10" s="565">
        <v>5321</v>
      </c>
      <c r="C10" s="566">
        <v>699.7</v>
      </c>
    </row>
    <row r="11" spans="1:3" ht="14.5" thickBot="1" x14ac:dyDescent="0.35">
      <c r="A11" s="558" t="s">
        <v>1137</v>
      </c>
      <c r="B11" s="565">
        <v>5321</v>
      </c>
      <c r="C11" s="566">
        <v>629.76</v>
      </c>
    </row>
    <row r="12" spans="1:3" ht="14" x14ac:dyDescent="0.3">
      <c r="A12" s="559" t="s">
        <v>1072</v>
      </c>
      <c r="B12" s="611"/>
      <c r="C12" s="613"/>
    </row>
    <row r="13" spans="1:3" ht="14.5" thickBot="1" x14ac:dyDescent="0.35">
      <c r="A13" s="557" t="s">
        <v>1073</v>
      </c>
      <c r="B13" s="612"/>
      <c r="C13" s="614"/>
    </row>
    <row r="14" spans="1:3" ht="14.5" thickBot="1" x14ac:dyDescent="0.35">
      <c r="A14" s="558" t="s">
        <v>1074</v>
      </c>
      <c r="B14" s="565">
        <v>1220</v>
      </c>
      <c r="C14" s="566" t="s">
        <v>1075</v>
      </c>
    </row>
    <row r="15" spans="1:3" ht="14.5" thickBot="1" x14ac:dyDescent="0.35">
      <c r="A15" s="558" t="s">
        <v>1076</v>
      </c>
      <c r="B15" s="565">
        <v>1020</v>
      </c>
      <c r="C15" s="566">
        <v>560</v>
      </c>
    </row>
    <row r="16" spans="1:3" ht="14" x14ac:dyDescent="0.3">
      <c r="A16" s="559" t="s">
        <v>1077</v>
      </c>
      <c r="B16" s="611"/>
      <c r="C16" s="613"/>
    </row>
    <row r="17" spans="1:3" ht="14.5" thickBot="1" x14ac:dyDescent="0.35">
      <c r="A17" s="557" t="s">
        <v>1078</v>
      </c>
      <c r="B17" s="612"/>
      <c r="C17" s="614"/>
    </row>
    <row r="18" spans="1:3" ht="14.5" thickBot="1" x14ac:dyDescent="0.35">
      <c r="A18" s="558" t="s">
        <v>1079</v>
      </c>
      <c r="B18" s="565">
        <v>5020</v>
      </c>
      <c r="C18" s="566">
        <v>880</v>
      </c>
    </row>
    <row r="19" spans="1:3" ht="14.5" thickBot="1" x14ac:dyDescent="0.35">
      <c r="A19" s="558" t="s">
        <v>1080</v>
      </c>
      <c r="B19" s="565">
        <v>5020</v>
      </c>
      <c r="C19" s="566">
        <v>730</v>
      </c>
    </row>
    <row r="20" spans="1:3" ht="28" x14ac:dyDescent="0.3">
      <c r="A20" s="559" t="s">
        <v>1081</v>
      </c>
      <c r="B20" s="611"/>
      <c r="C20" s="613"/>
    </row>
    <row r="21" spans="1:3" ht="14.5" thickBot="1" x14ac:dyDescent="0.35">
      <c r="A21" s="557" t="s">
        <v>1082</v>
      </c>
      <c r="B21" s="612"/>
      <c r="C21" s="614"/>
    </row>
    <row r="22" spans="1:3" ht="14.5" thickBot="1" x14ac:dyDescent="0.35">
      <c r="A22" s="558" t="s">
        <v>1083</v>
      </c>
      <c r="B22" s="565">
        <v>8020</v>
      </c>
      <c r="C22" s="566" t="s">
        <v>1084</v>
      </c>
    </row>
    <row r="23" spans="1:3" ht="14.5" thickBot="1" x14ac:dyDescent="0.35">
      <c r="A23" s="558" t="s">
        <v>1085</v>
      </c>
      <c r="B23" s="565">
        <v>8911</v>
      </c>
      <c r="C23" s="566" t="s">
        <v>1086</v>
      </c>
    </row>
    <row r="24" spans="1:3" ht="28" x14ac:dyDescent="0.3">
      <c r="A24" s="559" t="s">
        <v>1087</v>
      </c>
      <c r="B24" s="611"/>
      <c r="C24" s="613"/>
    </row>
    <row r="25" spans="1:3" ht="14.5" thickBot="1" x14ac:dyDescent="0.35">
      <c r="A25" s="557" t="s">
        <v>1088</v>
      </c>
      <c r="B25" s="612"/>
      <c r="C25" s="614"/>
    </row>
    <row r="26" spans="1:3" ht="14.5" thickBot="1" x14ac:dyDescent="0.35">
      <c r="A26" s="558" t="s">
        <v>1089</v>
      </c>
      <c r="B26" s="565">
        <v>9872</v>
      </c>
      <c r="C26" s="566" t="s">
        <v>1090</v>
      </c>
    </row>
    <row r="27" spans="1:3" ht="14.5" thickBot="1" x14ac:dyDescent="0.35">
      <c r="A27" s="558" t="s">
        <v>1091</v>
      </c>
      <c r="B27" s="565">
        <v>9210</v>
      </c>
      <c r="C27" s="566" t="s">
        <v>1092</v>
      </c>
    </row>
    <row r="28" spans="1:3" ht="14.5" thickBot="1" x14ac:dyDescent="0.35">
      <c r="A28" s="558" t="s">
        <v>1093</v>
      </c>
      <c r="B28" s="565">
        <v>9582</v>
      </c>
      <c r="C28" s="566">
        <v>892.39</v>
      </c>
    </row>
    <row r="29" spans="1:3" ht="28.5" thickBot="1" x14ac:dyDescent="0.35">
      <c r="A29" s="557" t="s">
        <v>1094</v>
      </c>
      <c r="B29" s="563"/>
      <c r="C29" s="567"/>
    </row>
    <row r="30" spans="1:3" ht="14.5" thickBot="1" x14ac:dyDescent="0.35">
      <c r="A30" s="558" t="s">
        <v>1095</v>
      </c>
      <c r="B30" s="565">
        <v>1140</v>
      </c>
      <c r="C30" s="566" t="s">
        <v>1096</v>
      </c>
    </row>
    <row r="31" spans="1:3" ht="14.5" thickBot="1" x14ac:dyDescent="0.35">
      <c r="A31" s="558" t="s">
        <v>1097</v>
      </c>
      <c r="B31" s="565">
        <v>5700</v>
      </c>
      <c r="C31" s="566" t="s">
        <v>1096</v>
      </c>
    </row>
    <row r="32" spans="1:3" ht="14.5" thickBot="1" x14ac:dyDescent="0.35">
      <c r="A32" s="558" t="s">
        <v>1098</v>
      </c>
      <c r="B32" s="565">
        <v>1160</v>
      </c>
      <c r="C32" s="566" t="s">
        <v>1096</v>
      </c>
    </row>
    <row r="33" spans="1:3" ht="28" x14ac:dyDescent="0.3">
      <c r="A33" s="559" t="s">
        <v>1099</v>
      </c>
      <c r="B33" s="611"/>
      <c r="C33" s="613"/>
    </row>
    <row r="34" spans="1:3" ht="14.5" thickBot="1" x14ac:dyDescent="0.35">
      <c r="A34" s="557" t="s">
        <v>1100</v>
      </c>
      <c r="B34" s="612"/>
      <c r="C34" s="614"/>
    </row>
    <row r="35" spans="1:3" ht="14.5" thickBot="1" x14ac:dyDescent="0.35">
      <c r="A35" s="558" t="s">
        <v>1101</v>
      </c>
      <c r="B35" s="565">
        <v>3950</v>
      </c>
      <c r="C35" s="566">
        <v>910</v>
      </c>
    </row>
    <row r="36" spans="1:3" ht="28.5" thickBot="1" x14ac:dyDescent="0.35">
      <c r="A36" s="557" t="s">
        <v>1102</v>
      </c>
      <c r="B36" s="563"/>
      <c r="C36" s="567"/>
    </row>
    <row r="37" spans="1:3" ht="14.5" thickBot="1" x14ac:dyDescent="0.35">
      <c r="A37" s="558" t="s">
        <v>1103</v>
      </c>
      <c r="B37" s="565">
        <v>7000</v>
      </c>
      <c r="C37" s="566" t="s">
        <v>1096</v>
      </c>
    </row>
    <row r="38" spans="1:3" ht="28.5" thickBot="1" x14ac:dyDescent="0.35">
      <c r="A38" s="557" t="s">
        <v>1104</v>
      </c>
      <c r="B38" s="563"/>
      <c r="C38" s="567"/>
    </row>
    <row r="39" spans="1:3" ht="14.5" thickBot="1" x14ac:dyDescent="0.35">
      <c r="A39" s="558" t="s">
        <v>1105</v>
      </c>
      <c r="B39" s="565">
        <v>6830</v>
      </c>
      <c r="C39" s="566">
        <v>600</v>
      </c>
    </row>
    <row r="40" spans="1:3" ht="28.5" thickBot="1" x14ac:dyDescent="0.35">
      <c r="A40" s="557" t="s">
        <v>1106</v>
      </c>
      <c r="B40" s="563"/>
      <c r="C40" s="567"/>
    </row>
    <row r="41" spans="1:3" ht="14.5" thickBot="1" x14ac:dyDescent="0.35">
      <c r="A41" s="558" t="s">
        <v>1107</v>
      </c>
      <c r="B41" s="565">
        <v>2320</v>
      </c>
      <c r="C41" s="566" t="s">
        <v>1086</v>
      </c>
    </row>
    <row r="42" spans="1:3" ht="14.5" thickBot="1" x14ac:dyDescent="0.35">
      <c r="A42" s="557" t="s">
        <v>1108</v>
      </c>
      <c r="B42" s="563"/>
      <c r="C42" s="567"/>
    </row>
    <row r="43" spans="1:3" ht="14.5" thickBot="1" x14ac:dyDescent="0.35">
      <c r="A43" s="558" t="s">
        <v>1109</v>
      </c>
      <c r="B43" s="565">
        <v>3021</v>
      </c>
      <c r="C43" s="566" t="s">
        <v>1110</v>
      </c>
    </row>
    <row r="44" spans="1:3" ht="28" x14ac:dyDescent="0.3">
      <c r="A44" s="559" t="s">
        <v>1111</v>
      </c>
      <c r="B44" s="611"/>
      <c r="C44" s="613"/>
    </row>
    <row r="45" spans="1:3" ht="14.5" thickBot="1" x14ac:dyDescent="0.35">
      <c r="A45" s="557" t="s">
        <v>940</v>
      </c>
      <c r="B45" s="612"/>
      <c r="C45" s="614"/>
    </row>
    <row r="46" spans="1:3" ht="28.5" thickBot="1" x14ac:dyDescent="0.35">
      <c r="A46" s="558" t="s">
        <v>1138</v>
      </c>
      <c r="B46" s="565">
        <v>6973</v>
      </c>
      <c r="C46" s="566" t="s">
        <v>1090</v>
      </c>
    </row>
    <row r="47" spans="1:3" ht="14.5" thickBot="1" x14ac:dyDescent="0.35">
      <c r="A47" s="558" t="s">
        <v>1139</v>
      </c>
      <c r="B47" s="565">
        <v>6973</v>
      </c>
      <c r="C47" s="566">
        <v>700</v>
      </c>
    </row>
    <row r="48" spans="1:3" ht="15" x14ac:dyDescent="0.3">
      <c r="A48" s="488"/>
    </row>
    <row r="49" spans="1:3" ht="15" x14ac:dyDescent="0.3">
      <c r="A49" s="488"/>
    </row>
    <row r="50" spans="1:3" ht="15" x14ac:dyDescent="0.3">
      <c r="A50" s="486" t="s">
        <v>1112</v>
      </c>
    </row>
    <row r="51" spans="1:3" ht="15" x14ac:dyDescent="0.3">
      <c r="A51" s="488"/>
    </row>
    <row r="52" spans="1:3" ht="15" x14ac:dyDescent="0.3">
      <c r="A52" s="488" t="s">
        <v>1140</v>
      </c>
    </row>
    <row r="53" spans="1:3" ht="15" x14ac:dyDescent="0.3">
      <c r="A53" s="488"/>
    </row>
    <row r="54" spans="1:3" ht="15" x14ac:dyDescent="0.3">
      <c r="A54" s="488"/>
    </row>
    <row r="55" spans="1:3" ht="15" x14ac:dyDescent="0.3">
      <c r="A55" s="486" t="s">
        <v>1113</v>
      </c>
    </row>
    <row r="56" spans="1:3" ht="15.5" thickBot="1" x14ac:dyDescent="0.35">
      <c r="A56" s="488"/>
    </row>
    <row r="57" spans="1:3" ht="14.5" thickBot="1" x14ac:dyDescent="0.35">
      <c r="A57" s="556" t="s">
        <v>1063</v>
      </c>
      <c r="B57" s="561" t="s">
        <v>1064</v>
      </c>
      <c r="C57" s="562" t="s">
        <v>1065</v>
      </c>
    </row>
    <row r="58" spans="1:3" ht="14.5" thickBot="1" x14ac:dyDescent="0.35">
      <c r="A58" s="557" t="s">
        <v>1114</v>
      </c>
      <c r="B58" s="563"/>
      <c r="C58" s="564"/>
    </row>
    <row r="59" spans="1:3" ht="14.5" thickBot="1" x14ac:dyDescent="0.35">
      <c r="A59" s="558" t="s">
        <v>1115</v>
      </c>
      <c r="B59" s="565">
        <v>8112</v>
      </c>
      <c r="C59" s="566">
        <v>625</v>
      </c>
    </row>
    <row r="60" spans="1:3" ht="14.5" thickBot="1" x14ac:dyDescent="0.35">
      <c r="A60" s="557" t="s">
        <v>1066</v>
      </c>
      <c r="B60" s="563"/>
      <c r="C60" s="567"/>
    </row>
    <row r="61" spans="1:3" ht="14.5" thickBot="1" x14ac:dyDescent="0.35">
      <c r="A61" s="558" t="s">
        <v>1068</v>
      </c>
      <c r="B61" s="565">
        <v>6842</v>
      </c>
      <c r="C61" s="566">
        <v>240</v>
      </c>
    </row>
    <row r="62" spans="1:3" ht="14.5" thickBot="1" x14ac:dyDescent="0.35">
      <c r="A62" s="557" t="s">
        <v>281</v>
      </c>
      <c r="B62" s="563"/>
      <c r="C62" s="567"/>
    </row>
    <row r="63" spans="1:3" ht="14.5" thickBot="1" x14ac:dyDescent="0.35">
      <c r="A63" s="558" t="s">
        <v>1071</v>
      </c>
      <c r="B63" s="565">
        <v>5023</v>
      </c>
      <c r="C63" s="566" t="s">
        <v>1116</v>
      </c>
    </row>
    <row r="64" spans="1:3" ht="14.5" thickBot="1" x14ac:dyDescent="0.35">
      <c r="A64" s="558" t="s">
        <v>1117</v>
      </c>
      <c r="B64" s="565">
        <v>9074</v>
      </c>
      <c r="C64" s="566" t="s">
        <v>1118</v>
      </c>
    </row>
    <row r="65" spans="1:3" ht="14.5" thickBot="1" x14ac:dyDescent="0.35">
      <c r="A65" s="558" t="s">
        <v>1119</v>
      </c>
      <c r="B65" s="565">
        <v>5020</v>
      </c>
      <c r="C65" s="566" t="s">
        <v>1120</v>
      </c>
    </row>
    <row r="66" spans="1:3" ht="28" x14ac:dyDescent="0.3">
      <c r="A66" s="559" t="s">
        <v>1081</v>
      </c>
      <c r="B66" s="611"/>
      <c r="C66" s="613"/>
    </row>
    <row r="67" spans="1:3" ht="14.5" thickBot="1" x14ac:dyDescent="0.35">
      <c r="A67" s="557" t="s">
        <v>1082</v>
      </c>
      <c r="B67" s="612"/>
      <c r="C67" s="614"/>
    </row>
    <row r="68" spans="1:3" ht="14.5" thickBot="1" x14ac:dyDescent="0.35">
      <c r="A68" s="558" t="s">
        <v>1115</v>
      </c>
      <c r="B68" s="565">
        <v>8112</v>
      </c>
      <c r="C68" s="566">
        <v>208</v>
      </c>
    </row>
    <row r="69" spans="1:3" ht="28" x14ac:dyDescent="0.3">
      <c r="A69" s="559" t="s">
        <v>1087</v>
      </c>
      <c r="B69" s="611"/>
      <c r="C69" s="613"/>
    </row>
    <row r="70" spans="1:3" ht="14.5" thickBot="1" x14ac:dyDescent="0.35">
      <c r="A70" s="557" t="s">
        <v>1088</v>
      </c>
      <c r="B70" s="612"/>
      <c r="C70" s="614"/>
    </row>
    <row r="71" spans="1:3" ht="14.5" thickBot="1" x14ac:dyDescent="0.35">
      <c r="A71" s="558" t="s">
        <v>1121</v>
      </c>
      <c r="B71" s="565">
        <v>9212</v>
      </c>
      <c r="C71" s="566">
        <v>500</v>
      </c>
    </row>
    <row r="72" spans="1:3" ht="28.5" thickBot="1" x14ac:dyDescent="0.35">
      <c r="A72" s="557" t="s">
        <v>1094</v>
      </c>
      <c r="B72" s="563"/>
      <c r="C72" s="567"/>
    </row>
    <row r="73" spans="1:3" ht="14.5" thickBot="1" x14ac:dyDescent="0.35">
      <c r="A73" s="558" t="s">
        <v>1122</v>
      </c>
      <c r="B73" s="565">
        <v>1200</v>
      </c>
      <c r="C73" s="566">
        <v>733.32</v>
      </c>
    </row>
    <row r="74" spans="1:3" ht="28" x14ac:dyDescent="0.3">
      <c r="A74" s="559" t="s">
        <v>1123</v>
      </c>
      <c r="B74" s="611"/>
      <c r="C74" s="613"/>
    </row>
    <row r="75" spans="1:3" ht="14.5" thickBot="1" x14ac:dyDescent="0.35">
      <c r="A75" s="557" t="s">
        <v>1124</v>
      </c>
      <c r="B75" s="612"/>
      <c r="C75" s="614"/>
    </row>
    <row r="76" spans="1:3" ht="14.5" thickBot="1" x14ac:dyDescent="0.35">
      <c r="A76" s="558" t="s">
        <v>1125</v>
      </c>
      <c r="B76" s="565">
        <v>6890</v>
      </c>
      <c r="C76" s="566" t="s">
        <v>1126</v>
      </c>
    </row>
    <row r="77" spans="1:3" ht="14.5" thickBot="1" x14ac:dyDescent="0.35">
      <c r="A77" s="558" t="s">
        <v>1127</v>
      </c>
      <c r="B77" s="565">
        <v>6890</v>
      </c>
      <c r="C77" s="566">
        <v>824.8</v>
      </c>
    </row>
    <row r="78" spans="1:3" ht="14" x14ac:dyDescent="0.3">
      <c r="A78" s="559" t="s">
        <v>1128</v>
      </c>
      <c r="B78" s="611"/>
      <c r="C78" s="613"/>
    </row>
    <row r="79" spans="1:3" ht="14.5" thickBot="1" x14ac:dyDescent="0.35">
      <c r="A79" s="557" t="s">
        <v>930</v>
      </c>
      <c r="B79" s="612"/>
      <c r="C79" s="614"/>
    </row>
    <row r="80" spans="1:3" ht="14.5" thickBot="1" x14ac:dyDescent="0.35">
      <c r="A80" s="558" t="s">
        <v>1129</v>
      </c>
      <c r="B80" s="565">
        <v>6850</v>
      </c>
      <c r="C80" s="566" t="s">
        <v>1130</v>
      </c>
    </row>
    <row r="81" spans="1:1" ht="17.5" x14ac:dyDescent="0.3">
      <c r="A81" s="560"/>
    </row>
    <row r="82" spans="1:1" ht="17.5" x14ac:dyDescent="0.3">
      <c r="A82" s="560"/>
    </row>
    <row r="83" spans="1:1" ht="15" x14ac:dyDescent="0.3">
      <c r="A83" s="488"/>
    </row>
    <row r="84" spans="1:1" ht="15" x14ac:dyDescent="0.3">
      <c r="A84" s="486" t="s">
        <v>1131</v>
      </c>
    </row>
    <row r="85" spans="1:1" ht="15" x14ac:dyDescent="0.3">
      <c r="A85" s="486" t="s">
        <v>1132</v>
      </c>
    </row>
    <row r="86" spans="1:1" ht="15" x14ac:dyDescent="0.3">
      <c r="A86" s="488"/>
    </row>
    <row r="87" spans="1:1" ht="15" x14ac:dyDescent="0.3">
      <c r="A87" s="488" t="s">
        <v>1133</v>
      </c>
    </row>
    <row r="88" spans="1:1" ht="15" x14ac:dyDescent="0.3">
      <c r="A88" s="488"/>
    </row>
    <row r="89" spans="1:1" ht="15" x14ac:dyDescent="0.3">
      <c r="A89" s="488"/>
    </row>
    <row r="90" spans="1:1" ht="15" x14ac:dyDescent="0.3">
      <c r="A90" s="486" t="s">
        <v>1134</v>
      </c>
    </row>
    <row r="91" spans="1:1" ht="15" x14ac:dyDescent="0.3">
      <c r="A91" s="488" t="s">
        <v>1135</v>
      </c>
    </row>
    <row r="92" spans="1:1" ht="15" x14ac:dyDescent="0.3">
      <c r="A92" s="488"/>
    </row>
    <row r="93" spans="1:1" ht="15" x14ac:dyDescent="0.3">
      <c r="A93" s="488" t="s">
        <v>1136</v>
      </c>
    </row>
  </sheetData>
  <mergeCells count="20">
    <mergeCell ref="B12:B13"/>
    <mergeCell ref="C12:C13"/>
    <mergeCell ref="B16:B17"/>
    <mergeCell ref="C16:C17"/>
    <mergeCell ref="B20:B21"/>
    <mergeCell ref="C20:C21"/>
    <mergeCell ref="B24:B25"/>
    <mergeCell ref="C24:C25"/>
    <mergeCell ref="B33:B34"/>
    <mergeCell ref="C33:C34"/>
    <mergeCell ref="B78:B79"/>
    <mergeCell ref="C78:C79"/>
    <mergeCell ref="B44:B45"/>
    <mergeCell ref="C44:C45"/>
    <mergeCell ref="B66:B67"/>
    <mergeCell ref="C66:C67"/>
    <mergeCell ref="B69:B70"/>
    <mergeCell ref="C69:C70"/>
    <mergeCell ref="B74:B75"/>
    <mergeCell ref="C74:C75"/>
  </mergeCells>
  <pageMargins left="0.7" right="0.7" top="0.78740157499999996" bottom="0.78740157499999996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2FC6D-6986-4A03-A920-F04D9310E809}">
  <dimension ref="A1:B452"/>
  <sheetViews>
    <sheetView topLeftCell="A437" workbookViewId="0">
      <selection activeCell="A7" sqref="A7:B7"/>
    </sheetView>
  </sheetViews>
  <sheetFormatPr baseColWidth="10" defaultRowHeight="13.5" x14ac:dyDescent="0.3"/>
  <cols>
    <col min="1" max="1" width="38.61328125" customWidth="1"/>
    <col min="2" max="2" width="41.4609375" customWidth="1"/>
  </cols>
  <sheetData>
    <row r="1" spans="1:2" ht="15" x14ac:dyDescent="0.3">
      <c r="A1" s="486" t="s">
        <v>301</v>
      </c>
      <c r="B1" s="487"/>
    </row>
    <row r="2" spans="1:2" ht="15" x14ac:dyDescent="0.3">
      <c r="A2" s="488"/>
      <c r="B2" s="487"/>
    </row>
    <row r="3" spans="1:2" ht="15" x14ac:dyDescent="0.3">
      <c r="A3" s="486" t="s">
        <v>302</v>
      </c>
      <c r="B3" s="487"/>
    </row>
    <row r="4" spans="1:2" ht="14" thickBot="1" x14ac:dyDescent="0.35">
      <c r="A4" s="529"/>
      <c r="B4" s="487"/>
    </row>
    <row r="5" spans="1:2" ht="15" customHeight="1" x14ac:dyDescent="0.3">
      <c r="A5" s="617" t="s">
        <v>303</v>
      </c>
      <c r="B5" s="618"/>
    </row>
    <row r="6" spans="1:2" ht="57" customHeight="1" x14ac:dyDescent="0.3">
      <c r="A6" s="619" t="s">
        <v>304</v>
      </c>
      <c r="B6" s="620"/>
    </row>
    <row r="7" spans="1:2" ht="14.25" customHeight="1" x14ac:dyDescent="0.3">
      <c r="A7" s="619" t="s">
        <v>305</v>
      </c>
      <c r="B7" s="620"/>
    </row>
    <row r="8" spans="1:2" ht="14.5" thickBot="1" x14ac:dyDescent="0.35">
      <c r="A8" s="615"/>
      <c r="B8" s="616"/>
    </row>
    <row r="9" spans="1:2" ht="15" customHeight="1" x14ac:dyDescent="0.3">
      <c r="A9" s="617" t="s">
        <v>306</v>
      </c>
      <c r="B9" s="618"/>
    </row>
    <row r="10" spans="1:2" ht="14.25" customHeight="1" x14ac:dyDescent="0.3">
      <c r="A10" s="621" t="s">
        <v>307</v>
      </c>
      <c r="B10" s="622"/>
    </row>
    <row r="11" spans="1:2" ht="14.5" thickBot="1" x14ac:dyDescent="0.35">
      <c r="A11" s="615"/>
      <c r="B11" s="616"/>
    </row>
    <row r="12" spans="1:2" ht="15" customHeight="1" x14ac:dyDescent="0.3">
      <c r="A12" s="617" t="s">
        <v>308</v>
      </c>
      <c r="B12" s="618"/>
    </row>
    <row r="13" spans="1:2" ht="14" x14ac:dyDescent="0.3">
      <c r="A13" s="532" t="s">
        <v>309</v>
      </c>
      <c r="B13" s="533" t="s">
        <v>313</v>
      </c>
    </row>
    <row r="14" spans="1:2" ht="14" x14ac:dyDescent="0.3">
      <c r="A14" s="532" t="s">
        <v>310</v>
      </c>
      <c r="B14" s="533" t="s">
        <v>314</v>
      </c>
    </row>
    <row r="15" spans="1:2" ht="14" x14ac:dyDescent="0.3">
      <c r="A15" s="532" t="s">
        <v>311</v>
      </c>
      <c r="B15" s="533" t="s">
        <v>315</v>
      </c>
    </row>
    <row r="16" spans="1:2" ht="14" x14ac:dyDescent="0.3">
      <c r="A16" s="532" t="s">
        <v>312</v>
      </c>
      <c r="B16" s="534"/>
    </row>
    <row r="17" spans="1:2" ht="14.5" thickBot="1" x14ac:dyDescent="0.35">
      <c r="A17" s="535"/>
      <c r="B17" s="536"/>
    </row>
    <row r="18" spans="1:2" ht="30" customHeight="1" x14ac:dyDescent="0.3">
      <c r="A18" s="617" t="s">
        <v>316</v>
      </c>
      <c r="B18" s="618"/>
    </row>
    <row r="19" spans="1:2" ht="14" x14ac:dyDescent="0.3">
      <c r="A19" s="526" t="s">
        <v>317</v>
      </c>
      <c r="B19" s="533" t="s">
        <v>328</v>
      </c>
    </row>
    <row r="20" spans="1:2" ht="28" x14ac:dyDescent="0.3">
      <c r="A20" s="526" t="s">
        <v>318</v>
      </c>
      <c r="B20" s="533" t="s">
        <v>313</v>
      </c>
    </row>
    <row r="21" spans="1:2" ht="14" x14ac:dyDescent="0.3">
      <c r="A21" s="526" t="s">
        <v>319</v>
      </c>
      <c r="B21" s="533" t="s">
        <v>329</v>
      </c>
    </row>
    <row r="22" spans="1:2" ht="14" x14ac:dyDescent="0.3">
      <c r="A22" s="527" t="s">
        <v>320</v>
      </c>
      <c r="B22" s="533" t="s">
        <v>330</v>
      </c>
    </row>
    <row r="23" spans="1:2" ht="14" x14ac:dyDescent="0.3">
      <c r="A23" s="526" t="s">
        <v>321</v>
      </c>
      <c r="B23" s="533" t="s">
        <v>331</v>
      </c>
    </row>
    <row r="24" spans="1:2" ht="28" x14ac:dyDescent="0.3">
      <c r="A24" s="526" t="s">
        <v>322</v>
      </c>
      <c r="B24" s="533" t="s">
        <v>332</v>
      </c>
    </row>
    <row r="25" spans="1:2" ht="14" x14ac:dyDescent="0.3">
      <c r="A25" s="526" t="s">
        <v>323</v>
      </c>
      <c r="B25" s="533" t="s">
        <v>333</v>
      </c>
    </row>
    <row r="26" spans="1:2" ht="14" x14ac:dyDescent="0.3">
      <c r="A26" s="526" t="s">
        <v>324</v>
      </c>
      <c r="B26" s="533" t="s">
        <v>334</v>
      </c>
    </row>
    <row r="27" spans="1:2" ht="14" x14ac:dyDescent="0.3">
      <c r="A27" s="526" t="s">
        <v>325</v>
      </c>
      <c r="B27" s="533" t="s">
        <v>335</v>
      </c>
    </row>
    <row r="28" spans="1:2" ht="14" x14ac:dyDescent="0.3">
      <c r="A28" s="526" t="s">
        <v>326</v>
      </c>
      <c r="B28" s="531"/>
    </row>
    <row r="29" spans="1:2" ht="14.5" thickBot="1" x14ac:dyDescent="0.35">
      <c r="A29" s="528" t="s">
        <v>327</v>
      </c>
      <c r="B29" s="536"/>
    </row>
    <row r="30" spans="1:2" ht="15" x14ac:dyDescent="0.3">
      <c r="A30" s="488"/>
      <c r="B30" s="487"/>
    </row>
    <row r="31" spans="1:2" ht="15" x14ac:dyDescent="0.3">
      <c r="A31" s="488"/>
      <c r="B31" s="487"/>
    </row>
    <row r="32" spans="1:2" ht="15" x14ac:dyDescent="0.3">
      <c r="A32" s="486" t="s">
        <v>336</v>
      </c>
      <c r="B32" s="487"/>
    </row>
    <row r="33" spans="1:2" ht="14" thickBot="1" x14ac:dyDescent="0.35">
      <c r="A33" s="529"/>
      <c r="B33" s="487"/>
    </row>
    <row r="34" spans="1:2" ht="15" customHeight="1" x14ac:dyDescent="0.3">
      <c r="A34" s="617" t="s">
        <v>303</v>
      </c>
      <c r="B34" s="618"/>
    </row>
    <row r="35" spans="1:2" ht="42.75" customHeight="1" x14ac:dyDescent="0.3">
      <c r="A35" s="621" t="s">
        <v>337</v>
      </c>
      <c r="B35" s="622"/>
    </row>
    <row r="36" spans="1:2" ht="14.5" thickBot="1" x14ac:dyDescent="0.35">
      <c r="A36" s="615"/>
      <c r="B36" s="616"/>
    </row>
    <row r="37" spans="1:2" ht="15" customHeight="1" x14ac:dyDescent="0.3">
      <c r="A37" s="617" t="s">
        <v>306</v>
      </c>
      <c r="B37" s="618"/>
    </row>
    <row r="38" spans="1:2" ht="42.75" customHeight="1" x14ac:dyDescent="0.3">
      <c r="A38" s="621" t="s">
        <v>338</v>
      </c>
      <c r="B38" s="622"/>
    </row>
    <row r="39" spans="1:2" ht="14.5" thickBot="1" x14ac:dyDescent="0.35">
      <c r="A39" s="615"/>
      <c r="B39" s="616"/>
    </row>
    <row r="40" spans="1:2" ht="15" customHeight="1" x14ac:dyDescent="0.3">
      <c r="A40" s="617" t="s">
        <v>339</v>
      </c>
      <c r="B40" s="618"/>
    </row>
    <row r="41" spans="1:2" ht="28.5" customHeight="1" x14ac:dyDescent="0.3">
      <c r="A41" s="621" t="s">
        <v>340</v>
      </c>
      <c r="B41" s="622"/>
    </row>
    <row r="42" spans="1:2" ht="14.5" thickBot="1" x14ac:dyDescent="0.35">
      <c r="A42" s="615"/>
      <c r="B42" s="616"/>
    </row>
    <row r="43" spans="1:2" ht="30" customHeight="1" x14ac:dyDescent="0.3">
      <c r="A43" s="617" t="s">
        <v>341</v>
      </c>
      <c r="B43" s="618"/>
    </row>
    <row r="44" spans="1:2" ht="14" x14ac:dyDescent="0.3">
      <c r="A44" s="532" t="s">
        <v>342</v>
      </c>
      <c r="B44" s="533" t="s">
        <v>354</v>
      </c>
    </row>
    <row r="45" spans="1:2" ht="14" x14ac:dyDescent="0.3">
      <c r="A45" s="532" t="s">
        <v>343</v>
      </c>
      <c r="B45" s="533" t="s">
        <v>355</v>
      </c>
    </row>
    <row r="46" spans="1:2" ht="14" x14ac:dyDescent="0.3">
      <c r="A46" s="532" t="s">
        <v>344</v>
      </c>
      <c r="B46" s="533" t="s">
        <v>356</v>
      </c>
    </row>
    <row r="47" spans="1:2" ht="14" x14ac:dyDescent="0.3">
      <c r="A47" s="532" t="s">
        <v>345</v>
      </c>
      <c r="B47" s="533" t="s">
        <v>357</v>
      </c>
    </row>
    <row r="48" spans="1:2" ht="14" x14ac:dyDescent="0.3">
      <c r="A48" s="532" t="s">
        <v>346</v>
      </c>
      <c r="B48" s="533" t="s">
        <v>358</v>
      </c>
    </row>
    <row r="49" spans="1:2" ht="14" x14ac:dyDescent="0.3">
      <c r="A49" s="532" t="s">
        <v>347</v>
      </c>
      <c r="B49" s="533" t="s">
        <v>359</v>
      </c>
    </row>
    <row r="50" spans="1:2" ht="14" x14ac:dyDescent="0.3">
      <c r="A50" s="532" t="s">
        <v>348</v>
      </c>
      <c r="B50" s="533" t="s">
        <v>360</v>
      </c>
    </row>
    <row r="51" spans="1:2" ht="14" x14ac:dyDescent="0.3">
      <c r="A51" s="532" t="s">
        <v>349</v>
      </c>
      <c r="B51" s="533" t="s">
        <v>361</v>
      </c>
    </row>
    <row r="52" spans="1:2" ht="14" x14ac:dyDescent="0.3">
      <c r="A52" s="532" t="s">
        <v>350</v>
      </c>
      <c r="B52" s="533" t="s">
        <v>362</v>
      </c>
    </row>
    <row r="53" spans="1:2" ht="14" x14ac:dyDescent="0.3">
      <c r="A53" s="532" t="s">
        <v>351</v>
      </c>
      <c r="B53" s="533" t="s">
        <v>363</v>
      </c>
    </row>
    <row r="54" spans="1:2" ht="14" x14ac:dyDescent="0.3">
      <c r="A54" s="532" t="s">
        <v>352</v>
      </c>
      <c r="B54" s="533" t="s">
        <v>364</v>
      </c>
    </row>
    <row r="55" spans="1:2" ht="14.5" thickBot="1" x14ac:dyDescent="0.35">
      <c r="A55" s="537" t="s">
        <v>353</v>
      </c>
      <c r="B55" s="538" t="s">
        <v>365</v>
      </c>
    </row>
    <row r="56" spans="1:2" ht="15" x14ac:dyDescent="0.3">
      <c r="A56" s="488"/>
      <c r="B56" s="487"/>
    </row>
    <row r="57" spans="1:2" ht="15" x14ac:dyDescent="0.3">
      <c r="A57" s="488"/>
      <c r="B57" s="487"/>
    </row>
    <row r="58" spans="1:2" ht="15" x14ac:dyDescent="0.3">
      <c r="A58" s="486" t="s">
        <v>366</v>
      </c>
      <c r="B58" s="487"/>
    </row>
    <row r="59" spans="1:2" ht="14" thickBot="1" x14ac:dyDescent="0.35">
      <c r="A59" s="539"/>
      <c r="B59" s="487"/>
    </row>
    <row r="60" spans="1:2" ht="15" customHeight="1" x14ac:dyDescent="0.3">
      <c r="A60" s="617" t="s">
        <v>303</v>
      </c>
      <c r="B60" s="618"/>
    </row>
    <row r="61" spans="1:2" ht="71.25" customHeight="1" x14ac:dyDescent="0.3">
      <c r="A61" s="621" t="s">
        <v>367</v>
      </c>
      <c r="B61" s="622"/>
    </row>
    <row r="62" spans="1:2" ht="14.5" thickBot="1" x14ac:dyDescent="0.35">
      <c r="A62" s="615"/>
      <c r="B62" s="616"/>
    </row>
    <row r="63" spans="1:2" ht="15" customHeight="1" x14ac:dyDescent="0.3">
      <c r="A63" s="617" t="s">
        <v>306</v>
      </c>
      <c r="B63" s="618"/>
    </row>
    <row r="64" spans="1:2" ht="42.75" customHeight="1" x14ac:dyDescent="0.3">
      <c r="A64" s="621" t="s">
        <v>368</v>
      </c>
      <c r="B64" s="622"/>
    </row>
    <row r="65" spans="1:2" ht="14.5" thickBot="1" x14ac:dyDescent="0.35">
      <c r="A65" s="615"/>
      <c r="B65" s="616"/>
    </row>
    <row r="66" spans="1:2" ht="15" customHeight="1" x14ac:dyDescent="0.3">
      <c r="A66" s="617" t="s">
        <v>369</v>
      </c>
      <c r="B66" s="618"/>
    </row>
    <row r="67" spans="1:2" ht="71.25" customHeight="1" x14ac:dyDescent="0.3">
      <c r="A67" s="621" t="s">
        <v>370</v>
      </c>
      <c r="B67" s="622"/>
    </row>
    <row r="68" spans="1:2" ht="42.75" customHeight="1" x14ac:dyDescent="0.3">
      <c r="A68" s="621" t="s">
        <v>371</v>
      </c>
      <c r="B68" s="622"/>
    </row>
    <row r="69" spans="1:2" ht="28.5" customHeight="1" x14ac:dyDescent="0.3">
      <c r="A69" s="621" t="s">
        <v>372</v>
      </c>
      <c r="B69" s="622"/>
    </row>
    <row r="70" spans="1:2" ht="14.5" thickBot="1" x14ac:dyDescent="0.35">
      <c r="A70" s="615"/>
      <c r="B70" s="616"/>
    </row>
    <row r="71" spans="1:2" ht="15" customHeight="1" x14ac:dyDescent="0.3">
      <c r="A71" s="617" t="s">
        <v>373</v>
      </c>
      <c r="B71" s="618"/>
    </row>
    <row r="72" spans="1:2" ht="14" x14ac:dyDescent="0.3">
      <c r="A72" s="532" t="s">
        <v>374</v>
      </c>
      <c r="B72" s="533" t="s">
        <v>384</v>
      </c>
    </row>
    <row r="73" spans="1:2" ht="14" x14ac:dyDescent="0.3">
      <c r="A73" s="532" t="s">
        <v>375</v>
      </c>
      <c r="B73" s="533" t="s">
        <v>385</v>
      </c>
    </row>
    <row r="74" spans="1:2" ht="14" x14ac:dyDescent="0.3">
      <c r="A74" s="532" t="s">
        <v>376</v>
      </c>
      <c r="B74" s="533" t="s">
        <v>386</v>
      </c>
    </row>
    <row r="75" spans="1:2" ht="28" x14ac:dyDescent="0.3">
      <c r="A75" s="532" t="s">
        <v>377</v>
      </c>
      <c r="B75" s="533" t="s">
        <v>387</v>
      </c>
    </row>
    <row r="76" spans="1:2" ht="14" x14ac:dyDescent="0.3">
      <c r="A76" s="532" t="s">
        <v>378</v>
      </c>
      <c r="B76" s="533" t="s">
        <v>388</v>
      </c>
    </row>
    <row r="77" spans="1:2" ht="14" x14ac:dyDescent="0.3">
      <c r="A77" s="532" t="s">
        <v>379</v>
      </c>
      <c r="B77" s="533" t="s">
        <v>389</v>
      </c>
    </row>
    <row r="78" spans="1:2" ht="14" x14ac:dyDescent="0.3">
      <c r="A78" s="532" t="s">
        <v>380</v>
      </c>
      <c r="B78" s="533" t="s">
        <v>390</v>
      </c>
    </row>
    <row r="79" spans="1:2" ht="14" x14ac:dyDescent="0.3">
      <c r="A79" s="532" t="s">
        <v>381</v>
      </c>
      <c r="B79" s="533" t="s">
        <v>391</v>
      </c>
    </row>
    <row r="80" spans="1:2" ht="14" x14ac:dyDescent="0.3">
      <c r="A80" s="532" t="s">
        <v>382</v>
      </c>
      <c r="B80" s="533" t="s">
        <v>392</v>
      </c>
    </row>
    <row r="81" spans="1:2" ht="14" x14ac:dyDescent="0.3">
      <c r="A81" s="532" t="s">
        <v>383</v>
      </c>
      <c r="B81" s="531"/>
    </row>
    <row r="82" spans="1:2" ht="14.5" thickBot="1" x14ac:dyDescent="0.35">
      <c r="A82" s="535"/>
      <c r="B82" s="536"/>
    </row>
    <row r="83" spans="1:2" ht="30" customHeight="1" x14ac:dyDescent="0.3">
      <c r="A83" s="617" t="s">
        <v>393</v>
      </c>
      <c r="B83" s="618"/>
    </row>
    <row r="84" spans="1:2" ht="14" x14ac:dyDescent="0.3">
      <c r="A84" s="532" t="s">
        <v>394</v>
      </c>
      <c r="B84" s="533" t="s">
        <v>461</v>
      </c>
    </row>
    <row r="85" spans="1:2" ht="14" x14ac:dyDescent="0.3">
      <c r="A85" s="532" t="s">
        <v>395</v>
      </c>
      <c r="B85" s="531" t="s">
        <v>462</v>
      </c>
    </row>
    <row r="86" spans="1:2" ht="14" x14ac:dyDescent="0.3">
      <c r="A86" s="532" t="s">
        <v>396</v>
      </c>
      <c r="B86" s="533" t="s">
        <v>463</v>
      </c>
    </row>
    <row r="87" spans="1:2" ht="14" x14ac:dyDescent="0.3">
      <c r="A87" s="532" t="s">
        <v>397</v>
      </c>
      <c r="B87" s="533" t="s">
        <v>464</v>
      </c>
    </row>
    <row r="88" spans="1:2" ht="14" x14ac:dyDescent="0.3">
      <c r="A88" s="532" t="s">
        <v>398</v>
      </c>
      <c r="B88" s="533" t="s">
        <v>465</v>
      </c>
    </row>
    <row r="89" spans="1:2" ht="14" x14ac:dyDescent="0.3">
      <c r="A89" s="532" t="s">
        <v>399</v>
      </c>
      <c r="B89" s="533" t="s">
        <v>466</v>
      </c>
    </row>
    <row r="90" spans="1:2" ht="14" x14ac:dyDescent="0.3">
      <c r="A90" s="532" t="s">
        <v>400</v>
      </c>
      <c r="B90" s="533" t="s">
        <v>467</v>
      </c>
    </row>
    <row r="91" spans="1:2" ht="28" x14ac:dyDescent="0.3">
      <c r="A91" s="532" t="s">
        <v>401</v>
      </c>
      <c r="B91" s="533" t="s">
        <v>468</v>
      </c>
    </row>
    <row r="92" spans="1:2" ht="14" x14ac:dyDescent="0.3">
      <c r="A92" s="532" t="s">
        <v>402</v>
      </c>
      <c r="B92" s="533" t="s">
        <v>469</v>
      </c>
    </row>
    <row r="93" spans="1:2" ht="14" x14ac:dyDescent="0.3">
      <c r="A93" s="532" t="s">
        <v>403</v>
      </c>
      <c r="B93" s="533" t="s">
        <v>470</v>
      </c>
    </row>
    <row r="94" spans="1:2" ht="14" x14ac:dyDescent="0.3">
      <c r="A94" s="532" t="s">
        <v>404</v>
      </c>
      <c r="B94" s="533" t="s">
        <v>471</v>
      </c>
    </row>
    <row r="95" spans="1:2" ht="14" x14ac:dyDescent="0.3">
      <c r="A95" s="532" t="s">
        <v>405</v>
      </c>
      <c r="B95" s="533" t="s">
        <v>472</v>
      </c>
    </row>
    <row r="96" spans="1:2" ht="14" x14ac:dyDescent="0.3">
      <c r="A96" s="532" t="s">
        <v>406</v>
      </c>
      <c r="B96" s="533" t="s">
        <v>473</v>
      </c>
    </row>
    <row r="97" spans="1:2" ht="28" x14ac:dyDescent="0.3">
      <c r="A97" s="532" t="s">
        <v>407</v>
      </c>
      <c r="B97" s="533" t="s">
        <v>474</v>
      </c>
    </row>
    <row r="98" spans="1:2" ht="14" x14ac:dyDescent="0.3">
      <c r="A98" s="532" t="s">
        <v>408</v>
      </c>
      <c r="B98" s="533" t="s">
        <v>475</v>
      </c>
    </row>
    <row r="99" spans="1:2" ht="14" x14ac:dyDescent="0.3">
      <c r="A99" s="540" t="s">
        <v>409</v>
      </c>
      <c r="B99" s="533" t="s">
        <v>476</v>
      </c>
    </row>
    <row r="100" spans="1:2" ht="28" x14ac:dyDescent="0.3">
      <c r="A100" s="532" t="s">
        <v>410</v>
      </c>
      <c r="B100" s="533" t="s">
        <v>477</v>
      </c>
    </row>
    <row r="101" spans="1:2" ht="14" x14ac:dyDescent="0.3">
      <c r="A101" s="540" t="s">
        <v>411</v>
      </c>
      <c r="B101" s="533" t="s">
        <v>478</v>
      </c>
    </row>
    <row r="102" spans="1:2" ht="14" x14ac:dyDescent="0.3">
      <c r="A102" s="532" t="s">
        <v>412</v>
      </c>
      <c r="B102" s="533" t="s">
        <v>479</v>
      </c>
    </row>
    <row r="103" spans="1:2" ht="14" x14ac:dyDescent="0.3">
      <c r="A103" s="532" t="s">
        <v>413</v>
      </c>
      <c r="B103" s="531" t="s">
        <v>480</v>
      </c>
    </row>
    <row r="104" spans="1:2" ht="14" x14ac:dyDescent="0.3">
      <c r="A104" s="532" t="s">
        <v>414</v>
      </c>
      <c r="B104" s="533" t="s">
        <v>481</v>
      </c>
    </row>
    <row r="105" spans="1:2" ht="14" x14ac:dyDescent="0.3">
      <c r="A105" s="532" t="s">
        <v>415</v>
      </c>
      <c r="B105" s="533" t="s">
        <v>482</v>
      </c>
    </row>
    <row r="106" spans="1:2" ht="14" x14ac:dyDescent="0.3">
      <c r="A106" s="532" t="s">
        <v>416</v>
      </c>
      <c r="B106" s="533" t="s">
        <v>483</v>
      </c>
    </row>
    <row r="107" spans="1:2" ht="14" x14ac:dyDescent="0.3">
      <c r="A107" s="532" t="s">
        <v>417</v>
      </c>
      <c r="B107" s="533" t="s">
        <v>484</v>
      </c>
    </row>
    <row r="108" spans="1:2" ht="28" x14ac:dyDescent="0.3">
      <c r="A108" s="532" t="s">
        <v>418</v>
      </c>
      <c r="B108" s="533" t="s">
        <v>485</v>
      </c>
    </row>
    <row r="109" spans="1:2" ht="14" x14ac:dyDescent="0.3">
      <c r="A109" s="532" t="s">
        <v>419</v>
      </c>
      <c r="B109" s="533" t="s">
        <v>486</v>
      </c>
    </row>
    <row r="110" spans="1:2" ht="14" x14ac:dyDescent="0.3">
      <c r="A110" s="532" t="s">
        <v>420</v>
      </c>
      <c r="B110" s="533" t="s">
        <v>487</v>
      </c>
    </row>
    <row r="111" spans="1:2" ht="14" x14ac:dyDescent="0.3">
      <c r="A111" s="532" t="s">
        <v>421</v>
      </c>
      <c r="B111" s="533" t="s">
        <v>488</v>
      </c>
    </row>
    <row r="112" spans="1:2" ht="14" x14ac:dyDescent="0.3">
      <c r="A112" s="532" t="s">
        <v>422</v>
      </c>
      <c r="B112" s="533" t="s">
        <v>489</v>
      </c>
    </row>
    <row r="113" spans="1:2" ht="14" x14ac:dyDescent="0.3">
      <c r="A113" s="532" t="s">
        <v>423</v>
      </c>
      <c r="B113" s="533" t="s">
        <v>490</v>
      </c>
    </row>
    <row r="114" spans="1:2" ht="14" x14ac:dyDescent="0.3">
      <c r="A114" s="532" t="s">
        <v>424</v>
      </c>
      <c r="B114" s="533" t="s">
        <v>491</v>
      </c>
    </row>
    <row r="115" spans="1:2" ht="14" x14ac:dyDescent="0.3">
      <c r="A115" s="532" t="s">
        <v>425</v>
      </c>
      <c r="B115" s="533" t="s">
        <v>492</v>
      </c>
    </row>
    <row r="116" spans="1:2" ht="14" x14ac:dyDescent="0.3">
      <c r="A116" s="532" t="s">
        <v>426</v>
      </c>
      <c r="B116" s="533" t="s">
        <v>493</v>
      </c>
    </row>
    <row r="117" spans="1:2" ht="14" x14ac:dyDescent="0.3">
      <c r="A117" s="532" t="s">
        <v>427</v>
      </c>
      <c r="B117" s="533" t="s">
        <v>494</v>
      </c>
    </row>
    <row r="118" spans="1:2" ht="14" x14ac:dyDescent="0.3">
      <c r="A118" s="532" t="s">
        <v>428</v>
      </c>
      <c r="B118" s="533" t="s">
        <v>495</v>
      </c>
    </row>
    <row r="119" spans="1:2" ht="14" x14ac:dyDescent="0.3">
      <c r="A119" s="532" t="s">
        <v>429</v>
      </c>
      <c r="B119" s="533" t="s">
        <v>496</v>
      </c>
    </row>
    <row r="120" spans="1:2" ht="14" x14ac:dyDescent="0.3">
      <c r="A120" s="540" t="s">
        <v>430</v>
      </c>
      <c r="B120" s="533" t="s">
        <v>497</v>
      </c>
    </row>
    <row r="121" spans="1:2" ht="28" x14ac:dyDescent="0.3">
      <c r="A121" s="532" t="s">
        <v>431</v>
      </c>
      <c r="B121" s="533" t="s">
        <v>498</v>
      </c>
    </row>
    <row r="122" spans="1:2" ht="14" x14ac:dyDescent="0.3">
      <c r="A122" s="532" t="s">
        <v>432</v>
      </c>
      <c r="B122" s="531" t="s">
        <v>499</v>
      </c>
    </row>
    <row r="123" spans="1:2" ht="14" x14ac:dyDescent="0.3">
      <c r="A123" s="532" t="s">
        <v>433</v>
      </c>
      <c r="B123" s="533" t="s">
        <v>500</v>
      </c>
    </row>
    <row r="124" spans="1:2" ht="14" x14ac:dyDescent="0.3">
      <c r="A124" s="532" t="s">
        <v>434</v>
      </c>
      <c r="B124" s="533" t="s">
        <v>501</v>
      </c>
    </row>
    <row r="125" spans="1:2" ht="14" x14ac:dyDescent="0.3">
      <c r="A125" s="532" t="s">
        <v>435</v>
      </c>
      <c r="B125" s="533" t="s">
        <v>502</v>
      </c>
    </row>
    <row r="126" spans="1:2" ht="14" x14ac:dyDescent="0.3">
      <c r="A126" s="532" t="s">
        <v>436</v>
      </c>
      <c r="B126" s="533" t="s">
        <v>503</v>
      </c>
    </row>
    <row r="127" spans="1:2" ht="14" x14ac:dyDescent="0.3">
      <c r="A127" s="532" t="s">
        <v>437</v>
      </c>
      <c r="B127" s="533" t="s">
        <v>504</v>
      </c>
    </row>
    <row r="128" spans="1:2" ht="14" x14ac:dyDescent="0.3">
      <c r="A128" s="532" t="s">
        <v>438</v>
      </c>
      <c r="B128" s="533" t="s">
        <v>505</v>
      </c>
    </row>
    <row r="129" spans="1:2" ht="14" x14ac:dyDescent="0.3">
      <c r="A129" s="532" t="s">
        <v>439</v>
      </c>
      <c r="B129" s="533" t="s">
        <v>506</v>
      </c>
    </row>
    <row r="130" spans="1:2" ht="14" x14ac:dyDescent="0.3">
      <c r="A130" s="532" t="s">
        <v>440</v>
      </c>
      <c r="B130" s="533" t="s">
        <v>507</v>
      </c>
    </row>
    <row r="131" spans="1:2" ht="14" x14ac:dyDescent="0.3">
      <c r="A131" s="532" t="s">
        <v>441</v>
      </c>
      <c r="B131" s="533" t="s">
        <v>508</v>
      </c>
    </row>
    <row r="132" spans="1:2" ht="14" x14ac:dyDescent="0.3">
      <c r="A132" s="532" t="s">
        <v>442</v>
      </c>
      <c r="B132" s="533" t="s">
        <v>509</v>
      </c>
    </row>
    <row r="133" spans="1:2" ht="14" x14ac:dyDescent="0.3">
      <c r="A133" s="532" t="s">
        <v>443</v>
      </c>
      <c r="B133" s="533" t="s">
        <v>510</v>
      </c>
    </row>
    <row r="134" spans="1:2" ht="14" x14ac:dyDescent="0.3">
      <c r="A134" s="532" t="s">
        <v>444</v>
      </c>
      <c r="B134" s="533" t="s">
        <v>511</v>
      </c>
    </row>
    <row r="135" spans="1:2" ht="14" x14ac:dyDescent="0.3">
      <c r="A135" s="532" t="s">
        <v>445</v>
      </c>
      <c r="B135" s="533" t="s">
        <v>512</v>
      </c>
    </row>
    <row r="136" spans="1:2" ht="28" x14ac:dyDescent="0.3">
      <c r="A136" s="532" t="s">
        <v>446</v>
      </c>
      <c r="B136" s="533" t="s">
        <v>513</v>
      </c>
    </row>
    <row r="137" spans="1:2" ht="28" x14ac:dyDescent="0.3">
      <c r="A137" s="532" t="s">
        <v>447</v>
      </c>
      <c r="B137" s="533" t="s">
        <v>514</v>
      </c>
    </row>
    <row r="138" spans="1:2" ht="14" x14ac:dyDescent="0.3">
      <c r="A138" s="532" t="s">
        <v>448</v>
      </c>
      <c r="B138" s="533" t="s">
        <v>515</v>
      </c>
    </row>
    <row r="139" spans="1:2" ht="14" x14ac:dyDescent="0.3">
      <c r="A139" s="540" t="s">
        <v>449</v>
      </c>
      <c r="B139" s="533" t="s">
        <v>516</v>
      </c>
    </row>
    <row r="140" spans="1:2" ht="14" x14ac:dyDescent="0.3">
      <c r="A140" s="532" t="s">
        <v>450</v>
      </c>
      <c r="B140" s="533" t="s">
        <v>517</v>
      </c>
    </row>
    <row r="141" spans="1:2" ht="28" x14ac:dyDescent="0.3">
      <c r="A141" s="532" t="s">
        <v>451</v>
      </c>
      <c r="B141" s="533" t="s">
        <v>518</v>
      </c>
    </row>
    <row r="142" spans="1:2" ht="14" x14ac:dyDescent="0.3">
      <c r="A142" s="532" t="s">
        <v>452</v>
      </c>
      <c r="B142" s="533" t="s">
        <v>519</v>
      </c>
    </row>
    <row r="143" spans="1:2" ht="14" x14ac:dyDescent="0.3">
      <c r="A143" s="532" t="s">
        <v>453</v>
      </c>
      <c r="B143" s="533" t="s">
        <v>520</v>
      </c>
    </row>
    <row r="144" spans="1:2" ht="14" x14ac:dyDescent="0.3">
      <c r="A144" s="532" t="s">
        <v>454</v>
      </c>
      <c r="B144" s="533" t="s">
        <v>521</v>
      </c>
    </row>
    <row r="145" spans="1:2" ht="28" x14ac:dyDescent="0.3">
      <c r="A145" s="532" t="s">
        <v>455</v>
      </c>
      <c r="B145" s="533" t="s">
        <v>522</v>
      </c>
    </row>
    <row r="146" spans="1:2" ht="14" x14ac:dyDescent="0.3">
      <c r="A146" s="532" t="s">
        <v>456</v>
      </c>
      <c r="B146" s="533" t="s">
        <v>523</v>
      </c>
    </row>
    <row r="147" spans="1:2" ht="14" x14ac:dyDescent="0.3">
      <c r="A147" s="532" t="s">
        <v>457</v>
      </c>
      <c r="B147" s="533" t="s">
        <v>524</v>
      </c>
    </row>
    <row r="148" spans="1:2" ht="28" x14ac:dyDescent="0.3">
      <c r="A148" s="532" t="s">
        <v>458</v>
      </c>
      <c r="B148" s="533" t="s">
        <v>525</v>
      </c>
    </row>
    <row r="149" spans="1:2" ht="14" x14ac:dyDescent="0.3">
      <c r="A149" s="532" t="s">
        <v>459</v>
      </c>
      <c r="B149" s="541" t="s">
        <v>526</v>
      </c>
    </row>
    <row r="150" spans="1:2" ht="14" x14ac:dyDescent="0.3">
      <c r="A150" s="532" t="s">
        <v>460</v>
      </c>
      <c r="B150" s="533" t="s">
        <v>527</v>
      </c>
    </row>
    <row r="151" spans="1:2" ht="14" x14ac:dyDescent="0.3">
      <c r="A151" s="542"/>
      <c r="B151" s="533" t="s">
        <v>528</v>
      </c>
    </row>
    <row r="152" spans="1:2" ht="14" x14ac:dyDescent="0.3">
      <c r="A152" s="542"/>
      <c r="B152" s="533" t="s">
        <v>529</v>
      </c>
    </row>
    <row r="153" spans="1:2" ht="14" x14ac:dyDescent="0.3">
      <c r="A153" s="542"/>
      <c r="B153" s="533" t="s">
        <v>530</v>
      </c>
    </row>
    <row r="154" spans="1:2" ht="14" x14ac:dyDescent="0.3">
      <c r="A154" s="542"/>
      <c r="B154" s="533" t="s">
        <v>531</v>
      </c>
    </row>
    <row r="155" spans="1:2" ht="14.5" thickBot="1" x14ac:dyDescent="0.35">
      <c r="A155" s="543"/>
      <c r="B155" s="530" t="s">
        <v>532</v>
      </c>
    </row>
    <row r="156" spans="1:2" ht="15" x14ac:dyDescent="0.3">
      <c r="A156" s="488"/>
      <c r="B156" s="487"/>
    </row>
    <row r="157" spans="1:2" ht="15" x14ac:dyDescent="0.3">
      <c r="A157" s="488"/>
      <c r="B157" s="487"/>
    </row>
    <row r="158" spans="1:2" ht="15" x14ac:dyDescent="0.3">
      <c r="A158" s="486" t="s">
        <v>533</v>
      </c>
      <c r="B158" s="487"/>
    </row>
    <row r="159" spans="1:2" ht="14" thickBot="1" x14ac:dyDescent="0.35">
      <c r="A159" s="539"/>
      <c r="B159" s="487"/>
    </row>
    <row r="160" spans="1:2" ht="15" customHeight="1" x14ac:dyDescent="0.3">
      <c r="A160" s="617" t="s">
        <v>303</v>
      </c>
      <c r="B160" s="618"/>
    </row>
    <row r="161" spans="1:2" ht="57" customHeight="1" x14ac:dyDescent="0.3">
      <c r="A161" s="621" t="s">
        <v>534</v>
      </c>
      <c r="B161" s="622"/>
    </row>
    <row r="162" spans="1:2" ht="14.5" thickBot="1" x14ac:dyDescent="0.35">
      <c r="A162" s="615"/>
      <c r="B162" s="616"/>
    </row>
    <row r="163" spans="1:2" ht="15" customHeight="1" x14ac:dyDescent="0.3">
      <c r="A163" s="617" t="s">
        <v>306</v>
      </c>
      <c r="B163" s="618"/>
    </row>
    <row r="164" spans="1:2" ht="57" customHeight="1" x14ac:dyDescent="0.3">
      <c r="A164" s="621" t="s">
        <v>535</v>
      </c>
      <c r="B164" s="622"/>
    </row>
    <row r="165" spans="1:2" ht="14.5" thickBot="1" x14ac:dyDescent="0.35">
      <c r="A165" s="615"/>
      <c r="B165" s="616"/>
    </row>
    <row r="166" spans="1:2" ht="15" customHeight="1" x14ac:dyDescent="0.3">
      <c r="A166" s="617" t="s">
        <v>536</v>
      </c>
      <c r="B166" s="618"/>
    </row>
    <row r="167" spans="1:2" ht="57" customHeight="1" x14ac:dyDescent="0.3">
      <c r="A167" s="619" t="s">
        <v>537</v>
      </c>
      <c r="B167" s="620"/>
    </row>
    <row r="168" spans="1:2" ht="14.25" customHeight="1" x14ac:dyDescent="0.3">
      <c r="A168" s="619" t="s">
        <v>538</v>
      </c>
      <c r="B168" s="620"/>
    </row>
    <row r="169" spans="1:2" ht="57" customHeight="1" x14ac:dyDescent="0.3">
      <c r="A169" s="621" t="s">
        <v>539</v>
      </c>
      <c r="B169" s="622"/>
    </row>
    <row r="170" spans="1:2" ht="14.5" thickBot="1" x14ac:dyDescent="0.35">
      <c r="A170" s="615"/>
      <c r="B170" s="616"/>
    </row>
    <row r="171" spans="1:2" ht="15" customHeight="1" x14ac:dyDescent="0.3">
      <c r="A171" s="617" t="s">
        <v>540</v>
      </c>
      <c r="B171" s="618"/>
    </row>
    <row r="172" spans="1:2" ht="14" x14ac:dyDescent="0.3">
      <c r="A172" s="532" t="s">
        <v>541</v>
      </c>
      <c r="B172" s="533" t="s">
        <v>549</v>
      </c>
    </row>
    <row r="173" spans="1:2" ht="14" x14ac:dyDescent="0.3">
      <c r="A173" s="532" t="s">
        <v>542</v>
      </c>
      <c r="B173" s="533" t="s">
        <v>550</v>
      </c>
    </row>
    <row r="174" spans="1:2" ht="14" x14ac:dyDescent="0.3">
      <c r="A174" s="532" t="s">
        <v>543</v>
      </c>
      <c r="B174" s="533" t="s">
        <v>551</v>
      </c>
    </row>
    <row r="175" spans="1:2" ht="14" x14ac:dyDescent="0.3">
      <c r="A175" s="532" t="s">
        <v>544</v>
      </c>
      <c r="B175" s="533" t="s">
        <v>552</v>
      </c>
    </row>
    <row r="176" spans="1:2" ht="14" x14ac:dyDescent="0.3">
      <c r="A176" s="532" t="s">
        <v>545</v>
      </c>
      <c r="B176" s="533" t="s">
        <v>553</v>
      </c>
    </row>
    <row r="177" spans="1:2" ht="14" x14ac:dyDescent="0.3">
      <c r="A177" s="532" t="s">
        <v>546</v>
      </c>
      <c r="B177" s="533" t="s">
        <v>554</v>
      </c>
    </row>
    <row r="178" spans="1:2" ht="14" x14ac:dyDescent="0.3">
      <c r="A178" s="532" t="s">
        <v>547</v>
      </c>
      <c r="B178" s="533" t="s">
        <v>555</v>
      </c>
    </row>
    <row r="179" spans="1:2" ht="14" x14ac:dyDescent="0.3">
      <c r="A179" s="532" t="s">
        <v>548</v>
      </c>
      <c r="B179" s="531"/>
    </row>
    <row r="180" spans="1:2" ht="14.5" thickBot="1" x14ac:dyDescent="0.35">
      <c r="A180" s="543"/>
      <c r="B180" s="530"/>
    </row>
    <row r="181" spans="1:2" ht="30" customHeight="1" x14ac:dyDescent="0.3">
      <c r="A181" s="617" t="s">
        <v>556</v>
      </c>
      <c r="B181" s="618"/>
    </row>
    <row r="182" spans="1:2" ht="14" x14ac:dyDescent="0.3">
      <c r="A182" s="532" t="s">
        <v>557</v>
      </c>
      <c r="B182" s="533" t="s">
        <v>634</v>
      </c>
    </row>
    <row r="183" spans="1:2" ht="14" x14ac:dyDescent="0.3">
      <c r="A183" s="532" t="s">
        <v>558</v>
      </c>
      <c r="B183" s="533" t="s">
        <v>635</v>
      </c>
    </row>
    <row r="184" spans="1:2" ht="14" x14ac:dyDescent="0.3">
      <c r="A184" s="532" t="s">
        <v>559</v>
      </c>
      <c r="B184" s="533" t="s">
        <v>636</v>
      </c>
    </row>
    <row r="185" spans="1:2" ht="14" x14ac:dyDescent="0.3">
      <c r="A185" s="532" t="s">
        <v>560</v>
      </c>
      <c r="B185" s="533" t="s">
        <v>637</v>
      </c>
    </row>
    <row r="186" spans="1:2" ht="14" x14ac:dyDescent="0.3">
      <c r="A186" s="532" t="s">
        <v>561</v>
      </c>
      <c r="B186" s="533" t="s">
        <v>638</v>
      </c>
    </row>
    <row r="187" spans="1:2" ht="14" x14ac:dyDescent="0.3">
      <c r="A187" s="532" t="s">
        <v>562</v>
      </c>
      <c r="B187" s="533" t="s">
        <v>639</v>
      </c>
    </row>
    <row r="188" spans="1:2" ht="14" x14ac:dyDescent="0.3">
      <c r="A188" s="532" t="s">
        <v>563</v>
      </c>
      <c r="B188" s="533" t="s">
        <v>640</v>
      </c>
    </row>
    <row r="189" spans="1:2" ht="14" x14ac:dyDescent="0.3">
      <c r="A189" s="532" t="s">
        <v>564</v>
      </c>
      <c r="B189" s="533" t="s">
        <v>641</v>
      </c>
    </row>
    <row r="190" spans="1:2" ht="14" x14ac:dyDescent="0.3">
      <c r="A190" s="532" t="s">
        <v>565</v>
      </c>
      <c r="B190" s="533" t="s">
        <v>642</v>
      </c>
    </row>
    <row r="191" spans="1:2" ht="14" x14ac:dyDescent="0.3">
      <c r="A191" s="532" t="s">
        <v>566</v>
      </c>
      <c r="B191" s="533" t="s">
        <v>643</v>
      </c>
    </row>
    <row r="192" spans="1:2" ht="14" x14ac:dyDescent="0.3">
      <c r="A192" s="532" t="s">
        <v>567</v>
      </c>
      <c r="B192" s="533" t="s">
        <v>644</v>
      </c>
    </row>
    <row r="193" spans="1:2" ht="14" x14ac:dyDescent="0.3">
      <c r="A193" s="532" t="s">
        <v>568</v>
      </c>
      <c r="B193" s="533" t="s">
        <v>645</v>
      </c>
    </row>
    <row r="194" spans="1:2" ht="14" x14ac:dyDescent="0.3">
      <c r="A194" s="532" t="s">
        <v>569</v>
      </c>
      <c r="B194" s="533" t="s">
        <v>646</v>
      </c>
    </row>
    <row r="195" spans="1:2" ht="14" x14ac:dyDescent="0.3">
      <c r="A195" s="532" t="s">
        <v>570</v>
      </c>
      <c r="B195" s="533" t="s">
        <v>647</v>
      </c>
    </row>
    <row r="196" spans="1:2" ht="14" x14ac:dyDescent="0.3">
      <c r="A196" s="532" t="s">
        <v>571</v>
      </c>
      <c r="B196" s="533" t="s">
        <v>648</v>
      </c>
    </row>
    <row r="197" spans="1:2" ht="14" x14ac:dyDescent="0.3">
      <c r="A197" s="532" t="s">
        <v>572</v>
      </c>
      <c r="B197" s="533" t="s">
        <v>649</v>
      </c>
    </row>
    <row r="198" spans="1:2" ht="14" x14ac:dyDescent="0.3">
      <c r="A198" s="532" t="s">
        <v>573</v>
      </c>
      <c r="B198" s="533" t="s">
        <v>650</v>
      </c>
    </row>
    <row r="199" spans="1:2" ht="14" x14ac:dyDescent="0.3">
      <c r="A199" s="532" t="s">
        <v>574</v>
      </c>
      <c r="B199" s="533" t="s">
        <v>651</v>
      </c>
    </row>
    <row r="200" spans="1:2" ht="14" x14ac:dyDescent="0.3">
      <c r="A200" s="532" t="s">
        <v>575</v>
      </c>
      <c r="B200" s="533" t="s">
        <v>652</v>
      </c>
    </row>
    <row r="201" spans="1:2" ht="14" x14ac:dyDescent="0.3">
      <c r="A201" s="532" t="s">
        <v>576</v>
      </c>
      <c r="B201" s="533" t="s">
        <v>653</v>
      </c>
    </row>
    <row r="202" spans="1:2" ht="14" x14ac:dyDescent="0.3">
      <c r="A202" s="532" t="s">
        <v>577</v>
      </c>
      <c r="B202" s="533" t="s">
        <v>654</v>
      </c>
    </row>
    <row r="203" spans="1:2" ht="14" x14ac:dyDescent="0.3">
      <c r="A203" s="532" t="s">
        <v>578</v>
      </c>
      <c r="B203" s="533" t="s">
        <v>655</v>
      </c>
    </row>
    <row r="204" spans="1:2" ht="14" x14ac:dyDescent="0.3">
      <c r="A204" s="532" t="s">
        <v>579</v>
      </c>
      <c r="B204" s="533" t="s">
        <v>656</v>
      </c>
    </row>
    <row r="205" spans="1:2" ht="14" x14ac:dyDescent="0.3">
      <c r="A205" s="532" t="s">
        <v>580</v>
      </c>
      <c r="B205" s="533" t="s">
        <v>657</v>
      </c>
    </row>
    <row r="206" spans="1:2" ht="14" x14ac:dyDescent="0.3">
      <c r="A206" s="532" t="s">
        <v>581</v>
      </c>
      <c r="B206" s="533" t="s">
        <v>658</v>
      </c>
    </row>
    <row r="207" spans="1:2" ht="14" x14ac:dyDescent="0.3">
      <c r="A207" s="532" t="s">
        <v>582</v>
      </c>
      <c r="B207" s="533" t="s">
        <v>659</v>
      </c>
    </row>
    <row r="208" spans="1:2" ht="14" x14ac:dyDescent="0.3">
      <c r="A208" s="532" t="s">
        <v>583</v>
      </c>
      <c r="B208" s="533" t="s">
        <v>660</v>
      </c>
    </row>
    <row r="209" spans="1:2" ht="14" x14ac:dyDescent="0.3">
      <c r="A209" s="532" t="s">
        <v>584</v>
      </c>
      <c r="B209" s="533" t="s">
        <v>661</v>
      </c>
    </row>
    <row r="210" spans="1:2" ht="14" x14ac:dyDescent="0.3">
      <c r="A210" s="532" t="s">
        <v>585</v>
      </c>
      <c r="B210" s="533" t="s">
        <v>662</v>
      </c>
    </row>
    <row r="211" spans="1:2" ht="14" x14ac:dyDescent="0.3">
      <c r="A211" s="532" t="s">
        <v>586</v>
      </c>
      <c r="B211" s="533" t="s">
        <v>663</v>
      </c>
    </row>
    <row r="212" spans="1:2" ht="14" x14ac:dyDescent="0.3">
      <c r="A212" s="532" t="s">
        <v>587</v>
      </c>
      <c r="B212" s="533" t="s">
        <v>664</v>
      </c>
    </row>
    <row r="213" spans="1:2" ht="14" x14ac:dyDescent="0.3">
      <c r="A213" s="532" t="s">
        <v>588</v>
      </c>
      <c r="B213" s="533" t="s">
        <v>665</v>
      </c>
    </row>
    <row r="214" spans="1:2" ht="14" x14ac:dyDescent="0.3">
      <c r="A214" s="532" t="s">
        <v>589</v>
      </c>
      <c r="B214" s="533" t="s">
        <v>666</v>
      </c>
    </row>
    <row r="215" spans="1:2" ht="14" x14ac:dyDescent="0.3">
      <c r="A215" s="532" t="s">
        <v>590</v>
      </c>
      <c r="B215" s="533" t="s">
        <v>667</v>
      </c>
    </row>
    <row r="216" spans="1:2" ht="28" x14ac:dyDescent="0.3">
      <c r="A216" s="532" t="s">
        <v>591</v>
      </c>
      <c r="B216" s="533" t="s">
        <v>668</v>
      </c>
    </row>
    <row r="217" spans="1:2" ht="14" x14ac:dyDescent="0.3">
      <c r="A217" s="532" t="s">
        <v>592</v>
      </c>
      <c r="B217" s="541" t="s">
        <v>669</v>
      </c>
    </row>
    <row r="218" spans="1:2" ht="14" x14ac:dyDescent="0.3">
      <c r="A218" s="532" t="s">
        <v>593</v>
      </c>
      <c r="B218" s="533" t="s">
        <v>670</v>
      </c>
    </row>
    <row r="219" spans="1:2" ht="14" x14ac:dyDescent="0.3">
      <c r="A219" s="532" t="s">
        <v>594</v>
      </c>
      <c r="B219" s="533" t="s">
        <v>671</v>
      </c>
    </row>
    <row r="220" spans="1:2" ht="14" x14ac:dyDescent="0.3">
      <c r="A220" s="532" t="s">
        <v>595</v>
      </c>
      <c r="B220" s="533" t="s">
        <v>672</v>
      </c>
    </row>
    <row r="221" spans="1:2" ht="14" x14ac:dyDescent="0.3">
      <c r="A221" s="532" t="s">
        <v>596</v>
      </c>
      <c r="B221" s="533" t="s">
        <v>673</v>
      </c>
    </row>
    <row r="222" spans="1:2" ht="14" x14ac:dyDescent="0.3">
      <c r="A222" s="532" t="s">
        <v>597</v>
      </c>
      <c r="B222" s="533" t="s">
        <v>674</v>
      </c>
    </row>
    <row r="223" spans="1:2" ht="14" x14ac:dyDescent="0.3">
      <c r="A223" s="532" t="s">
        <v>598</v>
      </c>
      <c r="B223" s="533" t="s">
        <v>675</v>
      </c>
    </row>
    <row r="224" spans="1:2" ht="14" x14ac:dyDescent="0.3">
      <c r="A224" s="532" t="s">
        <v>599</v>
      </c>
      <c r="B224" s="533" t="s">
        <v>676</v>
      </c>
    </row>
    <row r="225" spans="1:2" ht="14" x14ac:dyDescent="0.3">
      <c r="A225" s="532" t="s">
        <v>600</v>
      </c>
      <c r="B225" s="533" t="s">
        <v>677</v>
      </c>
    </row>
    <row r="226" spans="1:2" ht="14" x14ac:dyDescent="0.3">
      <c r="A226" s="532" t="s">
        <v>601</v>
      </c>
      <c r="B226" s="533" t="s">
        <v>678</v>
      </c>
    </row>
    <row r="227" spans="1:2" ht="14" x14ac:dyDescent="0.3">
      <c r="A227" s="532" t="s">
        <v>602</v>
      </c>
      <c r="B227" s="533" t="s">
        <v>679</v>
      </c>
    </row>
    <row r="228" spans="1:2" ht="14" x14ac:dyDescent="0.3">
      <c r="A228" s="532" t="s">
        <v>603</v>
      </c>
      <c r="B228" s="533" t="s">
        <v>680</v>
      </c>
    </row>
    <row r="229" spans="1:2" ht="14" x14ac:dyDescent="0.3">
      <c r="A229" s="532" t="s">
        <v>604</v>
      </c>
      <c r="B229" s="533" t="s">
        <v>681</v>
      </c>
    </row>
    <row r="230" spans="1:2" ht="14" x14ac:dyDescent="0.3">
      <c r="A230" s="532" t="s">
        <v>605</v>
      </c>
      <c r="B230" s="533" t="s">
        <v>682</v>
      </c>
    </row>
    <row r="231" spans="1:2" ht="14" x14ac:dyDescent="0.3">
      <c r="A231" s="532" t="s">
        <v>606</v>
      </c>
      <c r="B231" s="533" t="s">
        <v>683</v>
      </c>
    </row>
    <row r="232" spans="1:2" ht="14" x14ac:dyDescent="0.3">
      <c r="A232" s="532" t="s">
        <v>607</v>
      </c>
      <c r="B232" s="533" t="s">
        <v>684</v>
      </c>
    </row>
    <row r="233" spans="1:2" ht="14" x14ac:dyDescent="0.3">
      <c r="A233" s="532" t="s">
        <v>608</v>
      </c>
      <c r="B233" s="533" t="s">
        <v>685</v>
      </c>
    </row>
    <row r="234" spans="1:2" ht="14" x14ac:dyDescent="0.3">
      <c r="A234" s="532" t="s">
        <v>609</v>
      </c>
      <c r="B234" s="533" t="s">
        <v>686</v>
      </c>
    </row>
    <row r="235" spans="1:2" ht="14" x14ac:dyDescent="0.3">
      <c r="A235" s="532" t="s">
        <v>610</v>
      </c>
      <c r="B235" s="533" t="s">
        <v>687</v>
      </c>
    </row>
    <row r="236" spans="1:2" ht="14" x14ac:dyDescent="0.3">
      <c r="A236" s="532" t="s">
        <v>611</v>
      </c>
      <c r="B236" s="533" t="s">
        <v>688</v>
      </c>
    </row>
    <row r="237" spans="1:2" ht="14" x14ac:dyDescent="0.3">
      <c r="A237" s="532" t="s">
        <v>612</v>
      </c>
      <c r="B237" s="533" t="s">
        <v>689</v>
      </c>
    </row>
    <row r="238" spans="1:2" ht="14" x14ac:dyDescent="0.3">
      <c r="A238" s="532" t="s">
        <v>613</v>
      </c>
      <c r="B238" s="533" t="s">
        <v>690</v>
      </c>
    </row>
    <row r="239" spans="1:2" ht="14" x14ac:dyDescent="0.3">
      <c r="A239" s="532" t="s">
        <v>614</v>
      </c>
      <c r="B239" s="533" t="s">
        <v>691</v>
      </c>
    </row>
    <row r="240" spans="1:2" ht="14" x14ac:dyDescent="0.3">
      <c r="A240" s="532" t="s">
        <v>615</v>
      </c>
      <c r="B240" s="533" t="s">
        <v>692</v>
      </c>
    </row>
    <row r="241" spans="1:2" ht="14" x14ac:dyDescent="0.3">
      <c r="A241" s="532" t="s">
        <v>616</v>
      </c>
      <c r="B241" s="533" t="s">
        <v>693</v>
      </c>
    </row>
    <row r="242" spans="1:2" ht="14" x14ac:dyDescent="0.3">
      <c r="A242" s="532" t="s">
        <v>617</v>
      </c>
      <c r="B242" s="533" t="s">
        <v>694</v>
      </c>
    </row>
    <row r="243" spans="1:2" ht="14" x14ac:dyDescent="0.3">
      <c r="A243" s="532" t="s">
        <v>618</v>
      </c>
      <c r="B243" s="533" t="s">
        <v>695</v>
      </c>
    </row>
    <row r="244" spans="1:2" ht="14" x14ac:dyDescent="0.3">
      <c r="A244" s="532" t="s">
        <v>619</v>
      </c>
      <c r="B244" s="533" t="s">
        <v>696</v>
      </c>
    </row>
    <row r="245" spans="1:2" ht="14" x14ac:dyDescent="0.3">
      <c r="A245" s="532" t="s">
        <v>620</v>
      </c>
      <c r="B245" s="533" t="s">
        <v>697</v>
      </c>
    </row>
    <row r="246" spans="1:2" ht="14" x14ac:dyDescent="0.3">
      <c r="A246" s="532" t="s">
        <v>621</v>
      </c>
      <c r="B246" s="533" t="s">
        <v>698</v>
      </c>
    </row>
    <row r="247" spans="1:2" ht="14" x14ac:dyDescent="0.3">
      <c r="A247" s="532" t="s">
        <v>622</v>
      </c>
      <c r="B247" s="533" t="s">
        <v>699</v>
      </c>
    </row>
    <row r="248" spans="1:2" ht="14" x14ac:dyDescent="0.3">
      <c r="A248" s="532" t="s">
        <v>623</v>
      </c>
      <c r="B248" s="533" t="s">
        <v>700</v>
      </c>
    </row>
    <row r="249" spans="1:2" ht="14" x14ac:dyDescent="0.3">
      <c r="A249" s="532" t="s">
        <v>624</v>
      </c>
      <c r="B249" s="533" t="s">
        <v>701</v>
      </c>
    </row>
    <row r="250" spans="1:2" ht="14" x14ac:dyDescent="0.3">
      <c r="A250" s="532" t="s">
        <v>625</v>
      </c>
      <c r="B250" s="533" t="s">
        <v>702</v>
      </c>
    </row>
    <row r="251" spans="1:2" ht="14" x14ac:dyDescent="0.3">
      <c r="A251" s="532" t="s">
        <v>626</v>
      </c>
      <c r="B251" s="533" t="s">
        <v>703</v>
      </c>
    </row>
    <row r="252" spans="1:2" ht="14" x14ac:dyDescent="0.3">
      <c r="A252" s="532" t="s">
        <v>627</v>
      </c>
      <c r="B252" s="533" t="s">
        <v>704</v>
      </c>
    </row>
    <row r="253" spans="1:2" ht="14" x14ac:dyDescent="0.3">
      <c r="A253" s="532" t="s">
        <v>628</v>
      </c>
      <c r="B253" s="533" t="s">
        <v>705</v>
      </c>
    </row>
    <row r="254" spans="1:2" ht="14" x14ac:dyDescent="0.3">
      <c r="A254" s="532" t="s">
        <v>629</v>
      </c>
      <c r="B254" s="533" t="s">
        <v>706</v>
      </c>
    </row>
    <row r="255" spans="1:2" ht="14" x14ac:dyDescent="0.3">
      <c r="A255" s="532" t="s">
        <v>630</v>
      </c>
      <c r="B255" s="533" t="s">
        <v>707</v>
      </c>
    </row>
    <row r="256" spans="1:2" ht="14" x14ac:dyDescent="0.3">
      <c r="A256" s="532" t="s">
        <v>631</v>
      </c>
      <c r="B256" s="533" t="s">
        <v>708</v>
      </c>
    </row>
    <row r="257" spans="1:2" ht="14" x14ac:dyDescent="0.3">
      <c r="A257" s="532" t="s">
        <v>632</v>
      </c>
      <c r="B257" s="534"/>
    </row>
    <row r="258" spans="1:2" ht="14" x14ac:dyDescent="0.3">
      <c r="A258" s="532" t="s">
        <v>633</v>
      </c>
      <c r="B258" s="534"/>
    </row>
    <row r="259" spans="1:2" ht="14.5" thickBot="1" x14ac:dyDescent="0.35">
      <c r="A259" s="535"/>
      <c r="B259" s="536"/>
    </row>
    <row r="260" spans="1:2" ht="15" x14ac:dyDescent="0.3">
      <c r="A260" s="488"/>
      <c r="B260" s="487"/>
    </row>
    <row r="261" spans="1:2" ht="15" x14ac:dyDescent="0.3">
      <c r="A261" s="488"/>
      <c r="B261" s="487"/>
    </row>
    <row r="262" spans="1:2" ht="15" x14ac:dyDescent="0.3">
      <c r="A262" s="486" t="s">
        <v>709</v>
      </c>
      <c r="B262" s="487"/>
    </row>
    <row r="263" spans="1:2" ht="14" thickBot="1" x14ac:dyDescent="0.35">
      <c r="A263" s="544"/>
      <c r="B263" s="487"/>
    </row>
    <row r="264" spans="1:2" ht="15" customHeight="1" x14ac:dyDescent="0.3">
      <c r="A264" s="617" t="s">
        <v>303</v>
      </c>
      <c r="B264" s="618"/>
    </row>
    <row r="265" spans="1:2" ht="42.75" customHeight="1" x14ac:dyDescent="0.3">
      <c r="A265" s="621" t="s">
        <v>710</v>
      </c>
      <c r="B265" s="622"/>
    </row>
    <row r="266" spans="1:2" ht="14.5" thickBot="1" x14ac:dyDescent="0.35">
      <c r="A266" s="615"/>
      <c r="B266" s="616"/>
    </row>
    <row r="267" spans="1:2" ht="15" customHeight="1" x14ac:dyDescent="0.3">
      <c r="A267" s="617" t="s">
        <v>306</v>
      </c>
      <c r="B267" s="618"/>
    </row>
    <row r="268" spans="1:2" ht="14.25" customHeight="1" x14ac:dyDescent="0.3">
      <c r="A268" s="621" t="s">
        <v>711</v>
      </c>
      <c r="B268" s="622"/>
    </row>
    <row r="269" spans="1:2" ht="14.5" thickBot="1" x14ac:dyDescent="0.35">
      <c r="A269" s="615"/>
      <c r="B269" s="616"/>
    </row>
    <row r="270" spans="1:2" ht="15" customHeight="1" x14ac:dyDescent="0.3">
      <c r="A270" s="617" t="s">
        <v>712</v>
      </c>
      <c r="B270" s="618"/>
    </row>
    <row r="271" spans="1:2" ht="14" x14ac:dyDescent="0.3">
      <c r="A271" s="532" t="s">
        <v>713</v>
      </c>
      <c r="B271" s="533" t="s">
        <v>716</v>
      </c>
    </row>
    <row r="272" spans="1:2" ht="14" x14ac:dyDescent="0.3">
      <c r="A272" s="532" t="s">
        <v>714</v>
      </c>
      <c r="B272" s="533" t="s">
        <v>717</v>
      </c>
    </row>
    <row r="273" spans="1:2" ht="14" x14ac:dyDescent="0.3">
      <c r="A273" s="532" t="s">
        <v>715</v>
      </c>
      <c r="B273" s="534"/>
    </row>
    <row r="274" spans="1:2" ht="14.5" thickBot="1" x14ac:dyDescent="0.35">
      <c r="A274" s="535"/>
      <c r="B274" s="536"/>
    </row>
    <row r="275" spans="1:2" ht="30" customHeight="1" x14ac:dyDescent="0.3">
      <c r="A275" s="617" t="s">
        <v>718</v>
      </c>
      <c r="B275" s="618"/>
    </row>
    <row r="276" spans="1:2" ht="14" x14ac:dyDescent="0.3">
      <c r="A276" s="532" t="s">
        <v>719</v>
      </c>
      <c r="B276" s="533" t="s">
        <v>736</v>
      </c>
    </row>
    <row r="277" spans="1:2" ht="14" x14ac:dyDescent="0.3">
      <c r="A277" s="532" t="s">
        <v>720</v>
      </c>
      <c r="B277" s="533" t="s">
        <v>737</v>
      </c>
    </row>
    <row r="278" spans="1:2" ht="28" x14ac:dyDescent="0.3">
      <c r="A278" s="532" t="s">
        <v>721</v>
      </c>
      <c r="B278" s="533" t="s">
        <v>738</v>
      </c>
    </row>
    <row r="279" spans="1:2" ht="14" x14ac:dyDescent="0.3">
      <c r="A279" s="532" t="s">
        <v>722</v>
      </c>
      <c r="B279" s="533" t="s">
        <v>739</v>
      </c>
    </row>
    <row r="280" spans="1:2" ht="14" x14ac:dyDescent="0.3">
      <c r="A280" s="532" t="s">
        <v>723</v>
      </c>
      <c r="B280" s="533" t="s">
        <v>740</v>
      </c>
    </row>
    <row r="281" spans="1:2" ht="14" x14ac:dyDescent="0.3">
      <c r="A281" s="532" t="s">
        <v>724</v>
      </c>
      <c r="B281" s="533" t="s">
        <v>741</v>
      </c>
    </row>
    <row r="282" spans="1:2" ht="14" x14ac:dyDescent="0.3">
      <c r="A282" s="532" t="s">
        <v>725</v>
      </c>
      <c r="B282" s="533" t="s">
        <v>742</v>
      </c>
    </row>
    <row r="283" spans="1:2" ht="14" x14ac:dyDescent="0.3">
      <c r="A283" s="532" t="s">
        <v>726</v>
      </c>
      <c r="B283" s="533" t="s">
        <v>743</v>
      </c>
    </row>
    <row r="284" spans="1:2" ht="14" x14ac:dyDescent="0.3">
      <c r="A284" s="532" t="s">
        <v>727</v>
      </c>
      <c r="B284" s="533" t="s">
        <v>744</v>
      </c>
    </row>
    <row r="285" spans="1:2" ht="14" x14ac:dyDescent="0.3">
      <c r="A285" s="532" t="s">
        <v>728</v>
      </c>
      <c r="B285" s="533" t="s">
        <v>745</v>
      </c>
    </row>
    <row r="286" spans="1:2" ht="14" x14ac:dyDescent="0.3">
      <c r="A286" s="532" t="s">
        <v>729</v>
      </c>
      <c r="B286" s="533" t="s">
        <v>746</v>
      </c>
    </row>
    <row r="287" spans="1:2" ht="28" x14ac:dyDescent="0.3">
      <c r="A287" s="532" t="s">
        <v>730</v>
      </c>
      <c r="B287" s="533" t="s">
        <v>747</v>
      </c>
    </row>
    <row r="288" spans="1:2" ht="14" x14ac:dyDescent="0.3">
      <c r="A288" s="532" t="s">
        <v>731</v>
      </c>
      <c r="B288" s="533" t="s">
        <v>748</v>
      </c>
    </row>
    <row r="289" spans="1:2" ht="14" x14ac:dyDescent="0.3">
      <c r="A289" s="532" t="s">
        <v>732</v>
      </c>
      <c r="B289" s="533" t="s">
        <v>749</v>
      </c>
    </row>
    <row r="290" spans="1:2" ht="14" x14ac:dyDescent="0.3">
      <c r="A290" s="532" t="s">
        <v>733</v>
      </c>
      <c r="B290" s="533" t="s">
        <v>750</v>
      </c>
    </row>
    <row r="291" spans="1:2" ht="14" x14ac:dyDescent="0.3">
      <c r="A291" s="532" t="s">
        <v>734</v>
      </c>
      <c r="B291" s="533" t="s">
        <v>751</v>
      </c>
    </row>
    <row r="292" spans="1:2" ht="14" x14ac:dyDescent="0.3">
      <c r="A292" s="532" t="s">
        <v>735</v>
      </c>
      <c r="B292" s="533" t="s">
        <v>752</v>
      </c>
    </row>
    <row r="293" spans="1:2" ht="14.5" thickBot="1" x14ac:dyDescent="0.35">
      <c r="A293" s="535"/>
      <c r="B293" s="538" t="s">
        <v>753</v>
      </c>
    </row>
    <row r="294" spans="1:2" ht="15" x14ac:dyDescent="0.3">
      <c r="A294" s="488"/>
      <c r="B294" s="487"/>
    </row>
    <row r="295" spans="1:2" ht="15" x14ac:dyDescent="0.3">
      <c r="A295" s="488"/>
      <c r="B295" s="487"/>
    </row>
    <row r="296" spans="1:2" ht="15" x14ac:dyDescent="0.3">
      <c r="A296" s="486" t="s">
        <v>754</v>
      </c>
      <c r="B296" s="487"/>
    </row>
    <row r="297" spans="1:2" ht="14" thickBot="1" x14ac:dyDescent="0.35">
      <c r="A297" s="544"/>
      <c r="B297" s="487"/>
    </row>
    <row r="298" spans="1:2" ht="15" customHeight="1" x14ac:dyDescent="0.3">
      <c r="A298" s="617" t="s">
        <v>303</v>
      </c>
      <c r="B298" s="618"/>
    </row>
    <row r="299" spans="1:2" ht="42.75" customHeight="1" x14ac:dyDescent="0.3">
      <c r="A299" s="621" t="s">
        <v>755</v>
      </c>
      <c r="B299" s="622"/>
    </row>
    <row r="300" spans="1:2" ht="14.5" thickBot="1" x14ac:dyDescent="0.35">
      <c r="A300" s="615"/>
      <c r="B300" s="616"/>
    </row>
    <row r="301" spans="1:2" ht="15" customHeight="1" x14ac:dyDescent="0.3">
      <c r="A301" s="617" t="s">
        <v>306</v>
      </c>
      <c r="B301" s="618"/>
    </row>
    <row r="302" spans="1:2" ht="42.75" customHeight="1" x14ac:dyDescent="0.3">
      <c r="A302" s="621" t="s">
        <v>756</v>
      </c>
      <c r="B302" s="622"/>
    </row>
    <row r="303" spans="1:2" ht="14.5" thickBot="1" x14ac:dyDescent="0.35">
      <c r="A303" s="615"/>
      <c r="B303" s="616"/>
    </row>
    <row r="304" spans="1:2" ht="15" customHeight="1" x14ac:dyDescent="0.3">
      <c r="A304" s="617" t="s">
        <v>757</v>
      </c>
      <c r="B304" s="618"/>
    </row>
    <row r="305" spans="1:2" ht="14" x14ac:dyDescent="0.3">
      <c r="A305" s="532" t="s">
        <v>758</v>
      </c>
      <c r="B305" s="533" t="s">
        <v>764</v>
      </c>
    </row>
    <row r="306" spans="1:2" ht="14" x14ac:dyDescent="0.3">
      <c r="A306" s="532" t="s">
        <v>759</v>
      </c>
      <c r="B306" s="533" t="s">
        <v>765</v>
      </c>
    </row>
    <row r="307" spans="1:2" ht="14" x14ac:dyDescent="0.3">
      <c r="A307" s="532" t="s">
        <v>760</v>
      </c>
      <c r="B307" s="533" t="s">
        <v>766</v>
      </c>
    </row>
    <row r="308" spans="1:2" ht="14" x14ac:dyDescent="0.3">
      <c r="A308" s="532" t="s">
        <v>761</v>
      </c>
      <c r="B308" s="533" t="s">
        <v>767</v>
      </c>
    </row>
    <row r="309" spans="1:2" ht="14" x14ac:dyDescent="0.3">
      <c r="A309" s="532" t="s">
        <v>762</v>
      </c>
      <c r="B309" s="533" t="s">
        <v>768</v>
      </c>
    </row>
    <row r="310" spans="1:2" ht="14" x14ac:dyDescent="0.3">
      <c r="A310" s="532" t="s">
        <v>763</v>
      </c>
      <c r="B310" s="533" t="s">
        <v>769</v>
      </c>
    </row>
    <row r="311" spans="1:2" ht="14.5" thickBot="1" x14ac:dyDescent="0.35">
      <c r="A311" s="543"/>
      <c r="B311" s="530"/>
    </row>
    <row r="312" spans="1:2" ht="30" customHeight="1" x14ac:dyDescent="0.3">
      <c r="A312" s="617" t="s">
        <v>770</v>
      </c>
      <c r="B312" s="618"/>
    </row>
    <row r="313" spans="1:2" ht="14" x14ac:dyDescent="0.3">
      <c r="A313" s="532" t="s">
        <v>771</v>
      </c>
      <c r="B313" s="533" t="s">
        <v>822</v>
      </c>
    </row>
    <row r="314" spans="1:2" ht="14" x14ac:dyDescent="0.3">
      <c r="A314" s="532" t="s">
        <v>772</v>
      </c>
      <c r="B314" s="533" t="s">
        <v>823</v>
      </c>
    </row>
    <row r="315" spans="1:2" ht="14" x14ac:dyDescent="0.3">
      <c r="A315" s="532" t="s">
        <v>773</v>
      </c>
      <c r="B315" s="533" t="s">
        <v>824</v>
      </c>
    </row>
    <row r="316" spans="1:2" ht="14" x14ac:dyDescent="0.3">
      <c r="A316" s="532" t="s">
        <v>774</v>
      </c>
      <c r="B316" s="533" t="s">
        <v>825</v>
      </c>
    </row>
    <row r="317" spans="1:2" ht="14" x14ac:dyDescent="0.3">
      <c r="A317" s="540" t="s">
        <v>775</v>
      </c>
      <c r="B317" s="533" t="s">
        <v>826</v>
      </c>
    </row>
    <row r="318" spans="1:2" ht="14" x14ac:dyDescent="0.3">
      <c r="A318" s="532" t="s">
        <v>776</v>
      </c>
      <c r="B318" s="533" t="s">
        <v>827</v>
      </c>
    </row>
    <row r="319" spans="1:2" ht="14" x14ac:dyDescent="0.3">
      <c r="A319" s="532" t="s">
        <v>777</v>
      </c>
      <c r="B319" s="533" t="s">
        <v>828</v>
      </c>
    </row>
    <row r="320" spans="1:2" ht="14" x14ac:dyDescent="0.3">
      <c r="A320" s="532" t="s">
        <v>778</v>
      </c>
      <c r="B320" s="533" t="s">
        <v>829</v>
      </c>
    </row>
    <row r="321" spans="1:2" ht="14" x14ac:dyDescent="0.3">
      <c r="A321" s="532" t="s">
        <v>779</v>
      </c>
      <c r="B321" s="533" t="s">
        <v>830</v>
      </c>
    </row>
    <row r="322" spans="1:2" ht="14" x14ac:dyDescent="0.3">
      <c r="A322" s="532" t="s">
        <v>780</v>
      </c>
      <c r="B322" s="533" t="s">
        <v>831</v>
      </c>
    </row>
    <row r="323" spans="1:2" ht="14" x14ac:dyDescent="0.3">
      <c r="A323" s="532" t="s">
        <v>781</v>
      </c>
      <c r="B323" s="533" t="s">
        <v>832</v>
      </c>
    </row>
    <row r="324" spans="1:2" ht="14" x14ac:dyDescent="0.3">
      <c r="A324" s="532" t="s">
        <v>782</v>
      </c>
      <c r="B324" s="533" t="s">
        <v>833</v>
      </c>
    </row>
    <row r="325" spans="1:2" ht="14" x14ac:dyDescent="0.3">
      <c r="A325" s="532" t="s">
        <v>783</v>
      </c>
      <c r="B325" s="531" t="s">
        <v>834</v>
      </c>
    </row>
    <row r="326" spans="1:2" ht="14" x14ac:dyDescent="0.3">
      <c r="A326" s="532" t="s">
        <v>784</v>
      </c>
      <c r="B326" s="533" t="s">
        <v>835</v>
      </c>
    </row>
    <row r="327" spans="1:2" ht="28" x14ac:dyDescent="0.3">
      <c r="A327" s="532" t="s">
        <v>785</v>
      </c>
      <c r="B327" s="533" t="s">
        <v>836</v>
      </c>
    </row>
    <row r="328" spans="1:2" ht="14" x14ac:dyDescent="0.3">
      <c r="A328" s="532" t="s">
        <v>786</v>
      </c>
      <c r="B328" s="533" t="s">
        <v>837</v>
      </c>
    </row>
    <row r="329" spans="1:2" ht="14" x14ac:dyDescent="0.3">
      <c r="A329" s="532" t="s">
        <v>787</v>
      </c>
      <c r="B329" s="533" t="s">
        <v>838</v>
      </c>
    </row>
    <row r="330" spans="1:2" ht="14" x14ac:dyDescent="0.3">
      <c r="A330" s="532" t="s">
        <v>788</v>
      </c>
      <c r="B330" s="533" t="s">
        <v>839</v>
      </c>
    </row>
    <row r="331" spans="1:2" ht="14" x14ac:dyDescent="0.3">
      <c r="A331" s="532" t="s">
        <v>789</v>
      </c>
      <c r="B331" s="533" t="s">
        <v>840</v>
      </c>
    </row>
    <row r="332" spans="1:2" ht="14" x14ac:dyDescent="0.3">
      <c r="A332" s="532" t="s">
        <v>790</v>
      </c>
      <c r="B332" s="533" t="s">
        <v>841</v>
      </c>
    </row>
    <row r="333" spans="1:2" ht="14" x14ac:dyDescent="0.3">
      <c r="A333" s="532" t="s">
        <v>791</v>
      </c>
      <c r="B333" s="533" t="s">
        <v>842</v>
      </c>
    </row>
    <row r="334" spans="1:2" ht="14" x14ac:dyDescent="0.3">
      <c r="A334" s="532" t="s">
        <v>792</v>
      </c>
      <c r="B334" s="533" t="s">
        <v>843</v>
      </c>
    </row>
    <row r="335" spans="1:2" ht="14" x14ac:dyDescent="0.3">
      <c r="A335" s="532" t="s">
        <v>793</v>
      </c>
      <c r="B335" s="533" t="s">
        <v>844</v>
      </c>
    </row>
    <row r="336" spans="1:2" ht="14" x14ac:dyDescent="0.3">
      <c r="A336" s="532" t="s">
        <v>794</v>
      </c>
      <c r="B336" s="533" t="s">
        <v>845</v>
      </c>
    </row>
    <row r="337" spans="1:2" ht="28" x14ac:dyDescent="0.3">
      <c r="A337" s="532" t="s">
        <v>795</v>
      </c>
      <c r="B337" s="533" t="s">
        <v>846</v>
      </c>
    </row>
    <row r="338" spans="1:2" ht="14" x14ac:dyDescent="0.3">
      <c r="A338" s="532" t="s">
        <v>796</v>
      </c>
      <c r="B338" s="533" t="s">
        <v>847</v>
      </c>
    </row>
    <row r="339" spans="1:2" ht="14" x14ac:dyDescent="0.3">
      <c r="A339" s="532" t="s">
        <v>797</v>
      </c>
      <c r="B339" s="533" t="s">
        <v>848</v>
      </c>
    </row>
    <row r="340" spans="1:2" ht="14" x14ac:dyDescent="0.3">
      <c r="A340" s="532" t="s">
        <v>798</v>
      </c>
      <c r="B340" s="533" t="s">
        <v>849</v>
      </c>
    </row>
    <row r="341" spans="1:2" ht="14" x14ac:dyDescent="0.3">
      <c r="A341" s="532" t="s">
        <v>799</v>
      </c>
      <c r="B341" s="533" t="s">
        <v>850</v>
      </c>
    </row>
    <row r="342" spans="1:2" ht="28" x14ac:dyDescent="0.3">
      <c r="A342" s="532" t="s">
        <v>800</v>
      </c>
      <c r="B342" s="533" t="s">
        <v>851</v>
      </c>
    </row>
    <row r="343" spans="1:2" ht="14" x14ac:dyDescent="0.3">
      <c r="A343" s="532" t="s">
        <v>801</v>
      </c>
      <c r="B343" s="533" t="s">
        <v>852</v>
      </c>
    </row>
    <row r="344" spans="1:2" ht="14" x14ac:dyDescent="0.3">
      <c r="A344" s="532" t="s">
        <v>802</v>
      </c>
      <c r="B344" s="533" t="s">
        <v>853</v>
      </c>
    </row>
    <row r="345" spans="1:2" ht="14" x14ac:dyDescent="0.3">
      <c r="A345" s="532" t="s">
        <v>803</v>
      </c>
      <c r="B345" s="533" t="s">
        <v>854</v>
      </c>
    </row>
    <row r="346" spans="1:2" ht="14" x14ac:dyDescent="0.3">
      <c r="A346" s="532" t="s">
        <v>804</v>
      </c>
      <c r="B346" s="533" t="s">
        <v>855</v>
      </c>
    </row>
    <row r="347" spans="1:2" ht="14" x14ac:dyDescent="0.3">
      <c r="A347" s="532" t="s">
        <v>805</v>
      </c>
      <c r="B347" s="533" t="s">
        <v>856</v>
      </c>
    </row>
    <row r="348" spans="1:2" ht="14" x14ac:dyDescent="0.3">
      <c r="A348" s="532" t="s">
        <v>806</v>
      </c>
      <c r="B348" s="533" t="s">
        <v>857</v>
      </c>
    </row>
    <row r="349" spans="1:2" ht="14" x14ac:dyDescent="0.3">
      <c r="A349" s="532" t="s">
        <v>807</v>
      </c>
      <c r="B349" s="533" t="s">
        <v>858</v>
      </c>
    </row>
    <row r="350" spans="1:2" ht="14" x14ac:dyDescent="0.3">
      <c r="A350" s="532" t="s">
        <v>808</v>
      </c>
      <c r="B350" s="533" t="s">
        <v>859</v>
      </c>
    </row>
    <row r="351" spans="1:2" ht="14" x14ac:dyDescent="0.3">
      <c r="A351" s="532" t="s">
        <v>809</v>
      </c>
      <c r="B351" s="533" t="s">
        <v>860</v>
      </c>
    </row>
    <row r="352" spans="1:2" ht="14" x14ac:dyDescent="0.3">
      <c r="A352" s="532" t="s">
        <v>810</v>
      </c>
      <c r="B352" s="533" t="s">
        <v>861</v>
      </c>
    </row>
    <row r="353" spans="1:2" ht="14" x14ac:dyDescent="0.3">
      <c r="A353" s="532" t="s">
        <v>811</v>
      </c>
      <c r="B353" s="533" t="s">
        <v>862</v>
      </c>
    </row>
    <row r="354" spans="1:2" ht="14" x14ac:dyDescent="0.3">
      <c r="A354" s="532" t="s">
        <v>812</v>
      </c>
      <c r="B354" s="533" t="s">
        <v>863</v>
      </c>
    </row>
    <row r="355" spans="1:2" ht="14" x14ac:dyDescent="0.3">
      <c r="A355" s="532" t="s">
        <v>813</v>
      </c>
      <c r="B355" s="533" t="s">
        <v>864</v>
      </c>
    </row>
    <row r="356" spans="1:2" ht="14" x14ac:dyDescent="0.3">
      <c r="A356" s="532" t="s">
        <v>814</v>
      </c>
      <c r="B356" s="533" t="s">
        <v>865</v>
      </c>
    </row>
    <row r="357" spans="1:2" ht="14" x14ac:dyDescent="0.3">
      <c r="A357" s="532" t="s">
        <v>815</v>
      </c>
      <c r="B357" s="533" t="s">
        <v>866</v>
      </c>
    </row>
    <row r="358" spans="1:2" ht="14" x14ac:dyDescent="0.3">
      <c r="A358" s="532" t="s">
        <v>816</v>
      </c>
      <c r="B358" s="533" t="s">
        <v>867</v>
      </c>
    </row>
    <row r="359" spans="1:2" ht="14" x14ac:dyDescent="0.3">
      <c r="A359" s="532" t="s">
        <v>817</v>
      </c>
      <c r="B359" s="533" t="s">
        <v>868</v>
      </c>
    </row>
    <row r="360" spans="1:2" ht="14" x14ac:dyDescent="0.3">
      <c r="A360" s="532" t="s">
        <v>818</v>
      </c>
      <c r="B360" s="533" t="s">
        <v>869</v>
      </c>
    </row>
    <row r="361" spans="1:2" ht="14" x14ac:dyDescent="0.3">
      <c r="A361" s="532" t="s">
        <v>819</v>
      </c>
      <c r="B361" s="533" t="s">
        <v>870</v>
      </c>
    </row>
    <row r="362" spans="1:2" ht="14" x14ac:dyDescent="0.3">
      <c r="A362" s="532" t="s">
        <v>820</v>
      </c>
      <c r="B362" s="533" t="s">
        <v>871</v>
      </c>
    </row>
    <row r="363" spans="1:2" ht="14" x14ac:dyDescent="0.3">
      <c r="A363" s="532" t="s">
        <v>821</v>
      </c>
      <c r="B363" s="531"/>
    </row>
    <row r="364" spans="1:2" ht="14.5" thickBot="1" x14ac:dyDescent="0.35">
      <c r="A364" s="535"/>
      <c r="B364" s="536"/>
    </row>
    <row r="365" spans="1:2" ht="15" x14ac:dyDescent="0.3">
      <c r="A365" s="488"/>
      <c r="B365" s="487"/>
    </row>
    <row r="366" spans="1:2" ht="15" x14ac:dyDescent="0.3">
      <c r="A366" s="488"/>
      <c r="B366" s="487"/>
    </row>
    <row r="367" spans="1:2" ht="15" x14ac:dyDescent="0.3">
      <c r="A367" s="486" t="s">
        <v>872</v>
      </c>
      <c r="B367" s="487"/>
    </row>
    <row r="368" spans="1:2" ht="14" thickBot="1" x14ac:dyDescent="0.35">
      <c r="A368" s="544"/>
      <c r="B368" s="487"/>
    </row>
    <row r="369" spans="1:2" ht="15" customHeight="1" x14ac:dyDescent="0.3">
      <c r="A369" s="617" t="s">
        <v>303</v>
      </c>
      <c r="B369" s="618"/>
    </row>
    <row r="370" spans="1:2" ht="57" customHeight="1" x14ac:dyDescent="0.3">
      <c r="A370" s="621" t="s">
        <v>873</v>
      </c>
      <c r="B370" s="622"/>
    </row>
    <row r="371" spans="1:2" ht="14.25" customHeight="1" x14ac:dyDescent="0.3">
      <c r="A371" s="621" t="s">
        <v>874</v>
      </c>
      <c r="B371" s="622"/>
    </row>
    <row r="372" spans="1:2" ht="14.5" thickBot="1" x14ac:dyDescent="0.35">
      <c r="A372" s="615"/>
      <c r="B372" s="616"/>
    </row>
    <row r="373" spans="1:2" ht="15" customHeight="1" x14ac:dyDescent="0.3">
      <c r="A373" s="617" t="s">
        <v>306</v>
      </c>
      <c r="B373" s="618"/>
    </row>
    <row r="374" spans="1:2" ht="14.25" customHeight="1" x14ac:dyDescent="0.3">
      <c r="A374" s="621" t="s">
        <v>875</v>
      </c>
      <c r="B374" s="622"/>
    </row>
    <row r="375" spans="1:2" ht="14.5" thickBot="1" x14ac:dyDescent="0.35">
      <c r="A375" s="615"/>
      <c r="B375" s="616"/>
    </row>
    <row r="376" spans="1:2" ht="15" customHeight="1" x14ac:dyDescent="0.3">
      <c r="A376" s="617" t="s">
        <v>308</v>
      </c>
      <c r="B376" s="618"/>
    </row>
    <row r="377" spans="1:2" ht="14" x14ac:dyDescent="0.3">
      <c r="A377" s="532" t="s">
        <v>876</v>
      </c>
      <c r="B377" s="533" t="s">
        <v>880</v>
      </c>
    </row>
    <row r="378" spans="1:2" ht="14" x14ac:dyDescent="0.3">
      <c r="A378" s="532" t="s">
        <v>877</v>
      </c>
      <c r="B378" s="533" t="s">
        <v>881</v>
      </c>
    </row>
    <row r="379" spans="1:2" ht="14" x14ac:dyDescent="0.3">
      <c r="A379" s="532" t="s">
        <v>878</v>
      </c>
      <c r="B379" s="533" t="s">
        <v>882</v>
      </c>
    </row>
    <row r="380" spans="1:2" ht="14.5" thickBot="1" x14ac:dyDescent="0.35">
      <c r="A380" s="537" t="s">
        <v>879</v>
      </c>
      <c r="B380" s="536"/>
    </row>
    <row r="381" spans="1:2" ht="30" customHeight="1" x14ac:dyDescent="0.3">
      <c r="A381" s="617" t="s">
        <v>883</v>
      </c>
      <c r="B381" s="618"/>
    </row>
    <row r="382" spans="1:2" ht="14" x14ac:dyDescent="0.3">
      <c r="A382" s="532" t="s">
        <v>884</v>
      </c>
      <c r="B382" s="533" t="s">
        <v>902</v>
      </c>
    </row>
    <row r="383" spans="1:2" ht="14" x14ac:dyDescent="0.3">
      <c r="A383" s="532" t="s">
        <v>885</v>
      </c>
      <c r="B383" s="533" t="s">
        <v>903</v>
      </c>
    </row>
    <row r="384" spans="1:2" ht="14" x14ac:dyDescent="0.3">
      <c r="A384" s="532" t="s">
        <v>886</v>
      </c>
      <c r="B384" s="533" t="s">
        <v>904</v>
      </c>
    </row>
    <row r="385" spans="1:2" ht="14" x14ac:dyDescent="0.3">
      <c r="A385" s="532" t="s">
        <v>887</v>
      </c>
      <c r="B385" s="533" t="s">
        <v>905</v>
      </c>
    </row>
    <row r="386" spans="1:2" ht="28" x14ac:dyDescent="0.3">
      <c r="A386" s="532" t="s">
        <v>888</v>
      </c>
      <c r="B386" s="533" t="s">
        <v>906</v>
      </c>
    </row>
    <row r="387" spans="1:2" ht="28" x14ac:dyDescent="0.3">
      <c r="A387" s="532" t="s">
        <v>889</v>
      </c>
      <c r="B387" s="533" t="s">
        <v>907</v>
      </c>
    </row>
    <row r="388" spans="1:2" ht="14" x14ac:dyDescent="0.3">
      <c r="A388" s="532" t="s">
        <v>890</v>
      </c>
      <c r="B388" s="533" t="s">
        <v>908</v>
      </c>
    </row>
    <row r="389" spans="1:2" ht="14" x14ac:dyDescent="0.3">
      <c r="A389" s="532" t="s">
        <v>891</v>
      </c>
      <c r="B389" s="533" t="s">
        <v>909</v>
      </c>
    </row>
    <row r="390" spans="1:2" ht="14" x14ac:dyDescent="0.3">
      <c r="A390" s="532" t="s">
        <v>892</v>
      </c>
      <c r="B390" s="533" t="s">
        <v>910</v>
      </c>
    </row>
    <row r="391" spans="1:2" ht="14" x14ac:dyDescent="0.3">
      <c r="A391" s="532" t="s">
        <v>893</v>
      </c>
      <c r="B391" s="533" t="s">
        <v>911</v>
      </c>
    </row>
    <row r="392" spans="1:2" ht="14" x14ac:dyDescent="0.3">
      <c r="A392" s="532" t="s">
        <v>894</v>
      </c>
      <c r="B392" s="533" t="s">
        <v>912</v>
      </c>
    </row>
    <row r="393" spans="1:2" ht="28" x14ac:dyDescent="0.3">
      <c r="A393" s="532" t="s">
        <v>895</v>
      </c>
      <c r="B393" s="533" t="s">
        <v>913</v>
      </c>
    </row>
    <row r="394" spans="1:2" ht="14" x14ac:dyDescent="0.3">
      <c r="A394" s="532" t="s">
        <v>896</v>
      </c>
      <c r="B394" s="533" t="s">
        <v>914</v>
      </c>
    </row>
    <row r="395" spans="1:2" ht="14" x14ac:dyDescent="0.3">
      <c r="A395" s="532" t="s">
        <v>897</v>
      </c>
      <c r="B395" s="533" t="s">
        <v>915</v>
      </c>
    </row>
    <row r="396" spans="1:2" ht="14" x14ac:dyDescent="0.3">
      <c r="A396" s="532" t="s">
        <v>898</v>
      </c>
      <c r="B396" s="533" t="s">
        <v>916</v>
      </c>
    </row>
    <row r="397" spans="1:2" ht="28" x14ac:dyDescent="0.3">
      <c r="A397" s="532" t="s">
        <v>899</v>
      </c>
      <c r="B397" s="533" t="s">
        <v>917</v>
      </c>
    </row>
    <row r="398" spans="1:2" ht="14" x14ac:dyDescent="0.3">
      <c r="A398" s="532" t="s">
        <v>900</v>
      </c>
      <c r="B398" s="533" t="s">
        <v>918</v>
      </c>
    </row>
    <row r="399" spans="1:2" ht="14" x14ac:dyDescent="0.3">
      <c r="A399" s="532" t="s">
        <v>901</v>
      </c>
      <c r="B399" s="533" t="s">
        <v>919</v>
      </c>
    </row>
    <row r="400" spans="1:2" ht="14.5" thickBot="1" x14ac:dyDescent="0.35">
      <c r="A400" s="543"/>
      <c r="B400" s="538" t="s">
        <v>920</v>
      </c>
    </row>
    <row r="401" spans="1:2" ht="15" x14ac:dyDescent="0.3">
      <c r="A401" s="488"/>
      <c r="B401" s="487"/>
    </row>
    <row r="402" spans="1:2" ht="15" x14ac:dyDescent="0.3">
      <c r="A402" s="488"/>
      <c r="B402" s="487"/>
    </row>
    <row r="403" spans="1:2" ht="15" x14ac:dyDescent="0.3">
      <c r="A403" s="486" t="s">
        <v>921</v>
      </c>
      <c r="B403" s="487"/>
    </row>
    <row r="404" spans="1:2" ht="14" thickBot="1" x14ac:dyDescent="0.35">
      <c r="A404" s="545"/>
      <c r="B404" s="487"/>
    </row>
    <row r="405" spans="1:2" ht="15" customHeight="1" x14ac:dyDescent="0.3">
      <c r="A405" s="617" t="s">
        <v>303</v>
      </c>
      <c r="B405" s="618"/>
    </row>
    <row r="406" spans="1:2" ht="57" customHeight="1" x14ac:dyDescent="0.3">
      <c r="A406" s="621" t="s">
        <v>922</v>
      </c>
      <c r="B406" s="622"/>
    </row>
    <row r="407" spans="1:2" ht="14.5" thickBot="1" x14ac:dyDescent="0.35">
      <c r="A407" s="615"/>
      <c r="B407" s="616"/>
    </row>
    <row r="408" spans="1:2" ht="15" customHeight="1" x14ac:dyDescent="0.3">
      <c r="A408" s="617" t="s">
        <v>306</v>
      </c>
      <c r="B408" s="618"/>
    </row>
    <row r="409" spans="1:2" ht="14.25" customHeight="1" x14ac:dyDescent="0.3">
      <c r="A409" s="621" t="s">
        <v>923</v>
      </c>
      <c r="B409" s="622"/>
    </row>
    <row r="410" spans="1:2" ht="14.5" thickBot="1" x14ac:dyDescent="0.35">
      <c r="A410" s="615"/>
      <c r="B410" s="616"/>
    </row>
    <row r="411" spans="1:2" ht="30" customHeight="1" x14ac:dyDescent="0.3">
      <c r="A411" s="617" t="s">
        <v>924</v>
      </c>
      <c r="B411" s="618"/>
    </row>
    <row r="412" spans="1:2" ht="14" x14ac:dyDescent="0.3">
      <c r="A412" s="532" t="s">
        <v>925</v>
      </c>
      <c r="B412" s="533" t="s">
        <v>941</v>
      </c>
    </row>
    <row r="413" spans="1:2" ht="14" x14ac:dyDescent="0.3">
      <c r="A413" s="532" t="s">
        <v>926</v>
      </c>
      <c r="B413" s="533" t="s">
        <v>942</v>
      </c>
    </row>
    <row r="414" spans="1:2" ht="14" x14ac:dyDescent="0.3">
      <c r="A414" s="532" t="s">
        <v>927</v>
      </c>
      <c r="B414" s="533" t="s">
        <v>943</v>
      </c>
    </row>
    <row r="415" spans="1:2" ht="14" x14ac:dyDescent="0.3">
      <c r="A415" s="532" t="s">
        <v>928</v>
      </c>
      <c r="B415" s="533" t="s">
        <v>944</v>
      </c>
    </row>
    <row r="416" spans="1:2" ht="14" x14ac:dyDescent="0.3">
      <c r="A416" s="532" t="s">
        <v>929</v>
      </c>
      <c r="B416" s="533" t="s">
        <v>945</v>
      </c>
    </row>
    <row r="417" spans="1:2" ht="14" x14ac:dyDescent="0.3">
      <c r="A417" s="540" t="s">
        <v>930</v>
      </c>
      <c r="B417" s="533" t="s">
        <v>946</v>
      </c>
    </row>
    <row r="418" spans="1:2" ht="14" x14ac:dyDescent="0.3">
      <c r="A418" s="532" t="s">
        <v>931</v>
      </c>
      <c r="B418" s="533" t="s">
        <v>947</v>
      </c>
    </row>
    <row r="419" spans="1:2" ht="14" x14ac:dyDescent="0.3">
      <c r="A419" s="540" t="s">
        <v>932</v>
      </c>
      <c r="B419" s="533" t="s">
        <v>948</v>
      </c>
    </row>
    <row r="420" spans="1:2" ht="28" x14ac:dyDescent="0.3">
      <c r="A420" s="532" t="s">
        <v>933</v>
      </c>
      <c r="B420" s="533" t="s">
        <v>949</v>
      </c>
    </row>
    <row r="421" spans="1:2" ht="14" x14ac:dyDescent="0.3">
      <c r="A421" s="532" t="s">
        <v>934</v>
      </c>
      <c r="B421" s="533" t="s">
        <v>950</v>
      </c>
    </row>
    <row r="422" spans="1:2" ht="14" x14ac:dyDescent="0.3">
      <c r="A422" s="532" t="s">
        <v>935</v>
      </c>
      <c r="B422" s="533" t="s">
        <v>951</v>
      </c>
    </row>
    <row r="423" spans="1:2" ht="14" x14ac:dyDescent="0.3">
      <c r="A423" s="540" t="s">
        <v>936</v>
      </c>
      <c r="B423" s="533" t="s">
        <v>952</v>
      </c>
    </row>
    <row r="424" spans="1:2" ht="28" x14ac:dyDescent="0.3">
      <c r="A424" s="532" t="s">
        <v>937</v>
      </c>
      <c r="B424" s="533" t="s">
        <v>953</v>
      </c>
    </row>
    <row r="425" spans="1:2" ht="14" x14ac:dyDescent="0.3">
      <c r="A425" s="540" t="s">
        <v>938</v>
      </c>
      <c r="B425" s="533" t="s">
        <v>954</v>
      </c>
    </row>
    <row r="426" spans="1:2" ht="28" x14ac:dyDescent="0.3">
      <c r="A426" s="532" t="s">
        <v>939</v>
      </c>
      <c r="B426" s="533" t="s">
        <v>955</v>
      </c>
    </row>
    <row r="427" spans="1:2" ht="14" x14ac:dyDescent="0.3">
      <c r="A427" s="540" t="s">
        <v>940</v>
      </c>
      <c r="B427" s="534"/>
    </row>
    <row r="428" spans="1:2" ht="14.5" thickBot="1" x14ac:dyDescent="0.35">
      <c r="A428" s="535"/>
      <c r="B428" s="536"/>
    </row>
    <row r="429" spans="1:2" ht="15" x14ac:dyDescent="0.3">
      <c r="A429" s="488"/>
      <c r="B429" s="487"/>
    </row>
    <row r="430" spans="1:2" x14ac:dyDescent="0.3">
      <c r="A430" s="487"/>
      <c r="B430" s="487"/>
    </row>
    <row r="431" spans="1:2" ht="15" x14ac:dyDescent="0.3">
      <c r="A431" s="488"/>
      <c r="B431" s="487"/>
    </row>
    <row r="432" spans="1:2" ht="15" x14ac:dyDescent="0.3">
      <c r="A432" s="488"/>
      <c r="B432" s="487"/>
    </row>
    <row r="433" spans="1:2" ht="15" x14ac:dyDescent="0.3">
      <c r="A433" s="486" t="s">
        <v>956</v>
      </c>
      <c r="B433" s="487"/>
    </row>
    <row r="434" spans="1:2" ht="14" thickBot="1" x14ac:dyDescent="0.35">
      <c r="A434" s="545"/>
      <c r="B434" s="487"/>
    </row>
    <row r="435" spans="1:2" ht="15" customHeight="1" x14ac:dyDescent="0.3">
      <c r="A435" s="617" t="s">
        <v>303</v>
      </c>
      <c r="B435" s="618"/>
    </row>
    <row r="436" spans="1:2" ht="42.75" customHeight="1" x14ac:dyDescent="0.3">
      <c r="A436" s="621" t="s">
        <v>957</v>
      </c>
      <c r="B436" s="622"/>
    </row>
    <row r="437" spans="1:2" ht="14.5" thickBot="1" x14ac:dyDescent="0.35">
      <c r="A437" s="615"/>
      <c r="B437" s="616"/>
    </row>
    <row r="438" spans="1:2" ht="15" customHeight="1" x14ac:dyDescent="0.3">
      <c r="A438" s="617" t="s">
        <v>958</v>
      </c>
      <c r="B438" s="618"/>
    </row>
    <row r="439" spans="1:2" ht="14" x14ac:dyDescent="0.3">
      <c r="A439" s="532" t="s">
        <v>959</v>
      </c>
      <c r="B439" s="533" t="s">
        <v>972</v>
      </c>
    </row>
    <row r="440" spans="1:2" ht="14" x14ac:dyDescent="0.3">
      <c r="A440" s="532" t="s">
        <v>960</v>
      </c>
      <c r="B440" s="533" t="s">
        <v>973</v>
      </c>
    </row>
    <row r="441" spans="1:2" ht="14" x14ac:dyDescent="0.3">
      <c r="A441" s="532" t="s">
        <v>961</v>
      </c>
      <c r="B441" s="533" t="s">
        <v>974</v>
      </c>
    </row>
    <row r="442" spans="1:2" ht="14" x14ac:dyDescent="0.3">
      <c r="A442" s="532" t="s">
        <v>962</v>
      </c>
      <c r="B442" s="533" t="s">
        <v>975</v>
      </c>
    </row>
    <row r="443" spans="1:2" ht="14" x14ac:dyDescent="0.3">
      <c r="A443" s="532" t="s">
        <v>963</v>
      </c>
      <c r="B443" s="533" t="s">
        <v>976</v>
      </c>
    </row>
    <row r="444" spans="1:2" ht="14" x14ac:dyDescent="0.3">
      <c r="A444" s="532" t="s">
        <v>964</v>
      </c>
      <c r="B444" s="533" t="s">
        <v>977</v>
      </c>
    </row>
    <row r="445" spans="1:2" ht="14" x14ac:dyDescent="0.3">
      <c r="A445" s="532" t="s">
        <v>965</v>
      </c>
      <c r="B445" s="533" t="s">
        <v>978</v>
      </c>
    </row>
    <row r="446" spans="1:2" ht="14" x14ac:dyDescent="0.3">
      <c r="A446" s="532" t="s">
        <v>966</v>
      </c>
      <c r="B446" s="533" t="s">
        <v>979</v>
      </c>
    </row>
    <row r="447" spans="1:2" ht="14" x14ac:dyDescent="0.3">
      <c r="A447" s="532" t="s">
        <v>967</v>
      </c>
      <c r="B447" s="533" t="s">
        <v>980</v>
      </c>
    </row>
    <row r="448" spans="1:2" ht="14" x14ac:dyDescent="0.3">
      <c r="A448" s="532" t="s">
        <v>968</v>
      </c>
      <c r="B448" s="533" t="s">
        <v>981</v>
      </c>
    </row>
    <row r="449" spans="1:2" ht="14" x14ac:dyDescent="0.3">
      <c r="A449" s="532" t="s">
        <v>969</v>
      </c>
      <c r="B449" s="533" t="s">
        <v>982</v>
      </c>
    </row>
    <row r="450" spans="1:2" ht="14" x14ac:dyDescent="0.3">
      <c r="A450" s="532" t="s">
        <v>970</v>
      </c>
      <c r="B450" s="534"/>
    </row>
    <row r="451" spans="1:2" ht="14.5" thickBot="1" x14ac:dyDescent="0.35">
      <c r="A451" s="537" t="s">
        <v>971</v>
      </c>
      <c r="B451" s="536"/>
    </row>
    <row r="452" spans="1:2" x14ac:dyDescent="0.3">
      <c r="A452" s="545"/>
      <c r="B452" s="487"/>
    </row>
  </sheetData>
  <mergeCells count="81">
    <mergeCell ref="A436:B436"/>
    <mergeCell ref="A437:B437"/>
    <mergeCell ref="A438:B438"/>
    <mergeCell ref="A407:B407"/>
    <mergeCell ref="A408:B408"/>
    <mergeCell ref="A409:B409"/>
    <mergeCell ref="A410:B410"/>
    <mergeCell ref="A411:B411"/>
    <mergeCell ref="A435:B435"/>
    <mergeCell ref="A406:B406"/>
    <mergeCell ref="A312:B312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81:B381"/>
    <mergeCell ref="A405:B405"/>
    <mergeCell ref="A304:B304"/>
    <mergeCell ref="A267:B267"/>
    <mergeCell ref="A268:B268"/>
    <mergeCell ref="A269:B269"/>
    <mergeCell ref="A270:B270"/>
    <mergeCell ref="A275:B275"/>
    <mergeCell ref="A298:B298"/>
    <mergeCell ref="A299:B299"/>
    <mergeCell ref="A300:B300"/>
    <mergeCell ref="A301:B301"/>
    <mergeCell ref="A302:B302"/>
    <mergeCell ref="A303:B303"/>
    <mergeCell ref="A266:B266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81:B181"/>
    <mergeCell ref="A264:B264"/>
    <mergeCell ref="A265:B265"/>
    <mergeCell ref="A163:B163"/>
    <mergeCell ref="A65:B65"/>
    <mergeCell ref="A66:B66"/>
    <mergeCell ref="A67:B67"/>
    <mergeCell ref="A68:B68"/>
    <mergeCell ref="A69:B69"/>
    <mergeCell ref="A70:B70"/>
    <mergeCell ref="A71:B71"/>
    <mergeCell ref="A83:B83"/>
    <mergeCell ref="A160:B160"/>
    <mergeCell ref="A161:B161"/>
    <mergeCell ref="A162:B162"/>
    <mergeCell ref="A64:B64"/>
    <mergeCell ref="A37:B37"/>
    <mergeCell ref="A38:B38"/>
    <mergeCell ref="A39:B39"/>
    <mergeCell ref="A40:B40"/>
    <mergeCell ref="A41:B41"/>
    <mergeCell ref="A42:B42"/>
    <mergeCell ref="A43:B43"/>
    <mergeCell ref="A60:B60"/>
    <mergeCell ref="A61:B61"/>
    <mergeCell ref="A62:B62"/>
    <mergeCell ref="A63:B63"/>
    <mergeCell ref="A36:B36"/>
    <mergeCell ref="A5:B5"/>
    <mergeCell ref="A6:B6"/>
    <mergeCell ref="A7:B7"/>
    <mergeCell ref="A8:B8"/>
    <mergeCell ref="A9:B9"/>
    <mergeCell ref="A10:B10"/>
    <mergeCell ref="A11:B11"/>
    <mergeCell ref="A12:B12"/>
    <mergeCell ref="A18:B18"/>
    <mergeCell ref="A34:B34"/>
    <mergeCell ref="A35:B35"/>
  </mergeCells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E2B39-2077-4A6A-ABC5-28025478CAEA}">
  <dimension ref="A1:D32"/>
  <sheetViews>
    <sheetView workbookViewId="0">
      <selection activeCell="F18" sqref="F18"/>
    </sheetView>
  </sheetViews>
  <sheetFormatPr baseColWidth="10" defaultRowHeight="13.5" x14ac:dyDescent="0.3"/>
  <cols>
    <col min="1" max="1" width="33.84375" style="487" customWidth="1"/>
    <col min="2" max="2" width="36.3828125" customWidth="1"/>
  </cols>
  <sheetData>
    <row r="1" spans="1:4" ht="15" x14ac:dyDescent="0.3">
      <c r="A1" s="486" t="s">
        <v>983</v>
      </c>
    </row>
    <row r="2" spans="1:4" ht="15" x14ac:dyDescent="0.3">
      <c r="A2" s="488" t="s">
        <v>984</v>
      </c>
    </row>
    <row r="3" spans="1:4" ht="15" x14ac:dyDescent="0.3">
      <c r="A3" s="488"/>
    </row>
    <row r="4" spans="1:4" ht="15" x14ac:dyDescent="0.3">
      <c r="A4" s="488"/>
    </row>
    <row r="5" spans="1:4" ht="15" x14ac:dyDescent="0.3">
      <c r="A5" s="512" t="s">
        <v>985</v>
      </c>
    </row>
    <row r="6" spans="1:4" ht="15" x14ac:dyDescent="0.3">
      <c r="A6" s="512" t="s">
        <v>986</v>
      </c>
    </row>
    <row r="7" spans="1:4" ht="15.5" thickBot="1" x14ac:dyDescent="0.35">
      <c r="A7" s="488"/>
    </row>
    <row r="8" spans="1:4" ht="18.5" thickBot="1" x14ac:dyDescent="0.35">
      <c r="A8" s="625" t="s">
        <v>987</v>
      </c>
      <c r="B8" s="626"/>
      <c r="C8" s="627"/>
      <c r="D8" s="546"/>
    </row>
    <row r="9" spans="1:4" ht="14.5" thickBot="1" x14ac:dyDescent="0.35">
      <c r="A9" s="550" t="s">
        <v>988</v>
      </c>
      <c r="B9" s="514" t="s">
        <v>989</v>
      </c>
      <c r="C9" s="628" t="s">
        <v>990</v>
      </c>
      <c r="D9" s="629"/>
    </row>
    <row r="10" spans="1:4" ht="14.5" thickBot="1" x14ac:dyDescent="0.35">
      <c r="A10" s="551" t="s">
        <v>991</v>
      </c>
      <c r="B10" s="547" t="s">
        <v>992</v>
      </c>
      <c r="C10" s="623" t="s">
        <v>993</v>
      </c>
      <c r="D10" s="624"/>
    </row>
    <row r="11" spans="1:4" ht="14.5" thickBot="1" x14ac:dyDescent="0.35">
      <c r="A11" s="551" t="s">
        <v>994</v>
      </c>
      <c r="B11" s="547" t="s">
        <v>992</v>
      </c>
      <c r="C11" s="623" t="s">
        <v>993</v>
      </c>
      <c r="D11" s="624"/>
    </row>
    <row r="12" spans="1:4" ht="14.5" thickBot="1" x14ac:dyDescent="0.35">
      <c r="A12" s="551" t="s">
        <v>995</v>
      </c>
      <c r="B12" s="547" t="s">
        <v>992</v>
      </c>
      <c r="C12" s="623" t="s">
        <v>993</v>
      </c>
      <c r="D12" s="624"/>
    </row>
    <row r="13" spans="1:4" ht="14.5" thickBot="1" x14ac:dyDescent="0.35">
      <c r="A13" s="551" t="s">
        <v>996</v>
      </c>
      <c r="B13" s="547" t="s">
        <v>997</v>
      </c>
      <c r="C13" s="623">
        <v>477069949</v>
      </c>
      <c r="D13" s="624"/>
    </row>
    <row r="14" spans="1:4" ht="28" x14ac:dyDescent="0.3">
      <c r="A14" s="552" t="s">
        <v>998</v>
      </c>
      <c r="B14" s="630" t="s">
        <v>997</v>
      </c>
      <c r="C14" s="632">
        <v>1136479855</v>
      </c>
      <c r="D14" s="633"/>
    </row>
    <row r="15" spans="1:4" ht="14.5" thickBot="1" x14ac:dyDescent="0.35">
      <c r="A15" s="551" t="s">
        <v>999</v>
      </c>
      <c r="B15" s="631"/>
      <c r="C15" s="634"/>
      <c r="D15" s="635"/>
    </row>
    <row r="16" spans="1:4" ht="14.5" x14ac:dyDescent="0.3">
      <c r="A16" s="553"/>
      <c r="B16" s="525"/>
      <c r="C16" s="525"/>
      <c r="D16" s="525"/>
    </row>
    <row r="17" spans="1:4" ht="15" x14ac:dyDescent="0.3">
      <c r="A17" s="488"/>
    </row>
    <row r="18" spans="1:4" ht="15" x14ac:dyDescent="0.3">
      <c r="A18" s="512" t="s">
        <v>1000</v>
      </c>
    </row>
    <row r="19" spans="1:4" ht="15.5" thickBot="1" x14ac:dyDescent="0.35">
      <c r="A19" s="549"/>
    </row>
    <row r="20" spans="1:4" ht="18.5" thickBot="1" x14ac:dyDescent="0.35">
      <c r="A20" s="625" t="s">
        <v>1001</v>
      </c>
      <c r="B20" s="626"/>
      <c r="C20" s="627"/>
      <c r="D20" s="546"/>
    </row>
    <row r="21" spans="1:4" ht="14.5" thickBot="1" x14ac:dyDescent="0.35">
      <c r="A21" s="550" t="s">
        <v>988</v>
      </c>
      <c r="B21" s="514" t="s">
        <v>989</v>
      </c>
      <c r="C21" s="628" t="s">
        <v>990</v>
      </c>
      <c r="D21" s="629"/>
    </row>
    <row r="22" spans="1:4" ht="15.5" thickBot="1" x14ac:dyDescent="0.35">
      <c r="A22" s="554" t="s">
        <v>1002</v>
      </c>
      <c r="B22" s="547" t="s">
        <v>992</v>
      </c>
      <c r="C22" s="623" t="s">
        <v>993</v>
      </c>
      <c r="D22" s="624"/>
    </row>
    <row r="23" spans="1:4" ht="14.5" x14ac:dyDescent="0.3">
      <c r="A23" s="553"/>
      <c r="B23" s="525"/>
      <c r="C23" s="525"/>
      <c r="D23" s="525"/>
    </row>
    <row r="24" spans="1:4" ht="15" x14ac:dyDescent="0.3">
      <c r="A24" s="488"/>
    </row>
    <row r="25" spans="1:4" ht="15" x14ac:dyDescent="0.3">
      <c r="A25" s="512" t="s">
        <v>1003</v>
      </c>
    </row>
    <row r="26" spans="1:4" ht="15.5" thickBot="1" x14ac:dyDescent="0.35">
      <c r="A26" s="488"/>
    </row>
    <row r="27" spans="1:4" ht="18.5" thickBot="1" x14ac:dyDescent="0.35">
      <c r="A27" s="625" t="s">
        <v>1004</v>
      </c>
      <c r="B27" s="626"/>
      <c r="C27" s="627"/>
      <c r="D27" s="546"/>
    </row>
    <row r="28" spans="1:4" ht="14.5" thickBot="1" x14ac:dyDescent="0.35">
      <c r="A28" s="550" t="s">
        <v>988</v>
      </c>
      <c r="B28" s="514" t="s">
        <v>989</v>
      </c>
      <c r="C28" s="628" t="s">
        <v>990</v>
      </c>
      <c r="D28" s="629"/>
    </row>
    <row r="29" spans="1:4" ht="15.5" thickBot="1" x14ac:dyDescent="0.35">
      <c r="A29" s="554" t="s">
        <v>1005</v>
      </c>
      <c r="B29" s="547" t="s">
        <v>992</v>
      </c>
      <c r="C29" s="623" t="s">
        <v>993</v>
      </c>
      <c r="D29" s="624"/>
    </row>
    <row r="30" spans="1:4" ht="14.5" x14ac:dyDescent="0.3">
      <c r="A30" s="553"/>
      <c r="B30" s="525"/>
      <c r="C30" s="525"/>
      <c r="D30" s="525"/>
    </row>
    <row r="31" spans="1:4" ht="15" x14ac:dyDescent="0.3">
      <c r="A31" s="488"/>
    </row>
    <row r="32" spans="1:4" ht="15" x14ac:dyDescent="0.3">
      <c r="A32" s="488"/>
    </row>
  </sheetData>
  <mergeCells count="14">
    <mergeCell ref="C28:D28"/>
    <mergeCell ref="C29:D29"/>
    <mergeCell ref="B14:B15"/>
    <mergeCell ref="C14:D15"/>
    <mergeCell ref="A20:C20"/>
    <mergeCell ref="C21:D21"/>
    <mergeCell ref="C22:D22"/>
    <mergeCell ref="A27:C27"/>
    <mergeCell ref="C13:D13"/>
    <mergeCell ref="A8:C8"/>
    <mergeCell ref="C9:D9"/>
    <mergeCell ref="C10:D10"/>
    <mergeCell ref="C11:D11"/>
    <mergeCell ref="C12:D12"/>
  </mergeCells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2453B-2BD3-4C3C-867D-DE0335AE26F1}">
  <dimension ref="A1:A4"/>
  <sheetViews>
    <sheetView workbookViewId="0">
      <selection activeCell="D18" sqref="D18"/>
    </sheetView>
  </sheetViews>
  <sheetFormatPr baseColWidth="10" defaultRowHeight="13.5" x14ac:dyDescent="0.3"/>
  <sheetData>
    <row r="1" spans="1:1" ht="15" x14ac:dyDescent="0.3">
      <c r="A1" s="486" t="s">
        <v>1006</v>
      </c>
    </row>
    <row r="2" spans="1:1" ht="15" x14ac:dyDescent="0.3">
      <c r="A2" s="488" t="s">
        <v>1007</v>
      </c>
    </row>
    <row r="3" spans="1:1" ht="15" x14ac:dyDescent="0.3">
      <c r="A3" s="488"/>
    </row>
    <row r="4" spans="1:1" ht="15" x14ac:dyDescent="0.3">
      <c r="A4" s="488" t="s">
        <v>1008</v>
      </c>
    </row>
  </sheetData>
  <pageMargins left="0.7" right="0.7" top="0.78740157499999996" bottom="0.78740157499999996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6233E-CD22-4F87-9CD7-CDEA5644AB12}">
  <dimension ref="A1:D85"/>
  <sheetViews>
    <sheetView workbookViewId="0">
      <selection activeCell="E9" sqref="E9"/>
    </sheetView>
  </sheetViews>
  <sheetFormatPr baseColWidth="10" defaultRowHeight="13.5" x14ac:dyDescent="0.3"/>
  <cols>
    <col min="1" max="1" width="43.15234375" style="487" customWidth="1"/>
    <col min="2" max="2" width="13.4609375" customWidth="1"/>
  </cols>
  <sheetData>
    <row r="1" spans="1:4" ht="15" x14ac:dyDescent="0.3">
      <c r="A1" s="486" t="s">
        <v>1009</v>
      </c>
    </row>
    <row r="2" spans="1:4" ht="15" x14ac:dyDescent="0.3">
      <c r="A2" s="488" t="s">
        <v>1010</v>
      </c>
    </row>
    <row r="3" spans="1:4" ht="15" x14ac:dyDescent="0.3">
      <c r="A3" s="488"/>
    </row>
    <row r="4" spans="1:4" ht="15" x14ac:dyDescent="0.3">
      <c r="A4" s="512" t="s">
        <v>1011</v>
      </c>
    </row>
    <row r="5" spans="1:4" ht="15.5" thickBot="1" x14ac:dyDescent="0.35">
      <c r="A5" s="488"/>
    </row>
    <row r="6" spans="1:4" ht="18.5" thickBot="1" x14ac:dyDescent="0.35">
      <c r="A6" s="625" t="s">
        <v>1012</v>
      </c>
      <c r="B6" s="626"/>
      <c r="C6" s="627"/>
      <c r="D6" s="546"/>
    </row>
    <row r="7" spans="1:4" ht="14.5" thickBot="1" x14ac:dyDescent="0.35">
      <c r="A7" s="550" t="s">
        <v>988</v>
      </c>
      <c r="B7" s="514" t="s">
        <v>989</v>
      </c>
      <c r="C7" s="628" t="s">
        <v>990</v>
      </c>
      <c r="D7" s="629"/>
    </row>
    <row r="8" spans="1:4" ht="28.5" thickBot="1" x14ac:dyDescent="0.35">
      <c r="A8" s="551" t="s">
        <v>1013</v>
      </c>
      <c r="B8" s="547" t="s">
        <v>1014</v>
      </c>
      <c r="C8" s="623">
        <v>500098</v>
      </c>
      <c r="D8" s="624"/>
    </row>
    <row r="9" spans="1:4" ht="14.5" thickBot="1" x14ac:dyDescent="0.35">
      <c r="A9" s="551" t="s">
        <v>286</v>
      </c>
      <c r="B9" s="547" t="s">
        <v>997</v>
      </c>
      <c r="C9" s="623">
        <v>31896598</v>
      </c>
      <c r="D9" s="624"/>
    </row>
    <row r="10" spans="1:4" ht="14.5" thickBot="1" x14ac:dyDescent="0.35">
      <c r="A10" s="551" t="s">
        <v>281</v>
      </c>
      <c r="B10" s="547" t="s">
        <v>997</v>
      </c>
      <c r="C10" s="623">
        <v>729827890</v>
      </c>
      <c r="D10" s="624"/>
    </row>
    <row r="11" spans="1:4" ht="14.5" thickBot="1" x14ac:dyDescent="0.35">
      <c r="A11" s="551" t="s">
        <v>1015</v>
      </c>
      <c r="B11" s="547" t="s">
        <v>997</v>
      </c>
      <c r="C11" s="623">
        <v>1015433198</v>
      </c>
      <c r="D11" s="624"/>
    </row>
    <row r="12" spans="1:4" ht="14.5" x14ac:dyDescent="0.3">
      <c r="A12" s="553"/>
      <c r="B12" s="525"/>
      <c r="C12" s="525"/>
      <c r="D12" s="525"/>
    </row>
    <row r="13" spans="1:4" ht="15" x14ac:dyDescent="0.3">
      <c r="A13" s="488"/>
    </row>
    <row r="14" spans="1:4" ht="15" x14ac:dyDescent="0.3">
      <c r="A14" s="512" t="s">
        <v>1016</v>
      </c>
    </row>
    <row r="15" spans="1:4" ht="15.5" thickBot="1" x14ac:dyDescent="0.35">
      <c r="A15" s="488"/>
    </row>
    <row r="16" spans="1:4" ht="18.5" thickBot="1" x14ac:dyDescent="0.35">
      <c r="A16" s="625" t="s">
        <v>1017</v>
      </c>
      <c r="B16" s="626"/>
      <c r="C16" s="627"/>
      <c r="D16" s="546"/>
    </row>
    <row r="17" spans="1:4" ht="14.5" thickBot="1" x14ac:dyDescent="0.35">
      <c r="A17" s="550" t="s">
        <v>988</v>
      </c>
      <c r="B17" s="514" t="s">
        <v>989</v>
      </c>
      <c r="C17" s="628" t="s">
        <v>990</v>
      </c>
      <c r="D17" s="629"/>
    </row>
    <row r="18" spans="1:4" ht="28.5" thickBot="1" x14ac:dyDescent="0.35">
      <c r="A18" s="551" t="s">
        <v>1018</v>
      </c>
      <c r="B18" s="547" t="s">
        <v>997</v>
      </c>
      <c r="C18" s="623">
        <v>523987498</v>
      </c>
      <c r="D18" s="624"/>
    </row>
    <row r="19" spans="1:4" ht="14.5" x14ac:dyDescent="0.3">
      <c r="A19" s="553"/>
      <c r="B19" s="525"/>
      <c r="C19" s="525"/>
      <c r="D19" s="525"/>
    </row>
    <row r="20" spans="1:4" ht="15" x14ac:dyDescent="0.3">
      <c r="A20" s="488"/>
    </row>
    <row r="21" spans="1:4" ht="15" x14ac:dyDescent="0.3">
      <c r="A21" s="512" t="s">
        <v>1019</v>
      </c>
    </row>
    <row r="22" spans="1:4" ht="15.5" thickBot="1" x14ac:dyDescent="0.35">
      <c r="A22" s="488"/>
    </row>
    <row r="23" spans="1:4" ht="18.5" thickBot="1" x14ac:dyDescent="0.35">
      <c r="A23" s="625" t="s">
        <v>1020</v>
      </c>
      <c r="B23" s="626"/>
      <c r="C23" s="627"/>
    </row>
    <row r="24" spans="1:4" ht="14.5" thickBot="1" x14ac:dyDescent="0.35">
      <c r="A24" s="550" t="s">
        <v>988</v>
      </c>
      <c r="B24" s="514" t="s">
        <v>989</v>
      </c>
      <c r="C24" s="514" t="s">
        <v>990</v>
      </c>
    </row>
    <row r="25" spans="1:4" ht="14.5" thickBot="1" x14ac:dyDescent="0.35">
      <c r="A25" s="551" t="s">
        <v>1021</v>
      </c>
      <c r="B25" s="547" t="s">
        <v>997</v>
      </c>
      <c r="C25" s="548">
        <v>651433410</v>
      </c>
    </row>
    <row r="26" spans="1:4" ht="42.5" thickBot="1" x14ac:dyDescent="0.35">
      <c r="A26" s="551" t="s">
        <v>1022</v>
      </c>
      <c r="B26" s="547" t="s">
        <v>1023</v>
      </c>
      <c r="C26" s="548"/>
    </row>
    <row r="27" spans="1:4" ht="28.5" thickBot="1" x14ac:dyDescent="0.35">
      <c r="A27" s="551" t="s">
        <v>1024</v>
      </c>
      <c r="B27" s="547" t="s">
        <v>997</v>
      </c>
      <c r="C27" s="548">
        <v>1935388441</v>
      </c>
    </row>
    <row r="28" spans="1:4" ht="15" x14ac:dyDescent="0.3">
      <c r="A28" s="488"/>
    </row>
    <row r="29" spans="1:4" ht="15" x14ac:dyDescent="0.3">
      <c r="A29" s="512" t="s">
        <v>1025</v>
      </c>
    </row>
    <row r="30" spans="1:4" ht="15.5" thickBot="1" x14ac:dyDescent="0.35">
      <c r="A30" s="488"/>
    </row>
    <row r="31" spans="1:4" ht="18.5" thickBot="1" x14ac:dyDescent="0.35">
      <c r="A31" s="625" t="s">
        <v>1026</v>
      </c>
      <c r="B31" s="626"/>
      <c r="C31" s="627"/>
      <c r="D31" s="546"/>
    </row>
    <row r="32" spans="1:4" ht="14.5" thickBot="1" x14ac:dyDescent="0.35">
      <c r="A32" s="550" t="s">
        <v>988</v>
      </c>
      <c r="B32" s="514" t="s">
        <v>989</v>
      </c>
      <c r="C32" s="628" t="s">
        <v>990</v>
      </c>
      <c r="D32" s="629"/>
    </row>
    <row r="33" spans="1:4" ht="42.5" thickBot="1" x14ac:dyDescent="0.35">
      <c r="A33" s="551" t="s">
        <v>1027</v>
      </c>
      <c r="B33" s="547" t="s">
        <v>997</v>
      </c>
      <c r="C33" s="623">
        <v>672033989</v>
      </c>
      <c r="D33" s="624"/>
    </row>
    <row r="34" spans="1:4" ht="14.5" thickBot="1" x14ac:dyDescent="0.35">
      <c r="A34" s="551" t="s">
        <v>1028</v>
      </c>
      <c r="B34" s="547" t="s">
        <v>997</v>
      </c>
      <c r="C34" s="623">
        <v>157655180</v>
      </c>
      <c r="D34" s="624"/>
    </row>
    <row r="35" spans="1:4" ht="42.5" thickBot="1" x14ac:dyDescent="0.35">
      <c r="A35" s="551" t="s">
        <v>1029</v>
      </c>
      <c r="B35" s="547" t="s">
        <v>1030</v>
      </c>
      <c r="C35" s="623"/>
      <c r="D35" s="624"/>
    </row>
    <row r="36" spans="1:4" ht="14.5" x14ac:dyDescent="0.3">
      <c r="A36" s="553"/>
      <c r="B36" s="525"/>
      <c r="C36" s="525"/>
      <c r="D36" s="525"/>
    </row>
    <row r="37" spans="1:4" ht="15" x14ac:dyDescent="0.3">
      <c r="A37" s="488"/>
    </row>
    <row r="38" spans="1:4" ht="15" x14ac:dyDescent="0.3">
      <c r="A38" s="512" t="s">
        <v>1031</v>
      </c>
    </row>
    <row r="39" spans="1:4" ht="15.5" thickBot="1" x14ac:dyDescent="0.35">
      <c r="A39" s="488"/>
    </row>
    <row r="40" spans="1:4" ht="18.5" thickBot="1" x14ac:dyDescent="0.35">
      <c r="A40" s="625" t="s">
        <v>1032</v>
      </c>
      <c r="B40" s="626"/>
      <c r="C40" s="627"/>
    </row>
    <row r="41" spans="1:4" ht="14.5" thickBot="1" x14ac:dyDescent="0.35">
      <c r="A41" s="550" t="s">
        <v>988</v>
      </c>
      <c r="B41" s="514" t="s">
        <v>989</v>
      </c>
      <c r="C41" s="514" t="s">
        <v>990</v>
      </c>
    </row>
    <row r="42" spans="1:4" ht="42.5" thickBot="1" x14ac:dyDescent="0.35">
      <c r="A42" s="551" t="s">
        <v>1033</v>
      </c>
      <c r="B42" s="547" t="s">
        <v>997</v>
      </c>
      <c r="C42" s="548">
        <v>1298787206</v>
      </c>
    </row>
    <row r="43" spans="1:4" ht="14.5" thickBot="1" x14ac:dyDescent="0.35">
      <c r="A43" s="551" t="s">
        <v>284</v>
      </c>
      <c r="B43" s="547" t="s">
        <v>997</v>
      </c>
      <c r="C43" s="548">
        <v>533831429</v>
      </c>
    </row>
    <row r="44" spans="1:4" ht="28.5" thickBot="1" x14ac:dyDescent="0.35">
      <c r="A44" s="551" t="s">
        <v>1034</v>
      </c>
      <c r="B44" s="547" t="s">
        <v>997</v>
      </c>
      <c r="C44" s="548">
        <v>831149761</v>
      </c>
    </row>
    <row r="45" spans="1:4" ht="14.5" thickBot="1" x14ac:dyDescent="0.35">
      <c r="A45" s="551" t="s">
        <v>287</v>
      </c>
      <c r="B45" s="547" t="s">
        <v>997</v>
      </c>
      <c r="C45" s="548">
        <v>373266021</v>
      </c>
    </row>
    <row r="46" spans="1:4" ht="14.5" thickBot="1" x14ac:dyDescent="0.35">
      <c r="A46" s="551" t="s">
        <v>1035</v>
      </c>
      <c r="B46" s="547" t="s">
        <v>997</v>
      </c>
      <c r="C46" s="548">
        <v>791933575</v>
      </c>
    </row>
    <row r="47" spans="1:4" ht="14.5" thickBot="1" x14ac:dyDescent="0.35">
      <c r="A47" s="551" t="s">
        <v>1036</v>
      </c>
      <c r="B47" s="547" t="s">
        <v>997</v>
      </c>
      <c r="C47" s="548">
        <v>736147473</v>
      </c>
    </row>
    <row r="48" spans="1:4" ht="42.5" thickBot="1" x14ac:dyDescent="0.35">
      <c r="A48" s="551" t="s">
        <v>1037</v>
      </c>
      <c r="B48" s="547" t="s">
        <v>997</v>
      </c>
      <c r="C48" s="548">
        <v>287098250</v>
      </c>
    </row>
    <row r="49" spans="1:3" ht="15" x14ac:dyDescent="0.3">
      <c r="A49" s="512" t="s">
        <v>1038</v>
      </c>
    </row>
    <row r="50" spans="1:3" ht="15.5" thickBot="1" x14ac:dyDescent="0.35">
      <c r="A50" s="488"/>
    </row>
    <row r="51" spans="1:3" ht="18.5" thickBot="1" x14ac:dyDescent="0.35">
      <c r="A51" s="625" t="s">
        <v>1039</v>
      </c>
      <c r="B51" s="626"/>
      <c r="C51" s="627"/>
    </row>
    <row r="52" spans="1:3" ht="14.5" thickBot="1" x14ac:dyDescent="0.35">
      <c r="A52" s="550" t="s">
        <v>988</v>
      </c>
      <c r="B52" s="514" t="s">
        <v>989</v>
      </c>
      <c r="C52" s="514" t="s">
        <v>990</v>
      </c>
    </row>
    <row r="53" spans="1:3" ht="70.5" thickBot="1" x14ac:dyDescent="0.35">
      <c r="A53" s="551" t="s">
        <v>1040</v>
      </c>
      <c r="B53" s="547" t="s">
        <v>1041</v>
      </c>
      <c r="C53" s="555"/>
    </row>
    <row r="54" spans="1:3" ht="42.5" thickBot="1" x14ac:dyDescent="0.35">
      <c r="A54" s="551" t="s">
        <v>1042</v>
      </c>
      <c r="B54" s="547" t="s">
        <v>1023</v>
      </c>
      <c r="C54" s="555"/>
    </row>
    <row r="55" spans="1:3" ht="42.5" thickBot="1" x14ac:dyDescent="0.35">
      <c r="A55" s="551" t="s">
        <v>1043</v>
      </c>
      <c r="B55" s="547" t="s">
        <v>1030</v>
      </c>
      <c r="C55" s="555"/>
    </row>
    <row r="56" spans="1:3" ht="15" x14ac:dyDescent="0.3">
      <c r="A56" s="488"/>
    </row>
    <row r="57" spans="1:3" ht="15" x14ac:dyDescent="0.3">
      <c r="A57" s="512" t="s">
        <v>1044</v>
      </c>
    </row>
    <row r="58" spans="1:3" ht="15.5" thickBot="1" x14ac:dyDescent="0.35">
      <c r="A58" s="488"/>
    </row>
    <row r="59" spans="1:3" ht="18.5" thickBot="1" x14ac:dyDescent="0.35">
      <c r="A59" s="625" t="s">
        <v>1045</v>
      </c>
      <c r="B59" s="626"/>
      <c r="C59" s="627"/>
    </row>
    <row r="60" spans="1:3" ht="14.5" thickBot="1" x14ac:dyDescent="0.35">
      <c r="A60" s="550" t="s">
        <v>988</v>
      </c>
      <c r="B60" s="514" t="s">
        <v>989</v>
      </c>
      <c r="C60" s="514" t="s">
        <v>990</v>
      </c>
    </row>
    <row r="61" spans="1:3" ht="14.5" thickBot="1" x14ac:dyDescent="0.35">
      <c r="A61" s="551" t="s">
        <v>1046</v>
      </c>
      <c r="B61" s="547" t="s">
        <v>997</v>
      </c>
      <c r="C61" s="548">
        <v>739035514</v>
      </c>
    </row>
    <row r="62" spans="1:3" ht="42.5" thickBot="1" x14ac:dyDescent="0.35">
      <c r="A62" s="551" t="s">
        <v>1047</v>
      </c>
      <c r="B62" s="547" t="s">
        <v>1023</v>
      </c>
      <c r="C62" s="555"/>
    </row>
    <row r="63" spans="1:3" ht="14.5" thickBot="1" x14ac:dyDescent="0.35">
      <c r="A63" s="551" t="s">
        <v>1048</v>
      </c>
      <c r="B63" s="547" t="s">
        <v>997</v>
      </c>
      <c r="C63" s="548">
        <v>54007643</v>
      </c>
    </row>
    <row r="64" spans="1:3" ht="14.5" thickBot="1" x14ac:dyDescent="0.35">
      <c r="A64" s="551" t="s">
        <v>1049</v>
      </c>
      <c r="B64" s="547" t="s">
        <v>997</v>
      </c>
      <c r="C64" s="548">
        <v>1972008112</v>
      </c>
    </row>
    <row r="65" spans="1:3" ht="42.5" thickBot="1" x14ac:dyDescent="0.35">
      <c r="A65" s="551" t="s">
        <v>1050</v>
      </c>
      <c r="B65" s="547" t="s">
        <v>1030</v>
      </c>
      <c r="C65" s="548"/>
    </row>
    <row r="66" spans="1:3" ht="15" x14ac:dyDescent="0.3">
      <c r="A66" s="488"/>
    </row>
    <row r="67" spans="1:3" ht="15" x14ac:dyDescent="0.3">
      <c r="A67" s="512" t="s">
        <v>1051</v>
      </c>
    </row>
    <row r="68" spans="1:3" ht="15.5" thickBot="1" x14ac:dyDescent="0.35">
      <c r="A68" s="488"/>
    </row>
    <row r="69" spans="1:3" ht="18.5" thickBot="1" x14ac:dyDescent="0.35">
      <c r="A69" s="625" t="s">
        <v>1052</v>
      </c>
      <c r="B69" s="626"/>
      <c r="C69" s="627"/>
    </row>
    <row r="70" spans="1:3" ht="14.5" thickBot="1" x14ac:dyDescent="0.35">
      <c r="A70" s="550" t="s">
        <v>988</v>
      </c>
      <c r="B70" s="514" t="s">
        <v>989</v>
      </c>
      <c r="C70" s="514" t="s">
        <v>990</v>
      </c>
    </row>
    <row r="71" spans="1:3" ht="70.5" thickBot="1" x14ac:dyDescent="0.35">
      <c r="A71" s="551" t="s">
        <v>1053</v>
      </c>
      <c r="B71" s="547" t="s">
        <v>1041</v>
      </c>
      <c r="C71" s="548"/>
    </row>
    <row r="72" spans="1:3" ht="42.5" thickBot="1" x14ac:dyDescent="0.35">
      <c r="A72" s="551" t="s">
        <v>1054</v>
      </c>
      <c r="B72" s="547" t="s">
        <v>1023</v>
      </c>
      <c r="C72" s="548"/>
    </row>
    <row r="73" spans="1:3" ht="42.5" thickBot="1" x14ac:dyDescent="0.35">
      <c r="A73" s="551" t="s">
        <v>1055</v>
      </c>
      <c r="B73" s="547" t="s">
        <v>1030</v>
      </c>
      <c r="C73" s="548"/>
    </row>
    <row r="74" spans="1:3" ht="15" x14ac:dyDescent="0.3">
      <c r="A74" s="488"/>
    </row>
    <row r="75" spans="1:3" ht="15" x14ac:dyDescent="0.3">
      <c r="A75" s="512" t="s">
        <v>1056</v>
      </c>
    </row>
    <row r="76" spans="1:3" ht="15" x14ac:dyDescent="0.3">
      <c r="A76" s="488" t="s">
        <v>1057</v>
      </c>
    </row>
    <row r="77" spans="1:3" ht="15" x14ac:dyDescent="0.3">
      <c r="A77" s="488"/>
    </row>
    <row r="78" spans="1:3" ht="15" x14ac:dyDescent="0.3">
      <c r="A78" s="512" t="s">
        <v>1058</v>
      </c>
    </row>
    <row r="79" spans="1:3" ht="15.5" thickBot="1" x14ac:dyDescent="0.35">
      <c r="A79" s="488"/>
    </row>
    <row r="80" spans="1:3" ht="18.5" thickBot="1" x14ac:dyDescent="0.35">
      <c r="A80" s="625" t="s">
        <v>1059</v>
      </c>
      <c r="B80" s="626"/>
      <c r="C80" s="627"/>
    </row>
    <row r="81" spans="1:3" ht="14.5" thickBot="1" x14ac:dyDescent="0.35">
      <c r="A81" s="550" t="s">
        <v>988</v>
      </c>
      <c r="B81" s="514" t="s">
        <v>989</v>
      </c>
      <c r="C81" s="514" t="s">
        <v>990</v>
      </c>
    </row>
    <row r="82" spans="1:3" ht="14.5" thickBot="1" x14ac:dyDescent="0.35">
      <c r="A82" s="551" t="s">
        <v>299</v>
      </c>
      <c r="B82" s="547" t="s">
        <v>997</v>
      </c>
      <c r="C82" s="548">
        <v>1314617067</v>
      </c>
    </row>
    <row r="83" spans="1:3" ht="42.5" thickBot="1" x14ac:dyDescent="0.35">
      <c r="A83" s="551" t="s">
        <v>1060</v>
      </c>
      <c r="B83" s="547" t="s">
        <v>1023</v>
      </c>
      <c r="C83" s="548"/>
    </row>
    <row r="84" spans="1:3" ht="14.5" thickBot="1" x14ac:dyDescent="0.35">
      <c r="A84" s="551" t="s">
        <v>1061</v>
      </c>
      <c r="B84" s="547" t="s">
        <v>997</v>
      </c>
      <c r="C84" s="548">
        <v>1533477713</v>
      </c>
    </row>
    <row r="85" spans="1:3" ht="15" x14ac:dyDescent="0.3">
      <c r="A85" s="488"/>
    </row>
  </sheetData>
  <mergeCells count="20">
    <mergeCell ref="A69:C69"/>
    <mergeCell ref="A80:C80"/>
    <mergeCell ref="C33:D33"/>
    <mergeCell ref="C34:D34"/>
    <mergeCell ref="C35:D35"/>
    <mergeCell ref="A40:C40"/>
    <mergeCell ref="A51:C51"/>
    <mergeCell ref="A59:C59"/>
    <mergeCell ref="C32:D32"/>
    <mergeCell ref="A6:C6"/>
    <mergeCell ref="C7:D7"/>
    <mergeCell ref="C8:D8"/>
    <mergeCell ref="C9:D9"/>
    <mergeCell ref="C10:D10"/>
    <mergeCell ref="C11:D11"/>
    <mergeCell ref="A16:C16"/>
    <mergeCell ref="C17:D17"/>
    <mergeCell ref="C18:D18"/>
    <mergeCell ref="A23:C23"/>
    <mergeCell ref="A31:C31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DF283-70F3-49D7-98B5-E11D5C9A2925}">
  <dimension ref="A1:ADC68"/>
  <sheetViews>
    <sheetView workbookViewId="0">
      <selection activeCell="A12" sqref="A12:XFD12"/>
    </sheetView>
  </sheetViews>
  <sheetFormatPr baseColWidth="10" defaultColWidth="10.15234375" defaultRowHeight="15.5" x14ac:dyDescent="0.3"/>
  <cols>
    <col min="1" max="1" width="4.15234375" style="154" customWidth="1"/>
    <col min="2" max="2" width="47.15234375" style="155" customWidth="1"/>
    <col min="3" max="4" width="10.84375" style="151" customWidth="1"/>
    <col min="5" max="5" width="14.765625" style="152" customWidth="1"/>
    <col min="6" max="6" width="14.765625" style="153" customWidth="1"/>
    <col min="7" max="7" width="11.3828125" style="153" customWidth="1"/>
    <col min="8" max="8" width="11.3828125" style="149" customWidth="1"/>
    <col min="9" max="9" width="16.84375" style="149" customWidth="1"/>
    <col min="10" max="16384" width="10.15234375" style="149"/>
  </cols>
  <sheetData>
    <row r="1" spans="1:9" s="107" customFormat="1" ht="42" customHeight="1" thickBot="1" x14ac:dyDescent="0.35">
      <c r="A1" s="576" t="str">
        <f>"Die Grünen Burgenland - LANDESHAUPTSTADT Eisenstadt
Angaben für den Rechenschaftsbericht für das Jahr "&amp;Jahrakt</f>
        <v>Die Grünen Burgenland - LANDESHAUPTSTADT Eisenstadt
Angaben für den Rechenschaftsbericht für das Jahr 2024</v>
      </c>
      <c r="B1" s="577"/>
      <c r="C1" s="577"/>
      <c r="D1" s="578"/>
    </row>
    <row r="2" spans="1:9" s="115" customFormat="1" ht="27.65" customHeight="1" thickBot="1" x14ac:dyDescent="0.35">
      <c r="A2" s="108" t="s">
        <v>35</v>
      </c>
      <c r="B2" s="109" t="s">
        <v>36</v>
      </c>
      <c r="C2" s="110" t="str">
        <f>"ERTRAG
" &amp;Jahrakt</f>
        <v>ERTRAG
2024</v>
      </c>
      <c r="D2" s="110" t="s">
        <v>37</v>
      </c>
      <c r="E2" s="111"/>
      <c r="F2" s="112"/>
      <c r="G2" s="113"/>
      <c r="H2" s="114"/>
      <c r="I2" s="114"/>
    </row>
    <row r="3" spans="1:9" s="115" customFormat="1" ht="14" x14ac:dyDescent="0.3">
      <c r="A3" s="116" t="s">
        <v>38</v>
      </c>
      <c r="B3" s="117" t="s">
        <v>39</v>
      </c>
      <c r="C3" s="118">
        <v>4348.6899999999996</v>
      </c>
      <c r="D3" s="119">
        <v>4348.6899999999996</v>
      </c>
      <c r="E3" s="120"/>
      <c r="F3" s="112"/>
      <c r="G3" s="113"/>
      <c r="H3" s="121"/>
      <c r="I3" s="121"/>
    </row>
    <row r="4" spans="1:9" s="115" customFormat="1" ht="14" x14ac:dyDescent="0.3">
      <c r="A4" s="122" t="s">
        <v>40</v>
      </c>
      <c r="B4" s="123" t="s">
        <v>41</v>
      </c>
      <c r="C4" s="118">
        <v>0</v>
      </c>
      <c r="D4" s="119">
        <v>0</v>
      </c>
      <c r="E4" s="120"/>
      <c r="F4" s="112"/>
      <c r="G4" s="113"/>
      <c r="H4" s="121"/>
      <c r="I4" s="121"/>
    </row>
    <row r="5" spans="1:9" s="115" customFormat="1" ht="14" x14ac:dyDescent="0.3">
      <c r="A5" s="122" t="s">
        <v>42</v>
      </c>
      <c r="B5" s="123" t="s">
        <v>43</v>
      </c>
      <c r="C5" s="118">
        <v>0</v>
      </c>
      <c r="D5" s="119">
        <v>0</v>
      </c>
      <c r="E5" s="120"/>
      <c r="F5" s="112"/>
      <c r="G5" s="113"/>
      <c r="H5" s="121"/>
      <c r="I5" s="121"/>
    </row>
    <row r="6" spans="1:9" s="115" customFormat="1" ht="28" x14ac:dyDescent="0.3">
      <c r="A6" s="122" t="s">
        <v>44</v>
      </c>
      <c r="B6" s="123" t="s">
        <v>45</v>
      </c>
      <c r="C6" s="118">
        <v>0</v>
      </c>
      <c r="D6" s="119">
        <v>0</v>
      </c>
      <c r="E6" s="120"/>
      <c r="F6" s="124"/>
      <c r="G6" s="124"/>
      <c r="H6" s="121"/>
      <c r="I6" s="121"/>
    </row>
    <row r="7" spans="1:9" s="115" customFormat="1" ht="28" x14ac:dyDescent="0.3">
      <c r="A7" s="122" t="s">
        <v>46</v>
      </c>
      <c r="B7" s="123" t="s">
        <v>47</v>
      </c>
      <c r="C7" s="118">
        <v>3208</v>
      </c>
      <c r="D7" s="119">
        <v>0</v>
      </c>
      <c r="E7" s="120"/>
      <c r="F7" s="112"/>
      <c r="G7" s="113"/>
      <c r="H7" s="121"/>
      <c r="I7" s="121"/>
    </row>
    <row r="8" spans="1:9" s="115" customFormat="1" ht="14" x14ac:dyDescent="0.3">
      <c r="A8" s="122" t="s">
        <v>48</v>
      </c>
      <c r="B8" s="123" t="s">
        <v>49</v>
      </c>
      <c r="C8" s="118">
        <v>0</v>
      </c>
      <c r="D8" s="119">
        <v>0</v>
      </c>
      <c r="E8" s="111"/>
      <c r="F8" s="125"/>
      <c r="G8" s="113"/>
      <c r="H8" s="121"/>
      <c r="I8" s="121"/>
    </row>
    <row r="9" spans="1:9" s="115" customFormat="1" ht="14" x14ac:dyDescent="0.3">
      <c r="A9" s="122" t="s">
        <v>50</v>
      </c>
      <c r="B9" s="123" t="s">
        <v>51</v>
      </c>
      <c r="C9" s="118">
        <v>0</v>
      </c>
      <c r="D9" s="119">
        <v>0</v>
      </c>
      <c r="E9" s="126"/>
      <c r="G9" s="113"/>
      <c r="H9" s="121"/>
      <c r="I9" s="121"/>
    </row>
    <row r="10" spans="1:9" s="115" customFormat="1" ht="14" x14ac:dyDescent="0.3">
      <c r="A10" s="122" t="s">
        <v>52</v>
      </c>
      <c r="B10" s="123" t="s">
        <v>53</v>
      </c>
      <c r="C10" s="118">
        <v>0</v>
      </c>
      <c r="D10" s="119">
        <v>0</v>
      </c>
      <c r="E10" s="127"/>
      <c r="F10" s="113"/>
      <c r="G10" s="113"/>
      <c r="H10" s="121"/>
      <c r="I10" s="121"/>
    </row>
    <row r="11" spans="1:9" s="115" customFormat="1" ht="42" x14ac:dyDescent="0.3">
      <c r="A11" s="122" t="s">
        <v>54</v>
      </c>
      <c r="B11" s="123" t="s">
        <v>55</v>
      </c>
      <c r="C11" s="118">
        <v>300</v>
      </c>
      <c r="D11" s="119">
        <v>0</v>
      </c>
      <c r="E11" s="127"/>
      <c r="F11" s="113"/>
      <c r="G11" s="113"/>
      <c r="H11" s="121"/>
      <c r="I11" s="121"/>
    </row>
    <row r="12" spans="1:9" s="115" customFormat="1" ht="14" x14ac:dyDescent="0.3">
      <c r="A12" s="122" t="s">
        <v>56</v>
      </c>
      <c r="B12" s="123" t="s">
        <v>57</v>
      </c>
      <c r="C12" s="118">
        <v>1000</v>
      </c>
      <c r="D12" s="119">
        <v>0</v>
      </c>
      <c r="E12" s="127"/>
      <c r="F12" s="113"/>
      <c r="G12" s="113"/>
      <c r="H12" s="121"/>
      <c r="I12" s="121"/>
    </row>
    <row r="13" spans="1:9" s="115" customFormat="1" ht="14" x14ac:dyDescent="0.3">
      <c r="A13" s="122" t="s">
        <v>58</v>
      </c>
      <c r="B13" s="123" t="s">
        <v>59</v>
      </c>
      <c r="C13" s="118">
        <v>0</v>
      </c>
      <c r="D13" s="119">
        <v>0</v>
      </c>
      <c r="E13" s="127"/>
      <c r="F13" s="113"/>
      <c r="G13" s="113"/>
      <c r="H13" s="121"/>
      <c r="I13" s="121"/>
    </row>
    <row r="14" spans="1:9" s="115" customFormat="1" ht="14" x14ac:dyDescent="0.3">
      <c r="A14" s="122" t="s">
        <v>60</v>
      </c>
      <c r="B14" s="123" t="s">
        <v>61</v>
      </c>
      <c r="C14" s="118">
        <v>0</v>
      </c>
      <c r="D14" s="119">
        <v>0</v>
      </c>
      <c r="E14" s="127"/>
      <c r="F14" s="113"/>
      <c r="G14" s="113"/>
      <c r="H14" s="121"/>
      <c r="I14" s="121"/>
    </row>
    <row r="15" spans="1:9" s="115" customFormat="1" ht="14" x14ac:dyDescent="0.3">
      <c r="A15" s="122" t="s">
        <v>62</v>
      </c>
      <c r="B15" s="123" t="s">
        <v>63</v>
      </c>
      <c r="C15" s="118">
        <v>0</v>
      </c>
      <c r="D15" s="119">
        <v>0</v>
      </c>
      <c r="E15" s="127"/>
      <c r="F15" s="113"/>
      <c r="G15" s="113"/>
      <c r="H15" s="121"/>
      <c r="I15" s="121"/>
    </row>
    <row r="16" spans="1:9" s="115" customFormat="1" ht="14" x14ac:dyDescent="0.3">
      <c r="A16" s="122" t="s">
        <v>64</v>
      </c>
      <c r="B16" s="123" t="s">
        <v>65</v>
      </c>
      <c r="C16" s="118">
        <v>0</v>
      </c>
      <c r="D16" s="119">
        <v>0</v>
      </c>
    </row>
    <row r="17" spans="1:4" s="115" customFormat="1" ht="14" x14ac:dyDescent="0.3">
      <c r="A17" s="122" t="s">
        <v>66</v>
      </c>
      <c r="B17" s="123" t="s">
        <v>67</v>
      </c>
      <c r="C17" s="118">
        <v>950</v>
      </c>
      <c r="D17" s="119">
        <v>2154</v>
      </c>
    </row>
    <row r="18" spans="1:4" s="115" customFormat="1" ht="14" x14ac:dyDescent="0.3">
      <c r="A18" s="122" t="s">
        <v>68</v>
      </c>
      <c r="B18" s="123" t="s">
        <v>69</v>
      </c>
      <c r="C18" s="118">
        <v>0</v>
      </c>
      <c r="D18" s="119">
        <v>0</v>
      </c>
    </row>
    <row r="19" spans="1:4" s="115" customFormat="1" ht="14" x14ac:dyDescent="0.3">
      <c r="A19" s="122" t="s">
        <v>70</v>
      </c>
      <c r="B19" s="123" t="s">
        <v>71</v>
      </c>
      <c r="C19" s="118">
        <v>0</v>
      </c>
      <c r="D19" s="119">
        <v>0</v>
      </c>
    </row>
    <row r="20" spans="1:4" s="115" customFormat="1" ht="14" x14ac:dyDescent="0.3">
      <c r="A20" s="122" t="s">
        <v>72</v>
      </c>
      <c r="B20" s="123" t="s">
        <v>73</v>
      </c>
      <c r="C20" s="118">
        <v>0</v>
      </c>
      <c r="D20" s="119">
        <v>0</v>
      </c>
    </row>
    <row r="21" spans="1:4" s="115" customFormat="1" ht="14" x14ac:dyDescent="0.3">
      <c r="A21" s="122" t="s">
        <v>74</v>
      </c>
      <c r="B21" s="123" t="s">
        <v>75</v>
      </c>
      <c r="C21" s="118">
        <v>0</v>
      </c>
      <c r="D21" s="119">
        <v>0</v>
      </c>
    </row>
    <row r="22" spans="1:4" s="115" customFormat="1" ht="14.5" thickBot="1" x14ac:dyDescent="0.35">
      <c r="A22" s="122" t="s">
        <v>76</v>
      </c>
      <c r="B22" s="123" t="s">
        <v>77</v>
      </c>
      <c r="C22" s="118">
        <v>0</v>
      </c>
      <c r="D22" s="119">
        <v>0</v>
      </c>
    </row>
    <row r="23" spans="1:4" s="131" customFormat="1" ht="27.65" customHeight="1" thickBot="1" x14ac:dyDescent="0.35">
      <c r="A23" s="128"/>
      <c r="B23" s="129" t="s">
        <v>78</v>
      </c>
      <c r="C23" s="130">
        <f>SUM(C3:C22)</f>
        <v>9806.6899999999987</v>
      </c>
      <c r="D23" s="130">
        <f>SUM(D3:D22)</f>
        <v>6502.69</v>
      </c>
    </row>
    <row r="24" spans="1:4" s="115" customFormat="1" ht="14.5" thickBot="1" x14ac:dyDescent="0.35">
      <c r="A24" s="132"/>
      <c r="B24" s="111"/>
      <c r="C24" s="124"/>
      <c r="D24" s="124"/>
    </row>
    <row r="25" spans="1:4" s="115" customFormat="1" ht="27.65" customHeight="1" thickBot="1" x14ac:dyDescent="0.35">
      <c r="A25" s="108" t="s">
        <v>35</v>
      </c>
      <c r="B25" s="109" t="s">
        <v>79</v>
      </c>
      <c r="C25" s="110" t="str">
        <f>"AUFWAND
"&amp;Jahrakt</f>
        <v>AUFWAND
2024</v>
      </c>
      <c r="D25" s="110" t="s">
        <v>80</v>
      </c>
    </row>
    <row r="26" spans="1:4" s="115" customFormat="1" ht="14" x14ac:dyDescent="0.3">
      <c r="A26" s="116" t="s">
        <v>38</v>
      </c>
      <c r="B26" s="133" t="s">
        <v>81</v>
      </c>
      <c r="C26" s="118">
        <v>0</v>
      </c>
      <c r="D26" s="119">
        <v>0</v>
      </c>
    </row>
    <row r="27" spans="1:4" s="115" customFormat="1" ht="28" x14ac:dyDescent="0.3">
      <c r="A27" s="122" t="s">
        <v>40</v>
      </c>
      <c r="B27" s="134" t="s">
        <v>82</v>
      </c>
      <c r="C27" s="118">
        <v>0</v>
      </c>
      <c r="D27" s="119">
        <v>0</v>
      </c>
    </row>
    <row r="28" spans="1:4" s="115" customFormat="1" ht="14" x14ac:dyDescent="0.3">
      <c r="A28" s="122" t="s">
        <v>42</v>
      </c>
      <c r="B28" s="134" t="s">
        <v>83</v>
      </c>
      <c r="C28" s="118">
        <v>3216</v>
      </c>
      <c r="D28" s="119">
        <v>1933.9</v>
      </c>
    </row>
    <row r="29" spans="1:4" s="115" customFormat="1" ht="14" x14ac:dyDescent="0.3">
      <c r="A29" s="122" t="s">
        <v>44</v>
      </c>
      <c r="B29" s="134" t="s">
        <v>84</v>
      </c>
      <c r="C29" s="118">
        <v>2376.77</v>
      </c>
      <c r="D29" s="119">
        <v>1142.76</v>
      </c>
    </row>
    <row r="30" spans="1:4" s="115" customFormat="1" ht="14" x14ac:dyDescent="0.3">
      <c r="A30" s="122" t="s">
        <v>46</v>
      </c>
      <c r="B30" s="134" t="s">
        <v>85</v>
      </c>
      <c r="C30" s="118">
        <v>0</v>
      </c>
      <c r="D30" s="119">
        <v>0</v>
      </c>
    </row>
    <row r="31" spans="1:4" s="115" customFormat="1" ht="14" x14ac:dyDescent="0.3">
      <c r="A31" s="122" t="s">
        <v>48</v>
      </c>
      <c r="B31" s="134" t="s">
        <v>86</v>
      </c>
      <c r="C31" s="118">
        <v>0</v>
      </c>
      <c r="D31" s="119">
        <v>0</v>
      </c>
    </row>
    <row r="32" spans="1:4" s="115" customFormat="1" ht="14" x14ac:dyDescent="0.3">
      <c r="A32" s="122" t="s">
        <v>50</v>
      </c>
      <c r="B32" s="134" t="s">
        <v>87</v>
      </c>
      <c r="C32" s="118">
        <v>1315.4</v>
      </c>
      <c r="D32" s="119">
        <v>1780.84</v>
      </c>
    </row>
    <row r="33" spans="1:4" s="115" customFormat="1" ht="14" x14ac:dyDescent="0.3">
      <c r="A33" s="122" t="s">
        <v>52</v>
      </c>
      <c r="B33" s="134" t="s">
        <v>88</v>
      </c>
      <c r="C33" s="118">
        <v>0</v>
      </c>
      <c r="D33" s="119">
        <v>0</v>
      </c>
    </row>
    <row r="34" spans="1:4" s="115" customFormat="1" ht="28" x14ac:dyDescent="0.3">
      <c r="A34" s="122" t="s">
        <v>54</v>
      </c>
      <c r="B34" s="134" t="s">
        <v>89</v>
      </c>
      <c r="C34" s="118">
        <v>0</v>
      </c>
      <c r="D34" s="119">
        <v>0</v>
      </c>
    </row>
    <row r="35" spans="1:4" s="115" customFormat="1" ht="14" x14ac:dyDescent="0.3">
      <c r="A35" s="122" t="s">
        <v>56</v>
      </c>
      <c r="B35" s="134" t="s">
        <v>90</v>
      </c>
      <c r="C35" s="118">
        <v>0</v>
      </c>
      <c r="D35" s="119">
        <v>0</v>
      </c>
    </row>
    <row r="36" spans="1:4" s="115" customFormat="1" ht="14" x14ac:dyDescent="0.3">
      <c r="A36" s="122" t="s">
        <v>58</v>
      </c>
      <c r="B36" s="134" t="s">
        <v>91</v>
      </c>
      <c r="C36" s="118">
        <v>0</v>
      </c>
      <c r="D36" s="119">
        <v>0</v>
      </c>
    </row>
    <row r="37" spans="1:4" s="115" customFormat="1" ht="14" x14ac:dyDescent="0.3">
      <c r="A37" s="122" t="s">
        <v>60</v>
      </c>
      <c r="B37" s="134" t="s">
        <v>92</v>
      </c>
      <c r="C37" s="118">
        <v>0</v>
      </c>
      <c r="D37" s="119">
        <v>0</v>
      </c>
    </row>
    <row r="38" spans="1:4" s="115" customFormat="1" ht="14" x14ac:dyDescent="0.3">
      <c r="A38" s="122" t="s">
        <v>62</v>
      </c>
      <c r="B38" s="134" t="s">
        <v>93</v>
      </c>
      <c r="C38" s="118">
        <v>0</v>
      </c>
      <c r="D38" s="119">
        <v>0</v>
      </c>
    </row>
    <row r="39" spans="1:4" s="115" customFormat="1" ht="28" x14ac:dyDescent="0.3">
      <c r="A39" s="122" t="s">
        <v>64</v>
      </c>
      <c r="B39" s="134" t="s">
        <v>94</v>
      </c>
      <c r="C39" s="118">
        <v>0</v>
      </c>
      <c r="D39" s="119">
        <v>0</v>
      </c>
    </row>
    <row r="40" spans="1:4" s="115" customFormat="1" ht="14" x14ac:dyDescent="0.3">
      <c r="A40" s="122" t="s">
        <v>66</v>
      </c>
      <c r="B40" s="134" t="s">
        <v>95</v>
      </c>
      <c r="C40" s="118">
        <v>0</v>
      </c>
      <c r="D40" s="119">
        <v>0</v>
      </c>
    </row>
    <row r="41" spans="1:4" s="115" customFormat="1" ht="14" x14ac:dyDescent="0.3">
      <c r="A41" s="122" t="s">
        <v>96</v>
      </c>
      <c r="B41" s="134" t="s">
        <v>97</v>
      </c>
      <c r="C41" s="118">
        <v>0</v>
      </c>
      <c r="D41" s="119">
        <v>0</v>
      </c>
    </row>
    <row r="42" spans="1:4" s="115" customFormat="1" ht="28" x14ac:dyDescent="0.3">
      <c r="A42" s="122" t="s">
        <v>98</v>
      </c>
      <c r="B42" s="134" t="s">
        <v>99</v>
      </c>
      <c r="C42" s="118">
        <v>0</v>
      </c>
      <c r="D42" s="119">
        <v>0</v>
      </c>
    </row>
    <row r="43" spans="1:4" s="115" customFormat="1" ht="28" x14ac:dyDescent="0.3">
      <c r="A43" s="122" t="s">
        <v>100</v>
      </c>
      <c r="B43" s="134" t="s">
        <v>101</v>
      </c>
      <c r="C43" s="118">
        <v>391.5</v>
      </c>
      <c r="D43" s="119">
        <v>114.91</v>
      </c>
    </row>
    <row r="44" spans="1:4" s="115" customFormat="1" ht="28" x14ac:dyDescent="0.3">
      <c r="A44" s="122" t="s">
        <v>102</v>
      </c>
      <c r="B44" s="134" t="s">
        <v>103</v>
      </c>
      <c r="C44" s="118">
        <v>0</v>
      </c>
      <c r="D44" s="119">
        <v>0</v>
      </c>
    </row>
    <row r="45" spans="1:4" s="115" customFormat="1" ht="28" x14ac:dyDescent="0.3">
      <c r="A45" s="122" t="s">
        <v>104</v>
      </c>
      <c r="B45" s="134" t="s">
        <v>105</v>
      </c>
      <c r="C45" s="118">
        <v>0</v>
      </c>
      <c r="D45" s="119">
        <v>0</v>
      </c>
    </row>
    <row r="46" spans="1:4" s="115" customFormat="1" ht="28" x14ac:dyDescent="0.3">
      <c r="A46" s="122" t="s">
        <v>106</v>
      </c>
      <c r="B46" s="134" t="s">
        <v>107</v>
      </c>
      <c r="C46" s="118">
        <v>0</v>
      </c>
      <c r="D46" s="119">
        <v>0</v>
      </c>
    </row>
    <row r="47" spans="1:4" s="115" customFormat="1" ht="28.5" thickBot="1" x14ac:dyDescent="0.35">
      <c r="A47" s="122" t="s">
        <v>108</v>
      </c>
      <c r="B47" s="134" t="s">
        <v>109</v>
      </c>
      <c r="C47" s="118">
        <v>0</v>
      </c>
      <c r="D47" s="119">
        <v>0</v>
      </c>
    </row>
    <row r="48" spans="1:4" s="131" customFormat="1" ht="27.65" customHeight="1" thickBot="1" x14ac:dyDescent="0.35">
      <c r="A48" s="128"/>
      <c r="B48" s="135" t="s">
        <v>110</v>
      </c>
      <c r="C48" s="136">
        <f>SUM(C26:C47)</f>
        <v>7299.67</v>
      </c>
      <c r="D48" s="136">
        <f>SUM(D26:D47)</f>
        <v>4972.41</v>
      </c>
    </row>
    <row r="49" spans="1:783" s="115" customFormat="1" ht="14.5" thickBot="1" x14ac:dyDescent="0.35">
      <c r="A49" s="137"/>
      <c r="B49" s="120"/>
      <c r="C49" s="138"/>
      <c r="D49" s="138"/>
      <c r="E49" s="113"/>
      <c r="F49" s="114"/>
      <c r="G49" s="114"/>
    </row>
    <row r="50" spans="1:783" s="115" customFormat="1" ht="28.15" customHeight="1" thickBot="1" x14ac:dyDescent="0.35">
      <c r="A50" s="108" t="s">
        <v>35</v>
      </c>
      <c r="B50" s="139" t="s">
        <v>111</v>
      </c>
      <c r="C50" s="140">
        <f>Jahrakt</f>
        <v>2024</v>
      </c>
      <c r="D50" s="140" t="s">
        <v>2</v>
      </c>
    </row>
    <row r="51" spans="1:783" s="115" customFormat="1" ht="14" x14ac:dyDescent="0.3">
      <c r="A51" s="116" t="s">
        <v>38</v>
      </c>
      <c r="B51" s="141" t="s">
        <v>112</v>
      </c>
      <c r="C51" s="298">
        <v>0</v>
      </c>
      <c r="D51" s="142">
        <v>0</v>
      </c>
    </row>
    <row r="52" spans="1:783" s="145" customFormat="1" ht="14" x14ac:dyDescent="0.3">
      <c r="A52" s="122" t="s">
        <v>40</v>
      </c>
      <c r="B52" s="143" t="s">
        <v>113</v>
      </c>
      <c r="C52" s="299">
        <v>0</v>
      </c>
      <c r="D52" s="144">
        <v>0</v>
      </c>
      <c r="F52" s="121"/>
      <c r="G52" s="121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  <c r="AAA52" s="113"/>
      <c r="AAB52" s="113"/>
      <c r="AAC52" s="113"/>
      <c r="AAD52" s="113"/>
      <c r="AAE52" s="113"/>
      <c r="AAF52" s="113"/>
      <c r="AAG52" s="113"/>
      <c r="AAH52" s="113"/>
      <c r="AAI52" s="113"/>
      <c r="AAJ52" s="113"/>
      <c r="AAK52" s="113"/>
      <c r="AAL52" s="113"/>
      <c r="AAM52" s="113"/>
      <c r="AAN52" s="113"/>
      <c r="AAO52" s="113"/>
      <c r="AAP52" s="113"/>
      <c r="AAQ52" s="113"/>
      <c r="AAR52" s="113"/>
      <c r="AAS52" s="113"/>
      <c r="AAT52" s="113"/>
      <c r="AAU52" s="113"/>
      <c r="AAV52" s="113"/>
      <c r="AAW52" s="113"/>
      <c r="AAX52" s="113"/>
      <c r="AAY52" s="113"/>
      <c r="AAZ52" s="113"/>
      <c r="ABA52" s="113"/>
      <c r="ABB52" s="113"/>
      <c r="ABC52" s="113"/>
      <c r="ABD52" s="113"/>
      <c r="ABE52" s="113"/>
      <c r="ABF52" s="113"/>
      <c r="ABG52" s="113"/>
      <c r="ABH52" s="113"/>
      <c r="ABI52" s="113"/>
      <c r="ABJ52" s="113"/>
      <c r="ABK52" s="113"/>
      <c r="ABL52" s="113"/>
      <c r="ABM52" s="113"/>
      <c r="ABN52" s="113"/>
      <c r="ABO52" s="113"/>
      <c r="ABP52" s="113"/>
      <c r="ABQ52" s="113"/>
      <c r="ABR52" s="113"/>
      <c r="ABS52" s="113"/>
      <c r="ABT52" s="113"/>
      <c r="ABU52" s="113"/>
      <c r="ABV52" s="113"/>
      <c r="ABW52" s="113"/>
      <c r="ABX52" s="113"/>
      <c r="ABY52" s="113"/>
      <c r="ABZ52" s="113"/>
      <c r="ACA52" s="113"/>
      <c r="ACB52" s="113"/>
      <c r="ACC52" s="113"/>
      <c r="ACD52" s="113"/>
      <c r="ACE52" s="113"/>
      <c r="ACF52" s="113"/>
      <c r="ACG52" s="113"/>
      <c r="ACH52" s="113"/>
      <c r="ACI52" s="113"/>
      <c r="ACJ52" s="113"/>
      <c r="ACK52" s="113"/>
      <c r="ACL52" s="113"/>
      <c r="ACM52" s="113"/>
      <c r="ACN52" s="113"/>
      <c r="ACO52" s="113"/>
      <c r="ACP52" s="113"/>
      <c r="ACQ52" s="113"/>
      <c r="ACR52" s="113"/>
      <c r="ACS52" s="113"/>
      <c r="ACT52" s="113"/>
      <c r="ACU52" s="113"/>
      <c r="ACV52" s="113"/>
      <c r="ACW52" s="113"/>
      <c r="ACX52" s="113"/>
      <c r="ACY52" s="113"/>
      <c r="ACZ52" s="113"/>
      <c r="ADA52" s="113"/>
      <c r="ADB52" s="113"/>
      <c r="ADC52" s="113"/>
    </row>
    <row r="53" spans="1:783" s="145" customFormat="1" ht="14.5" thickBot="1" x14ac:dyDescent="0.35">
      <c r="A53" s="146" t="s">
        <v>42</v>
      </c>
      <c r="B53" s="147"/>
      <c r="C53" s="147"/>
      <c r="D53" s="148"/>
      <c r="F53" s="121"/>
      <c r="G53" s="121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  <c r="AAA53" s="113"/>
      <c r="AAB53" s="113"/>
      <c r="AAC53" s="113"/>
      <c r="AAD53" s="113"/>
      <c r="AAE53" s="113"/>
      <c r="AAF53" s="113"/>
      <c r="AAG53" s="113"/>
      <c r="AAH53" s="113"/>
      <c r="AAI53" s="113"/>
      <c r="AAJ53" s="113"/>
      <c r="AAK53" s="113"/>
      <c r="AAL53" s="113"/>
      <c r="AAM53" s="113"/>
      <c r="AAN53" s="113"/>
      <c r="AAO53" s="113"/>
      <c r="AAP53" s="113"/>
      <c r="AAQ53" s="113"/>
      <c r="AAR53" s="113"/>
      <c r="AAS53" s="113"/>
      <c r="AAT53" s="113"/>
      <c r="AAU53" s="113"/>
      <c r="AAV53" s="113"/>
      <c r="AAW53" s="113"/>
      <c r="AAX53" s="113"/>
      <c r="AAY53" s="113"/>
      <c r="AAZ53" s="113"/>
      <c r="ABA53" s="113"/>
      <c r="ABB53" s="113"/>
      <c r="ABC53" s="113"/>
      <c r="ABD53" s="113"/>
      <c r="ABE53" s="113"/>
      <c r="ABF53" s="113"/>
      <c r="ABG53" s="113"/>
      <c r="ABH53" s="113"/>
      <c r="ABI53" s="113"/>
      <c r="ABJ53" s="113"/>
      <c r="ABK53" s="113"/>
      <c r="ABL53" s="113"/>
      <c r="ABM53" s="113"/>
      <c r="ABN53" s="113"/>
      <c r="ABO53" s="113"/>
      <c r="ABP53" s="113"/>
      <c r="ABQ53" s="113"/>
      <c r="ABR53" s="113"/>
      <c r="ABS53" s="113"/>
      <c r="ABT53" s="113"/>
      <c r="ABU53" s="113"/>
      <c r="ABV53" s="113"/>
      <c r="ABW53" s="113"/>
      <c r="ABX53" s="113"/>
      <c r="ABY53" s="113"/>
      <c r="ABZ53" s="113"/>
      <c r="ACA53" s="113"/>
      <c r="ACB53" s="113"/>
      <c r="ACC53" s="113"/>
      <c r="ACD53" s="113"/>
      <c r="ACE53" s="113"/>
      <c r="ACF53" s="113"/>
      <c r="ACG53" s="113"/>
      <c r="ACH53" s="113"/>
      <c r="ACI53" s="113"/>
      <c r="ACJ53" s="113"/>
      <c r="ACK53" s="113"/>
      <c r="ACL53" s="113"/>
      <c r="ACM53" s="113"/>
      <c r="ACN53" s="113"/>
      <c r="ACO53" s="113"/>
      <c r="ACP53" s="113"/>
      <c r="ACQ53" s="113"/>
      <c r="ACR53" s="113"/>
      <c r="ACS53" s="113"/>
      <c r="ACT53" s="113"/>
      <c r="ACU53" s="113"/>
      <c r="ACV53" s="113"/>
      <c r="ACW53" s="113"/>
      <c r="ACX53" s="113"/>
      <c r="ACY53" s="113"/>
      <c r="ACZ53" s="113"/>
      <c r="ADA53" s="113"/>
      <c r="ADB53" s="113"/>
      <c r="ADC53" s="113"/>
    </row>
    <row r="54" spans="1:783" s="145" customFormat="1" ht="14" x14ac:dyDescent="0.3">
      <c r="A54" s="113"/>
      <c r="B54" s="127"/>
      <c r="C54" s="124"/>
      <c r="D54" s="124"/>
      <c r="F54" s="121"/>
      <c r="G54" s="121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  <c r="AAA54" s="113"/>
      <c r="AAB54" s="113"/>
      <c r="AAC54" s="113"/>
      <c r="AAD54" s="113"/>
      <c r="AAE54" s="113"/>
      <c r="AAF54" s="113"/>
      <c r="AAG54" s="113"/>
      <c r="AAH54" s="113"/>
      <c r="AAI54" s="113"/>
      <c r="AAJ54" s="113"/>
      <c r="AAK54" s="113"/>
      <c r="AAL54" s="113"/>
      <c r="AAM54" s="113"/>
      <c r="AAN54" s="113"/>
      <c r="AAO54" s="113"/>
      <c r="AAP54" s="113"/>
      <c r="AAQ54" s="113"/>
      <c r="AAR54" s="113"/>
      <c r="AAS54" s="113"/>
      <c r="AAT54" s="113"/>
      <c r="AAU54" s="113"/>
      <c r="AAV54" s="113"/>
      <c r="AAW54" s="113"/>
      <c r="AAX54" s="113"/>
      <c r="AAY54" s="113"/>
      <c r="AAZ54" s="113"/>
      <c r="ABA54" s="113"/>
      <c r="ABB54" s="113"/>
      <c r="ABC54" s="113"/>
      <c r="ABD54" s="113"/>
      <c r="ABE54" s="113"/>
      <c r="ABF54" s="113"/>
      <c r="ABG54" s="113"/>
      <c r="ABH54" s="113"/>
      <c r="ABI54" s="113"/>
      <c r="ABJ54" s="113"/>
      <c r="ABK54" s="113"/>
      <c r="ABL54" s="113"/>
      <c r="ABM54" s="113"/>
      <c r="ABN54" s="113"/>
      <c r="ABO54" s="113"/>
      <c r="ABP54" s="113"/>
      <c r="ABQ54" s="113"/>
      <c r="ABR54" s="113"/>
      <c r="ABS54" s="113"/>
      <c r="ABT54" s="113"/>
      <c r="ABU54" s="113"/>
      <c r="ABV54" s="113"/>
      <c r="ABW54" s="113"/>
      <c r="ABX54" s="113"/>
      <c r="ABY54" s="113"/>
      <c r="ABZ54" s="113"/>
      <c r="ACA54" s="113"/>
      <c r="ACB54" s="113"/>
      <c r="ACC54" s="113"/>
      <c r="ACD54" s="113"/>
      <c r="ACE54" s="113"/>
      <c r="ACF54" s="113"/>
      <c r="ACG54" s="113"/>
      <c r="ACH54" s="113"/>
      <c r="ACI54" s="113"/>
      <c r="ACJ54" s="113"/>
      <c r="ACK54" s="113"/>
      <c r="ACL54" s="113"/>
      <c r="ACM54" s="113"/>
      <c r="ACN54" s="113"/>
      <c r="ACO54" s="113"/>
      <c r="ACP54" s="113"/>
      <c r="ACQ54" s="113"/>
      <c r="ACR54" s="113"/>
      <c r="ACS54" s="113"/>
      <c r="ACT54" s="113"/>
      <c r="ACU54" s="113"/>
      <c r="ACV54" s="113"/>
      <c r="ACW54" s="113"/>
      <c r="ACX54" s="113"/>
      <c r="ACY54" s="113"/>
      <c r="ACZ54" s="113"/>
      <c r="ADA54" s="113"/>
      <c r="ADB54" s="113"/>
      <c r="ADC54" s="113"/>
    </row>
    <row r="55" spans="1:783" s="145" customFormat="1" ht="14" x14ac:dyDescent="0.3">
      <c r="A55" s="113"/>
      <c r="B55" s="127"/>
      <c r="C55" s="124"/>
      <c r="D55" s="124"/>
      <c r="F55" s="121"/>
      <c r="G55" s="121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  <c r="AAA55" s="113"/>
      <c r="AAB55" s="113"/>
      <c r="AAC55" s="113"/>
      <c r="AAD55" s="113"/>
      <c r="AAE55" s="113"/>
      <c r="AAF55" s="113"/>
      <c r="AAG55" s="113"/>
      <c r="AAH55" s="113"/>
      <c r="AAI55" s="113"/>
      <c r="AAJ55" s="113"/>
      <c r="AAK55" s="113"/>
      <c r="AAL55" s="113"/>
      <c r="AAM55" s="113"/>
      <c r="AAN55" s="113"/>
      <c r="AAO55" s="113"/>
      <c r="AAP55" s="113"/>
      <c r="AAQ55" s="113"/>
      <c r="AAR55" s="113"/>
      <c r="AAS55" s="113"/>
      <c r="AAT55" s="113"/>
      <c r="AAU55" s="113"/>
      <c r="AAV55" s="113"/>
      <c r="AAW55" s="113"/>
      <c r="AAX55" s="113"/>
      <c r="AAY55" s="113"/>
      <c r="AAZ55" s="113"/>
      <c r="ABA55" s="113"/>
      <c r="ABB55" s="113"/>
      <c r="ABC55" s="113"/>
      <c r="ABD55" s="113"/>
      <c r="ABE55" s="113"/>
      <c r="ABF55" s="113"/>
      <c r="ABG55" s="113"/>
      <c r="ABH55" s="113"/>
      <c r="ABI55" s="113"/>
      <c r="ABJ55" s="113"/>
      <c r="ABK55" s="113"/>
      <c r="ABL55" s="113"/>
      <c r="ABM55" s="113"/>
      <c r="ABN55" s="113"/>
      <c r="ABO55" s="113"/>
      <c r="ABP55" s="113"/>
      <c r="ABQ55" s="113"/>
      <c r="ABR55" s="113"/>
      <c r="ABS55" s="113"/>
      <c r="ABT55" s="113"/>
      <c r="ABU55" s="113"/>
      <c r="ABV55" s="113"/>
      <c r="ABW55" s="113"/>
      <c r="ABX55" s="113"/>
      <c r="ABY55" s="113"/>
      <c r="ABZ55" s="113"/>
      <c r="ACA55" s="113"/>
      <c r="ACB55" s="113"/>
      <c r="ACC55" s="113"/>
      <c r="ACD55" s="113"/>
      <c r="ACE55" s="113"/>
      <c r="ACF55" s="113"/>
      <c r="ACG55" s="113"/>
      <c r="ACH55" s="113"/>
      <c r="ACI55" s="113"/>
      <c r="ACJ55" s="113"/>
      <c r="ACK55" s="113"/>
      <c r="ACL55" s="113"/>
      <c r="ACM55" s="113"/>
      <c r="ACN55" s="113"/>
      <c r="ACO55" s="113"/>
      <c r="ACP55" s="113"/>
      <c r="ACQ55" s="113"/>
      <c r="ACR55" s="113"/>
      <c r="ACS55" s="113"/>
      <c r="ACT55" s="113"/>
      <c r="ACU55" s="113"/>
      <c r="ACV55" s="113"/>
      <c r="ACW55" s="113"/>
      <c r="ACX55" s="113"/>
      <c r="ACY55" s="113"/>
      <c r="ACZ55" s="113"/>
      <c r="ADA55" s="113"/>
      <c r="ADB55" s="113"/>
      <c r="ADC55" s="113"/>
    </row>
    <row r="56" spans="1:783" s="145" customFormat="1" ht="14" x14ac:dyDescent="0.3">
      <c r="A56" s="113"/>
      <c r="B56" s="127"/>
      <c r="C56" s="124"/>
      <c r="D56" s="124"/>
      <c r="F56" s="121"/>
      <c r="G56" s="121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  <c r="OQ56" s="113"/>
      <c r="OR56" s="113"/>
      <c r="OS56" s="113"/>
      <c r="OT56" s="113"/>
      <c r="OU56" s="113"/>
      <c r="OV56" s="113"/>
      <c r="OW56" s="113"/>
      <c r="OX56" s="113"/>
      <c r="OY56" s="113"/>
      <c r="OZ56" s="113"/>
      <c r="PA56" s="113"/>
      <c r="PB56" s="113"/>
      <c r="PC56" s="113"/>
      <c r="PD56" s="113"/>
      <c r="PE56" s="113"/>
      <c r="PF56" s="113"/>
      <c r="PG56" s="113"/>
      <c r="PH56" s="113"/>
      <c r="PI56" s="113"/>
      <c r="PJ56" s="113"/>
      <c r="PK56" s="113"/>
      <c r="PL56" s="113"/>
      <c r="PM56" s="113"/>
      <c r="PN56" s="113"/>
      <c r="PO56" s="113"/>
      <c r="PP56" s="113"/>
      <c r="PQ56" s="113"/>
      <c r="PR56" s="113"/>
      <c r="PS56" s="113"/>
      <c r="PT56" s="113"/>
      <c r="PU56" s="113"/>
      <c r="PV56" s="113"/>
      <c r="PW56" s="113"/>
      <c r="PX56" s="113"/>
      <c r="PY56" s="113"/>
      <c r="PZ56" s="113"/>
      <c r="QA56" s="113"/>
      <c r="QB56" s="113"/>
      <c r="QC56" s="113"/>
      <c r="QD56" s="113"/>
      <c r="QE56" s="113"/>
      <c r="QF56" s="113"/>
      <c r="QG56" s="113"/>
      <c r="QH56" s="113"/>
      <c r="QI56" s="113"/>
      <c r="QJ56" s="113"/>
      <c r="QK56" s="113"/>
      <c r="QL56" s="113"/>
      <c r="QM56" s="113"/>
      <c r="QN56" s="113"/>
      <c r="QO56" s="113"/>
      <c r="QP56" s="113"/>
      <c r="QQ56" s="113"/>
      <c r="QR56" s="113"/>
      <c r="QS56" s="113"/>
      <c r="QT56" s="113"/>
      <c r="QU56" s="113"/>
      <c r="QV56" s="113"/>
      <c r="QW56" s="113"/>
      <c r="QX56" s="113"/>
      <c r="QY56" s="113"/>
      <c r="QZ56" s="113"/>
      <c r="RA56" s="113"/>
      <c r="RB56" s="113"/>
      <c r="RC56" s="113"/>
      <c r="RD56" s="113"/>
      <c r="RE56" s="113"/>
      <c r="RF56" s="113"/>
      <c r="RG56" s="113"/>
      <c r="RH56" s="113"/>
      <c r="RI56" s="113"/>
      <c r="RJ56" s="113"/>
      <c r="RK56" s="113"/>
      <c r="RL56" s="113"/>
      <c r="RM56" s="113"/>
      <c r="RN56" s="113"/>
      <c r="RO56" s="113"/>
      <c r="RP56" s="113"/>
      <c r="RQ56" s="113"/>
      <c r="RR56" s="113"/>
      <c r="RS56" s="113"/>
      <c r="RT56" s="113"/>
      <c r="RU56" s="113"/>
      <c r="RV56" s="113"/>
      <c r="RW56" s="113"/>
      <c r="RX56" s="113"/>
      <c r="RY56" s="113"/>
      <c r="RZ56" s="113"/>
      <c r="SA56" s="113"/>
      <c r="SB56" s="113"/>
      <c r="SC56" s="113"/>
      <c r="SD56" s="113"/>
      <c r="SE56" s="113"/>
      <c r="SF56" s="113"/>
      <c r="SG56" s="113"/>
      <c r="SH56" s="113"/>
      <c r="SI56" s="113"/>
      <c r="SJ56" s="113"/>
      <c r="SK56" s="113"/>
      <c r="SL56" s="113"/>
      <c r="SM56" s="113"/>
      <c r="SN56" s="113"/>
      <c r="SO56" s="113"/>
      <c r="SP56" s="113"/>
      <c r="SQ56" s="113"/>
      <c r="SR56" s="113"/>
      <c r="SS56" s="113"/>
      <c r="ST56" s="113"/>
      <c r="SU56" s="113"/>
      <c r="SV56" s="113"/>
      <c r="SW56" s="113"/>
      <c r="SX56" s="113"/>
      <c r="SY56" s="113"/>
      <c r="SZ56" s="113"/>
      <c r="TA56" s="113"/>
      <c r="TB56" s="113"/>
      <c r="TC56" s="113"/>
      <c r="TD56" s="113"/>
      <c r="TE56" s="113"/>
      <c r="TF56" s="113"/>
      <c r="TG56" s="113"/>
      <c r="TH56" s="113"/>
      <c r="TI56" s="113"/>
      <c r="TJ56" s="113"/>
      <c r="TK56" s="113"/>
      <c r="TL56" s="113"/>
      <c r="TM56" s="113"/>
      <c r="TN56" s="113"/>
      <c r="TO56" s="113"/>
      <c r="TP56" s="113"/>
      <c r="TQ56" s="113"/>
      <c r="TR56" s="113"/>
      <c r="TS56" s="113"/>
      <c r="TT56" s="113"/>
      <c r="TU56" s="113"/>
      <c r="TV56" s="113"/>
      <c r="TW56" s="113"/>
      <c r="TX56" s="113"/>
      <c r="TY56" s="113"/>
      <c r="TZ56" s="113"/>
      <c r="UA56" s="113"/>
      <c r="UB56" s="113"/>
      <c r="UC56" s="113"/>
      <c r="UD56" s="113"/>
      <c r="UE56" s="113"/>
      <c r="UF56" s="113"/>
      <c r="UG56" s="113"/>
      <c r="UH56" s="113"/>
      <c r="UI56" s="113"/>
      <c r="UJ56" s="113"/>
      <c r="UK56" s="113"/>
      <c r="UL56" s="113"/>
      <c r="UM56" s="113"/>
      <c r="UN56" s="113"/>
      <c r="UO56" s="113"/>
      <c r="UP56" s="113"/>
      <c r="UQ56" s="113"/>
      <c r="UR56" s="113"/>
      <c r="US56" s="113"/>
      <c r="UT56" s="113"/>
      <c r="UU56" s="113"/>
      <c r="UV56" s="113"/>
      <c r="UW56" s="113"/>
      <c r="UX56" s="113"/>
      <c r="UY56" s="113"/>
      <c r="UZ56" s="113"/>
      <c r="VA56" s="113"/>
      <c r="VB56" s="113"/>
      <c r="VC56" s="113"/>
      <c r="VD56" s="113"/>
      <c r="VE56" s="113"/>
      <c r="VF56" s="113"/>
      <c r="VG56" s="113"/>
      <c r="VH56" s="113"/>
      <c r="VI56" s="113"/>
      <c r="VJ56" s="113"/>
      <c r="VK56" s="113"/>
      <c r="VL56" s="113"/>
      <c r="VM56" s="113"/>
      <c r="VN56" s="113"/>
      <c r="VO56" s="113"/>
      <c r="VP56" s="113"/>
      <c r="VQ56" s="113"/>
      <c r="VR56" s="113"/>
      <c r="VS56" s="113"/>
      <c r="VT56" s="113"/>
      <c r="VU56" s="113"/>
      <c r="VV56" s="113"/>
      <c r="VW56" s="113"/>
      <c r="VX56" s="113"/>
      <c r="VY56" s="113"/>
      <c r="VZ56" s="113"/>
      <c r="WA56" s="113"/>
      <c r="WB56" s="113"/>
      <c r="WC56" s="113"/>
      <c r="WD56" s="113"/>
      <c r="WE56" s="113"/>
      <c r="WF56" s="113"/>
      <c r="WG56" s="113"/>
      <c r="WH56" s="113"/>
      <c r="WI56" s="113"/>
      <c r="WJ56" s="113"/>
      <c r="WK56" s="113"/>
      <c r="WL56" s="113"/>
      <c r="WM56" s="113"/>
      <c r="WN56" s="113"/>
      <c r="WO56" s="113"/>
      <c r="WP56" s="113"/>
      <c r="WQ56" s="113"/>
      <c r="WR56" s="113"/>
      <c r="WS56" s="113"/>
      <c r="WT56" s="113"/>
      <c r="WU56" s="113"/>
      <c r="WV56" s="113"/>
      <c r="WW56" s="113"/>
      <c r="WX56" s="113"/>
      <c r="WY56" s="113"/>
      <c r="WZ56" s="113"/>
      <c r="XA56" s="113"/>
      <c r="XB56" s="113"/>
      <c r="XC56" s="113"/>
      <c r="XD56" s="113"/>
      <c r="XE56" s="113"/>
      <c r="XF56" s="113"/>
      <c r="XG56" s="113"/>
      <c r="XH56" s="113"/>
      <c r="XI56" s="113"/>
      <c r="XJ56" s="113"/>
      <c r="XK56" s="113"/>
      <c r="XL56" s="113"/>
      <c r="XM56" s="113"/>
      <c r="XN56" s="113"/>
      <c r="XO56" s="113"/>
      <c r="XP56" s="113"/>
      <c r="XQ56" s="113"/>
      <c r="XR56" s="113"/>
      <c r="XS56" s="113"/>
      <c r="XT56" s="113"/>
      <c r="XU56" s="113"/>
      <c r="XV56" s="113"/>
      <c r="XW56" s="113"/>
      <c r="XX56" s="113"/>
      <c r="XY56" s="113"/>
      <c r="XZ56" s="113"/>
      <c r="YA56" s="113"/>
      <c r="YB56" s="113"/>
      <c r="YC56" s="113"/>
      <c r="YD56" s="113"/>
      <c r="YE56" s="113"/>
      <c r="YF56" s="113"/>
      <c r="YG56" s="113"/>
      <c r="YH56" s="113"/>
      <c r="YI56" s="113"/>
      <c r="YJ56" s="113"/>
      <c r="YK56" s="113"/>
      <c r="YL56" s="113"/>
      <c r="YM56" s="113"/>
      <c r="YN56" s="113"/>
      <c r="YO56" s="113"/>
      <c r="YP56" s="113"/>
      <c r="YQ56" s="113"/>
      <c r="YR56" s="113"/>
      <c r="YS56" s="113"/>
      <c r="YT56" s="113"/>
      <c r="YU56" s="113"/>
      <c r="YV56" s="113"/>
      <c r="YW56" s="113"/>
      <c r="YX56" s="113"/>
      <c r="YY56" s="113"/>
      <c r="YZ56" s="113"/>
      <c r="ZA56" s="113"/>
      <c r="ZB56" s="113"/>
      <c r="ZC56" s="113"/>
      <c r="ZD56" s="113"/>
      <c r="ZE56" s="113"/>
      <c r="ZF56" s="113"/>
      <c r="ZG56" s="113"/>
      <c r="ZH56" s="113"/>
      <c r="ZI56" s="113"/>
      <c r="ZJ56" s="113"/>
      <c r="ZK56" s="113"/>
      <c r="ZL56" s="113"/>
      <c r="ZM56" s="113"/>
      <c r="ZN56" s="113"/>
      <c r="ZO56" s="113"/>
      <c r="ZP56" s="113"/>
      <c r="ZQ56" s="113"/>
      <c r="ZR56" s="113"/>
      <c r="ZS56" s="113"/>
      <c r="ZT56" s="113"/>
      <c r="ZU56" s="113"/>
      <c r="ZV56" s="113"/>
      <c r="ZW56" s="113"/>
      <c r="ZX56" s="113"/>
      <c r="ZY56" s="113"/>
      <c r="ZZ56" s="113"/>
      <c r="AAA56" s="113"/>
      <c r="AAB56" s="113"/>
      <c r="AAC56" s="113"/>
      <c r="AAD56" s="113"/>
      <c r="AAE56" s="113"/>
      <c r="AAF56" s="113"/>
      <c r="AAG56" s="113"/>
      <c r="AAH56" s="113"/>
      <c r="AAI56" s="113"/>
      <c r="AAJ56" s="113"/>
      <c r="AAK56" s="113"/>
      <c r="AAL56" s="113"/>
      <c r="AAM56" s="113"/>
      <c r="AAN56" s="113"/>
      <c r="AAO56" s="113"/>
      <c r="AAP56" s="113"/>
      <c r="AAQ56" s="113"/>
      <c r="AAR56" s="113"/>
      <c r="AAS56" s="113"/>
      <c r="AAT56" s="113"/>
      <c r="AAU56" s="113"/>
      <c r="AAV56" s="113"/>
      <c r="AAW56" s="113"/>
      <c r="AAX56" s="113"/>
      <c r="AAY56" s="113"/>
      <c r="AAZ56" s="113"/>
      <c r="ABA56" s="113"/>
      <c r="ABB56" s="113"/>
      <c r="ABC56" s="113"/>
      <c r="ABD56" s="113"/>
      <c r="ABE56" s="113"/>
      <c r="ABF56" s="113"/>
      <c r="ABG56" s="113"/>
      <c r="ABH56" s="113"/>
      <c r="ABI56" s="113"/>
      <c r="ABJ56" s="113"/>
      <c r="ABK56" s="113"/>
      <c r="ABL56" s="113"/>
      <c r="ABM56" s="113"/>
      <c r="ABN56" s="113"/>
      <c r="ABO56" s="113"/>
      <c r="ABP56" s="113"/>
      <c r="ABQ56" s="113"/>
      <c r="ABR56" s="113"/>
      <c r="ABS56" s="113"/>
      <c r="ABT56" s="113"/>
      <c r="ABU56" s="113"/>
      <c r="ABV56" s="113"/>
      <c r="ABW56" s="113"/>
      <c r="ABX56" s="113"/>
      <c r="ABY56" s="113"/>
      <c r="ABZ56" s="113"/>
      <c r="ACA56" s="113"/>
      <c r="ACB56" s="113"/>
      <c r="ACC56" s="113"/>
      <c r="ACD56" s="113"/>
      <c r="ACE56" s="113"/>
      <c r="ACF56" s="113"/>
      <c r="ACG56" s="113"/>
      <c r="ACH56" s="113"/>
      <c r="ACI56" s="113"/>
      <c r="ACJ56" s="113"/>
      <c r="ACK56" s="113"/>
      <c r="ACL56" s="113"/>
      <c r="ACM56" s="113"/>
      <c r="ACN56" s="113"/>
      <c r="ACO56" s="113"/>
      <c r="ACP56" s="113"/>
      <c r="ACQ56" s="113"/>
      <c r="ACR56" s="113"/>
      <c r="ACS56" s="113"/>
      <c r="ACT56" s="113"/>
      <c r="ACU56" s="113"/>
      <c r="ACV56" s="113"/>
      <c r="ACW56" s="113"/>
      <c r="ACX56" s="113"/>
      <c r="ACY56" s="113"/>
      <c r="ACZ56" s="113"/>
      <c r="ADA56" s="113"/>
      <c r="ADB56" s="113"/>
      <c r="ADC56" s="113"/>
    </row>
    <row r="57" spans="1:783" s="145" customFormat="1" ht="14" x14ac:dyDescent="0.3">
      <c r="A57" s="113"/>
      <c r="B57" s="127"/>
      <c r="C57" s="124"/>
      <c r="D57" s="124"/>
      <c r="F57" s="121"/>
      <c r="G57" s="121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  <c r="JD57" s="113"/>
      <c r="JE57" s="113"/>
      <c r="JF57" s="113"/>
      <c r="JG57" s="113"/>
      <c r="JH57" s="113"/>
      <c r="JI57" s="113"/>
      <c r="JJ57" s="113"/>
      <c r="JK57" s="113"/>
      <c r="JL57" s="113"/>
      <c r="JM57" s="113"/>
      <c r="JN57" s="113"/>
      <c r="JO57" s="113"/>
      <c r="JP57" s="113"/>
      <c r="JQ57" s="113"/>
      <c r="JR57" s="113"/>
      <c r="JS57" s="113"/>
      <c r="JT57" s="113"/>
      <c r="JU57" s="113"/>
      <c r="JV57" s="113"/>
      <c r="JW57" s="113"/>
      <c r="JX57" s="113"/>
      <c r="JY57" s="113"/>
      <c r="JZ57" s="113"/>
      <c r="KA57" s="113"/>
      <c r="KB57" s="113"/>
      <c r="KC57" s="113"/>
      <c r="KD57" s="113"/>
      <c r="KE57" s="113"/>
      <c r="KF57" s="113"/>
      <c r="KG57" s="113"/>
      <c r="KH57" s="113"/>
      <c r="KI57" s="113"/>
      <c r="KJ57" s="113"/>
      <c r="KK57" s="113"/>
      <c r="KL57" s="113"/>
      <c r="KM57" s="113"/>
      <c r="KN57" s="113"/>
      <c r="KO57" s="113"/>
      <c r="KP57" s="113"/>
      <c r="KQ57" s="113"/>
      <c r="KR57" s="113"/>
      <c r="KS57" s="113"/>
      <c r="KT57" s="113"/>
      <c r="KU57" s="113"/>
      <c r="KV57" s="113"/>
      <c r="KW57" s="113"/>
      <c r="KX57" s="113"/>
      <c r="KY57" s="113"/>
      <c r="KZ57" s="113"/>
      <c r="LA57" s="113"/>
      <c r="LB57" s="113"/>
      <c r="LC57" s="113"/>
      <c r="LD57" s="113"/>
      <c r="LE57" s="113"/>
      <c r="LF57" s="113"/>
      <c r="LG57" s="113"/>
      <c r="LH57" s="113"/>
      <c r="LI57" s="113"/>
      <c r="LJ57" s="113"/>
      <c r="LK57" s="113"/>
      <c r="LL57" s="113"/>
      <c r="LM57" s="113"/>
      <c r="LN57" s="113"/>
      <c r="LO57" s="113"/>
      <c r="LP57" s="113"/>
      <c r="LQ57" s="113"/>
      <c r="LR57" s="113"/>
      <c r="LS57" s="113"/>
      <c r="LT57" s="113"/>
      <c r="LU57" s="113"/>
      <c r="LV57" s="113"/>
      <c r="LW57" s="113"/>
      <c r="LX57" s="113"/>
      <c r="LY57" s="113"/>
      <c r="LZ57" s="113"/>
      <c r="MA57" s="113"/>
      <c r="MB57" s="113"/>
      <c r="MC57" s="113"/>
      <c r="MD57" s="113"/>
      <c r="ME57" s="113"/>
      <c r="MF57" s="113"/>
      <c r="MG57" s="113"/>
      <c r="MH57" s="113"/>
      <c r="MI57" s="113"/>
      <c r="MJ57" s="113"/>
      <c r="MK57" s="113"/>
      <c r="ML57" s="113"/>
      <c r="MM57" s="113"/>
      <c r="MN57" s="113"/>
      <c r="MO57" s="113"/>
      <c r="MP57" s="113"/>
      <c r="MQ57" s="113"/>
      <c r="MR57" s="113"/>
      <c r="MS57" s="113"/>
      <c r="MT57" s="113"/>
      <c r="MU57" s="113"/>
      <c r="MV57" s="113"/>
      <c r="MW57" s="113"/>
      <c r="MX57" s="113"/>
      <c r="MY57" s="113"/>
      <c r="MZ57" s="113"/>
      <c r="NA57" s="113"/>
      <c r="NB57" s="113"/>
      <c r="NC57" s="113"/>
      <c r="ND57" s="113"/>
      <c r="NE57" s="113"/>
      <c r="NF57" s="113"/>
      <c r="NG57" s="113"/>
      <c r="NH57" s="113"/>
      <c r="NI57" s="113"/>
      <c r="NJ57" s="113"/>
      <c r="NK57" s="113"/>
      <c r="NL57" s="113"/>
      <c r="NM57" s="113"/>
      <c r="NN57" s="113"/>
      <c r="NO57" s="113"/>
      <c r="NP57" s="113"/>
      <c r="NQ57" s="113"/>
      <c r="NR57" s="113"/>
      <c r="NS57" s="113"/>
      <c r="NT57" s="113"/>
      <c r="NU57" s="113"/>
      <c r="NV57" s="113"/>
      <c r="NW57" s="113"/>
      <c r="NX57" s="113"/>
      <c r="NY57" s="113"/>
      <c r="NZ57" s="113"/>
      <c r="OA57" s="113"/>
      <c r="OB57" s="113"/>
      <c r="OC57" s="113"/>
      <c r="OD57" s="113"/>
      <c r="OE57" s="113"/>
      <c r="OF57" s="113"/>
      <c r="OG57" s="113"/>
      <c r="OH57" s="113"/>
      <c r="OI57" s="113"/>
      <c r="OJ57" s="113"/>
      <c r="OK57" s="113"/>
      <c r="OL57" s="113"/>
      <c r="OM57" s="113"/>
      <c r="ON57" s="113"/>
      <c r="OO57" s="113"/>
      <c r="OP57" s="113"/>
      <c r="OQ57" s="113"/>
      <c r="OR57" s="113"/>
      <c r="OS57" s="113"/>
      <c r="OT57" s="113"/>
      <c r="OU57" s="113"/>
      <c r="OV57" s="113"/>
      <c r="OW57" s="113"/>
      <c r="OX57" s="113"/>
      <c r="OY57" s="113"/>
      <c r="OZ57" s="113"/>
      <c r="PA57" s="113"/>
      <c r="PB57" s="113"/>
      <c r="PC57" s="113"/>
      <c r="PD57" s="113"/>
      <c r="PE57" s="113"/>
      <c r="PF57" s="113"/>
      <c r="PG57" s="113"/>
      <c r="PH57" s="113"/>
      <c r="PI57" s="113"/>
      <c r="PJ57" s="113"/>
      <c r="PK57" s="113"/>
      <c r="PL57" s="113"/>
      <c r="PM57" s="113"/>
      <c r="PN57" s="113"/>
      <c r="PO57" s="113"/>
      <c r="PP57" s="113"/>
      <c r="PQ57" s="113"/>
      <c r="PR57" s="113"/>
      <c r="PS57" s="113"/>
      <c r="PT57" s="113"/>
      <c r="PU57" s="113"/>
      <c r="PV57" s="113"/>
      <c r="PW57" s="113"/>
      <c r="PX57" s="113"/>
      <c r="PY57" s="113"/>
      <c r="PZ57" s="113"/>
      <c r="QA57" s="113"/>
      <c r="QB57" s="113"/>
      <c r="QC57" s="113"/>
      <c r="QD57" s="113"/>
      <c r="QE57" s="113"/>
      <c r="QF57" s="113"/>
      <c r="QG57" s="113"/>
      <c r="QH57" s="113"/>
      <c r="QI57" s="113"/>
      <c r="QJ57" s="113"/>
      <c r="QK57" s="113"/>
      <c r="QL57" s="113"/>
      <c r="QM57" s="113"/>
      <c r="QN57" s="113"/>
      <c r="QO57" s="113"/>
      <c r="QP57" s="113"/>
      <c r="QQ57" s="113"/>
      <c r="QR57" s="113"/>
      <c r="QS57" s="113"/>
      <c r="QT57" s="113"/>
      <c r="QU57" s="113"/>
      <c r="QV57" s="113"/>
      <c r="QW57" s="113"/>
      <c r="QX57" s="113"/>
      <c r="QY57" s="113"/>
      <c r="QZ57" s="113"/>
      <c r="RA57" s="113"/>
      <c r="RB57" s="113"/>
      <c r="RC57" s="113"/>
      <c r="RD57" s="113"/>
      <c r="RE57" s="113"/>
      <c r="RF57" s="113"/>
      <c r="RG57" s="113"/>
      <c r="RH57" s="113"/>
      <c r="RI57" s="113"/>
      <c r="RJ57" s="113"/>
      <c r="RK57" s="113"/>
      <c r="RL57" s="113"/>
      <c r="RM57" s="113"/>
      <c r="RN57" s="113"/>
      <c r="RO57" s="113"/>
      <c r="RP57" s="113"/>
      <c r="RQ57" s="113"/>
      <c r="RR57" s="113"/>
      <c r="RS57" s="113"/>
      <c r="RT57" s="113"/>
      <c r="RU57" s="113"/>
      <c r="RV57" s="113"/>
      <c r="RW57" s="113"/>
      <c r="RX57" s="113"/>
      <c r="RY57" s="113"/>
      <c r="RZ57" s="113"/>
      <c r="SA57" s="113"/>
      <c r="SB57" s="113"/>
      <c r="SC57" s="113"/>
      <c r="SD57" s="113"/>
      <c r="SE57" s="113"/>
      <c r="SF57" s="113"/>
      <c r="SG57" s="113"/>
      <c r="SH57" s="113"/>
      <c r="SI57" s="113"/>
      <c r="SJ57" s="113"/>
      <c r="SK57" s="113"/>
      <c r="SL57" s="113"/>
      <c r="SM57" s="113"/>
      <c r="SN57" s="113"/>
      <c r="SO57" s="113"/>
      <c r="SP57" s="113"/>
      <c r="SQ57" s="113"/>
      <c r="SR57" s="113"/>
      <c r="SS57" s="113"/>
      <c r="ST57" s="113"/>
      <c r="SU57" s="113"/>
      <c r="SV57" s="113"/>
      <c r="SW57" s="113"/>
      <c r="SX57" s="113"/>
      <c r="SY57" s="113"/>
      <c r="SZ57" s="113"/>
      <c r="TA57" s="113"/>
      <c r="TB57" s="113"/>
      <c r="TC57" s="113"/>
      <c r="TD57" s="113"/>
      <c r="TE57" s="113"/>
      <c r="TF57" s="113"/>
      <c r="TG57" s="113"/>
      <c r="TH57" s="113"/>
      <c r="TI57" s="113"/>
      <c r="TJ57" s="113"/>
      <c r="TK57" s="113"/>
      <c r="TL57" s="113"/>
      <c r="TM57" s="113"/>
      <c r="TN57" s="113"/>
      <c r="TO57" s="113"/>
      <c r="TP57" s="113"/>
      <c r="TQ57" s="113"/>
      <c r="TR57" s="113"/>
      <c r="TS57" s="113"/>
      <c r="TT57" s="113"/>
      <c r="TU57" s="113"/>
      <c r="TV57" s="113"/>
      <c r="TW57" s="113"/>
      <c r="TX57" s="113"/>
      <c r="TY57" s="113"/>
      <c r="TZ57" s="113"/>
      <c r="UA57" s="113"/>
      <c r="UB57" s="113"/>
      <c r="UC57" s="113"/>
      <c r="UD57" s="113"/>
      <c r="UE57" s="113"/>
      <c r="UF57" s="113"/>
      <c r="UG57" s="113"/>
      <c r="UH57" s="113"/>
      <c r="UI57" s="113"/>
      <c r="UJ57" s="113"/>
      <c r="UK57" s="113"/>
      <c r="UL57" s="113"/>
      <c r="UM57" s="113"/>
      <c r="UN57" s="113"/>
      <c r="UO57" s="113"/>
      <c r="UP57" s="113"/>
      <c r="UQ57" s="113"/>
      <c r="UR57" s="113"/>
      <c r="US57" s="113"/>
      <c r="UT57" s="113"/>
      <c r="UU57" s="113"/>
      <c r="UV57" s="113"/>
      <c r="UW57" s="113"/>
      <c r="UX57" s="113"/>
      <c r="UY57" s="113"/>
      <c r="UZ57" s="113"/>
      <c r="VA57" s="113"/>
      <c r="VB57" s="113"/>
      <c r="VC57" s="113"/>
      <c r="VD57" s="113"/>
      <c r="VE57" s="113"/>
      <c r="VF57" s="113"/>
      <c r="VG57" s="113"/>
      <c r="VH57" s="113"/>
      <c r="VI57" s="113"/>
      <c r="VJ57" s="113"/>
      <c r="VK57" s="113"/>
      <c r="VL57" s="113"/>
      <c r="VM57" s="113"/>
      <c r="VN57" s="113"/>
      <c r="VO57" s="113"/>
      <c r="VP57" s="113"/>
      <c r="VQ57" s="113"/>
      <c r="VR57" s="113"/>
      <c r="VS57" s="113"/>
      <c r="VT57" s="113"/>
      <c r="VU57" s="113"/>
      <c r="VV57" s="113"/>
      <c r="VW57" s="113"/>
      <c r="VX57" s="113"/>
      <c r="VY57" s="113"/>
      <c r="VZ57" s="113"/>
      <c r="WA57" s="113"/>
      <c r="WB57" s="113"/>
      <c r="WC57" s="113"/>
      <c r="WD57" s="113"/>
      <c r="WE57" s="113"/>
      <c r="WF57" s="113"/>
      <c r="WG57" s="113"/>
      <c r="WH57" s="113"/>
      <c r="WI57" s="113"/>
      <c r="WJ57" s="113"/>
      <c r="WK57" s="113"/>
      <c r="WL57" s="113"/>
      <c r="WM57" s="113"/>
      <c r="WN57" s="113"/>
      <c r="WO57" s="113"/>
      <c r="WP57" s="113"/>
      <c r="WQ57" s="113"/>
      <c r="WR57" s="113"/>
      <c r="WS57" s="113"/>
      <c r="WT57" s="113"/>
      <c r="WU57" s="113"/>
      <c r="WV57" s="113"/>
      <c r="WW57" s="113"/>
      <c r="WX57" s="113"/>
      <c r="WY57" s="113"/>
      <c r="WZ57" s="113"/>
      <c r="XA57" s="113"/>
      <c r="XB57" s="113"/>
      <c r="XC57" s="113"/>
      <c r="XD57" s="113"/>
      <c r="XE57" s="113"/>
      <c r="XF57" s="113"/>
      <c r="XG57" s="113"/>
      <c r="XH57" s="113"/>
      <c r="XI57" s="113"/>
      <c r="XJ57" s="113"/>
      <c r="XK57" s="113"/>
      <c r="XL57" s="113"/>
      <c r="XM57" s="113"/>
      <c r="XN57" s="113"/>
      <c r="XO57" s="113"/>
      <c r="XP57" s="113"/>
      <c r="XQ57" s="113"/>
      <c r="XR57" s="113"/>
      <c r="XS57" s="113"/>
      <c r="XT57" s="113"/>
      <c r="XU57" s="113"/>
      <c r="XV57" s="113"/>
      <c r="XW57" s="113"/>
      <c r="XX57" s="113"/>
      <c r="XY57" s="113"/>
      <c r="XZ57" s="113"/>
      <c r="YA57" s="113"/>
      <c r="YB57" s="113"/>
      <c r="YC57" s="113"/>
      <c r="YD57" s="113"/>
      <c r="YE57" s="113"/>
      <c r="YF57" s="113"/>
      <c r="YG57" s="113"/>
      <c r="YH57" s="113"/>
      <c r="YI57" s="113"/>
      <c r="YJ57" s="113"/>
      <c r="YK57" s="113"/>
      <c r="YL57" s="113"/>
      <c r="YM57" s="113"/>
      <c r="YN57" s="113"/>
      <c r="YO57" s="113"/>
      <c r="YP57" s="113"/>
      <c r="YQ57" s="113"/>
      <c r="YR57" s="113"/>
      <c r="YS57" s="113"/>
      <c r="YT57" s="113"/>
      <c r="YU57" s="113"/>
      <c r="YV57" s="113"/>
      <c r="YW57" s="113"/>
      <c r="YX57" s="113"/>
      <c r="YY57" s="113"/>
      <c r="YZ57" s="113"/>
      <c r="ZA57" s="113"/>
      <c r="ZB57" s="113"/>
      <c r="ZC57" s="113"/>
      <c r="ZD57" s="113"/>
      <c r="ZE57" s="113"/>
      <c r="ZF57" s="113"/>
      <c r="ZG57" s="113"/>
      <c r="ZH57" s="113"/>
      <c r="ZI57" s="113"/>
      <c r="ZJ57" s="113"/>
      <c r="ZK57" s="113"/>
      <c r="ZL57" s="113"/>
      <c r="ZM57" s="113"/>
      <c r="ZN57" s="113"/>
      <c r="ZO57" s="113"/>
      <c r="ZP57" s="113"/>
      <c r="ZQ57" s="113"/>
      <c r="ZR57" s="113"/>
      <c r="ZS57" s="113"/>
      <c r="ZT57" s="113"/>
      <c r="ZU57" s="113"/>
      <c r="ZV57" s="113"/>
      <c r="ZW57" s="113"/>
      <c r="ZX57" s="113"/>
      <c r="ZY57" s="113"/>
      <c r="ZZ57" s="113"/>
      <c r="AAA57" s="113"/>
      <c r="AAB57" s="113"/>
      <c r="AAC57" s="113"/>
      <c r="AAD57" s="113"/>
      <c r="AAE57" s="113"/>
      <c r="AAF57" s="113"/>
      <c r="AAG57" s="113"/>
      <c r="AAH57" s="113"/>
      <c r="AAI57" s="113"/>
      <c r="AAJ57" s="113"/>
      <c r="AAK57" s="113"/>
      <c r="AAL57" s="113"/>
      <c r="AAM57" s="113"/>
      <c r="AAN57" s="113"/>
      <c r="AAO57" s="113"/>
      <c r="AAP57" s="113"/>
      <c r="AAQ57" s="113"/>
      <c r="AAR57" s="113"/>
      <c r="AAS57" s="113"/>
      <c r="AAT57" s="113"/>
      <c r="AAU57" s="113"/>
      <c r="AAV57" s="113"/>
      <c r="AAW57" s="113"/>
      <c r="AAX57" s="113"/>
      <c r="AAY57" s="113"/>
      <c r="AAZ57" s="113"/>
      <c r="ABA57" s="113"/>
      <c r="ABB57" s="113"/>
      <c r="ABC57" s="113"/>
      <c r="ABD57" s="113"/>
      <c r="ABE57" s="113"/>
      <c r="ABF57" s="113"/>
      <c r="ABG57" s="113"/>
      <c r="ABH57" s="113"/>
      <c r="ABI57" s="113"/>
      <c r="ABJ57" s="113"/>
      <c r="ABK57" s="113"/>
      <c r="ABL57" s="113"/>
      <c r="ABM57" s="113"/>
      <c r="ABN57" s="113"/>
      <c r="ABO57" s="113"/>
      <c r="ABP57" s="113"/>
      <c r="ABQ57" s="113"/>
      <c r="ABR57" s="113"/>
      <c r="ABS57" s="113"/>
      <c r="ABT57" s="113"/>
      <c r="ABU57" s="113"/>
      <c r="ABV57" s="113"/>
      <c r="ABW57" s="113"/>
      <c r="ABX57" s="113"/>
      <c r="ABY57" s="113"/>
      <c r="ABZ57" s="113"/>
      <c r="ACA57" s="113"/>
      <c r="ACB57" s="113"/>
      <c r="ACC57" s="113"/>
      <c r="ACD57" s="113"/>
      <c r="ACE57" s="113"/>
      <c r="ACF57" s="113"/>
      <c r="ACG57" s="113"/>
      <c r="ACH57" s="113"/>
      <c r="ACI57" s="113"/>
      <c r="ACJ57" s="113"/>
      <c r="ACK57" s="113"/>
      <c r="ACL57" s="113"/>
      <c r="ACM57" s="113"/>
      <c r="ACN57" s="113"/>
      <c r="ACO57" s="113"/>
      <c r="ACP57" s="113"/>
      <c r="ACQ57" s="113"/>
      <c r="ACR57" s="113"/>
      <c r="ACS57" s="113"/>
      <c r="ACT57" s="113"/>
      <c r="ACU57" s="113"/>
      <c r="ACV57" s="113"/>
      <c r="ACW57" s="113"/>
      <c r="ACX57" s="113"/>
      <c r="ACY57" s="113"/>
      <c r="ACZ57" s="113"/>
      <c r="ADA57" s="113"/>
      <c r="ADB57" s="113"/>
      <c r="ADC57" s="113"/>
    </row>
    <row r="58" spans="1:783" s="152" customFormat="1" x14ac:dyDescent="0.3">
      <c r="A58" s="149"/>
      <c r="B58" s="150"/>
      <c r="C58" s="151"/>
      <c r="D58" s="151"/>
      <c r="F58" s="153"/>
      <c r="G58" s="153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9"/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9"/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9"/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9"/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  <c r="EC58" s="149"/>
      <c r="ED58" s="149"/>
      <c r="EE58" s="149"/>
      <c r="EF58" s="149"/>
      <c r="EG58" s="149"/>
      <c r="EH58" s="149"/>
      <c r="EI58" s="149"/>
      <c r="EJ58" s="149"/>
      <c r="EK58" s="149"/>
      <c r="EL58" s="149"/>
      <c r="EM58" s="149"/>
      <c r="EN58" s="149"/>
      <c r="EO58" s="149"/>
      <c r="EP58" s="149"/>
      <c r="EQ58" s="149"/>
      <c r="ER58" s="149"/>
      <c r="ES58" s="149"/>
      <c r="ET58" s="149"/>
      <c r="EU58" s="149"/>
      <c r="EV58" s="149"/>
      <c r="EW58" s="149"/>
      <c r="EX58" s="149"/>
      <c r="EY58" s="149"/>
      <c r="EZ58" s="149"/>
      <c r="FA58" s="149"/>
      <c r="FB58" s="149"/>
      <c r="FC58" s="149"/>
      <c r="FD58" s="149"/>
      <c r="FE58" s="149"/>
      <c r="FF58" s="149"/>
      <c r="FG58" s="149"/>
      <c r="FH58" s="149"/>
      <c r="FI58" s="149"/>
      <c r="FJ58" s="149"/>
      <c r="FK58" s="149"/>
      <c r="FL58" s="149"/>
      <c r="FM58" s="149"/>
      <c r="FN58" s="149"/>
      <c r="FO58" s="149"/>
      <c r="FP58" s="149"/>
      <c r="FQ58" s="149"/>
      <c r="FR58" s="149"/>
      <c r="FS58" s="149"/>
      <c r="FT58" s="149"/>
      <c r="FU58" s="149"/>
      <c r="FV58" s="149"/>
      <c r="FW58" s="149"/>
      <c r="FX58" s="149"/>
      <c r="FY58" s="149"/>
      <c r="FZ58" s="149"/>
      <c r="GA58" s="149"/>
      <c r="GB58" s="149"/>
      <c r="GC58" s="149"/>
      <c r="GD58" s="149"/>
      <c r="GE58" s="149"/>
      <c r="GF58" s="149"/>
      <c r="GG58" s="149"/>
      <c r="GH58" s="149"/>
      <c r="GI58" s="149"/>
      <c r="GJ58" s="149"/>
      <c r="GK58" s="149"/>
      <c r="GL58" s="149"/>
      <c r="GM58" s="149"/>
      <c r="GN58" s="149"/>
      <c r="GO58" s="149"/>
      <c r="GP58" s="149"/>
      <c r="GQ58" s="149"/>
      <c r="GR58" s="149"/>
      <c r="GS58" s="149"/>
      <c r="GT58" s="149"/>
      <c r="GU58" s="149"/>
      <c r="GV58" s="149"/>
      <c r="GW58" s="149"/>
      <c r="GX58" s="149"/>
      <c r="GY58" s="149"/>
      <c r="GZ58" s="149"/>
      <c r="HA58" s="149"/>
      <c r="HB58" s="149"/>
      <c r="HC58" s="149"/>
      <c r="HD58" s="149"/>
      <c r="HE58" s="149"/>
      <c r="HF58" s="149"/>
      <c r="HG58" s="149"/>
      <c r="HH58" s="149"/>
      <c r="HI58" s="149"/>
      <c r="HJ58" s="149"/>
      <c r="HK58" s="149"/>
      <c r="HL58" s="149"/>
      <c r="HM58" s="149"/>
      <c r="HN58" s="149"/>
      <c r="HO58" s="149"/>
      <c r="HP58" s="149"/>
      <c r="HQ58" s="149"/>
      <c r="HR58" s="149"/>
      <c r="HS58" s="149"/>
      <c r="HT58" s="149"/>
      <c r="HU58" s="149"/>
      <c r="HV58" s="149"/>
      <c r="HW58" s="149"/>
      <c r="HX58" s="149"/>
      <c r="HY58" s="149"/>
      <c r="HZ58" s="149"/>
      <c r="IA58" s="149"/>
      <c r="IB58" s="149"/>
      <c r="IC58" s="149"/>
      <c r="ID58" s="149"/>
      <c r="IE58" s="149"/>
      <c r="IF58" s="149"/>
      <c r="IG58" s="149"/>
      <c r="IH58" s="149"/>
      <c r="II58" s="149"/>
      <c r="IJ58" s="149"/>
      <c r="IK58" s="149"/>
      <c r="IL58" s="149"/>
      <c r="IM58" s="149"/>
      <c r="IN58" s="149"/>
      <c r="IO58" s="149"/>
      <c r="IP58" s="149"/>
      <c r="IQ58" s="149"/>
      <c r="IR58" s="149"/>
      <c r="IS58" s="149"/>
      <c r="IT58" s="149"/>
      <c r="IU58" s="149"/>
      <c r="IV58" s="149"/>
      <c r="IW58" s="149"/>
      <c r="IX58" s="149"/>
      <c r="IY58" s="149"/>
      <c r="IZ58" s="149"/>
      <c r="JA58" s="149"/>
      <c r="JB58" s="149"/>
      <c r="JC58" s="149"/>
      <c r="JD58" s="149"/>
      <c r="JE58" s="149"/>
      <c r="JF58" s="149"/>
      <c r="JG58" s="149"/>
      <c r="JH58" s="149"/>
      <c r="JI58" s="149"/>
      <c r="JJ58" s="149"/>
      <c r="JK58" s="149"/>
      <c r="JL58" s="149"/>
      <c r="JM58" s="149"/>
      <c r="JN58" s="149"/>
      <c r="JO58" s="149"/>
      <c r="JP58" s="149"/>
      <c r="JQ58" s="149"/>
      <c r="JR58" s="149"/>
      <c r="JS58" s="149"/>
      <c r="JT58" s="149"/>
      <c r="JU58" s="149"/>
      <c r="JV58" s="149"/>
      <c r="JW58" s="149"/>
      <c r="JX58" s="149"/>
      <c r="JY58" s="149"/>
      <c r="JZ58" s="149"/>
      <c r="KA58" s="149"/>
      <c r="KB58" s="149"/>
      <c r="KC58" s="149"/>
      <c r="KD58" s="149"/>
      <c r="KE58" s="149"/>
      <c r="KF58" s="149"/>
      <c r="KG58" s="149"/>
      <c r="KH58" s="149"/>
      <c r="KI58" s="149"/>
      <c r="KJ58" s="149"/>
      <c r="KK58" s="149"/>
      <c r="KL58" s="149"/>
      <c r="KM58" s="149"/>
      <c r="KN58" s="149"/>
      <c r="KO58" s="149"/>
      <c r="KP58" s="149"/>
      <c r="KQ58" s="149"/>
      <c r="KR58" s="149"/>
      <c r="KS58" s="149"/>
      <c r="KT58" s="149"/>
      <c r="KU58" s="149"/>
      <c r="KV58" s="149"/>
      <c r="KW58" s="149"/>
      <c r="KX58" s="149"/>
      <c r="KY58" s="149"/>
      <c r="KZ58" s="149"/>
      <c r="LA58" s="149"/>
      <c r="LB58" s="149"/>
      <c r="LC58" s="149"/>
      <c r="LD58" s="149"/>
      <c r="LE58" s="149"/>
      <c r="LF58" s="149"/>
      <c r="LG58" s="149"/>
      <c r="LH58" s="149"/>
      <c r="LI58" s="149"/>
      <c r="LJ58" s="149"/>
      <c r="LK58" s="149"/>
      <c r="LL58" s="149"/>
      <c r="LM58" s="149"/>
      <c r="LN58" s="149"/>
      <c r="LO58" s="149"/>
      <c r="LP58" s="149"/>
      <c r="LQ58" s="149"/>
      <c r="LR58" s="149"/>
      <c r="LS58" s="149"/>
      <c r="LT58" s="149"/>
      <c r="LU58" s="149"/>
      <c r="LV58" s="149"/>
      <c r="LW58" s="149"/>
      <c r="LX58" s="149"/>
      <c r="LY58" s="149"/>
      <c r="LZ58" s="149"/>
      <c r="MA58" s="149"/>
      <c r="MB58" s="149"/>
      <c r="MC58" s="149"/>
      <c r="MD58" s="149"/>
      <c r="ME58" s="149"/>
      <c r="MF58" s="149"/>
      <c r="MG58" s="149"/>
      <c r="MH58" s="149"/>
      <c r="MI58" s="149"/>
      <c r="MJ58" s="149"/>
      <c r="MK58" s="149"/>
      <c r="ML58" s="149"/>
      <c r="MM58" s="149"/>
      <c r="MN58" s="149"/>
      <c r="MO58" s="149"/>
      <c r="MP58" s="149"/>
      <c r="MQ58" s="149"/>
      <c r="MR58" s="149"/>
      <c r="MS58" s="149"/>
      <c r="MT58" s="149"/>
      <c r="MU58" s="149"/>
      <c r="MV58" s="149"/>
      <c r="MW58" s="149"/>
      <c r="MX58" s="149"/>
      <c r="MY58" s="149"/>
      <c r="MZ58" s="149"/>
      <c r="NA58" s="149"/>
      <c r="NB58" s="149"/>
      <c r="NC58" s="149"/>
      <c r="ND58" s="149"/>
      <c r="NE58" s="149"/>
      <c r="NF58" s="149"/>
      <c r="NG58" s="149"/>
      <c r="NH58" s="149"/>
      <c r="NI58" s="149"/>
      <c r="NJ58" s="149"/>
      <c r="NK58" s="149"/>
      <c r="NL58" s="149"/>
      <c r="NM58" s="149"/>
      <c r="NN58" s="149"/>
      <c r="NO58" s="149"/>
      <c r="NP58" s="149"/>
      <c r="NQ58" s="149"/>
      <c r="NR58" s="149"/>
      <c r="NS58" s="149"/>
      <c r="NT58" s="149"/>
      <c r="NU58" s="149"/>
      <c r="NV58" s="149"/>
      <c r="NW58" s="149"/>
      <c r="NX58" s="149"/>
      <c r="NY58" s="149"/>
      <c r="NZ58" s="149"/>
      <c r="OA58" s="149"/>
      <c r="OB58" s="149"/>
      <c r="OC58" s="149"/>
      <c r="OD58" s="149"/>
      <c r="OE58" s="149"/>
      <c r="OF58" s="149"/>
      <c r="OG58" s="149"/>
      <c r="OH58" s="149"/>
      <c r="OI58" s="149"/>
      <c r="OJ58" s="149"/>
      <c r="OK58" s="149"/>
      <c r="OL58" s="149"/>
      <c r="OM58" s="149"/>
      <c r="ON58" s="149"/>
      <c r="OO58" s="149"/>
      <c r="OP58" s="149"/>
      <c r="OQ58" s="149"/>
      <c r="OR58" s="149"/>
      <c r="OS58" s="149"/>
      <c r="OT58" s="149"/>
      <c r="OU58" s="149"/>
      <c r="OV58" s="149"/>
      <c r="OW58" s="149"/>
      <c r="OX58" s="149"/>
      <c r="OY58" s="149"/>
      <c r="OZ58" s="149"/>
      <c r="PA58" s="149"/>
      <c r="PB58" s="149"/>
      <c r="PC58" s="149"/>
      <c r="PD58" s="149"/>
      <c r="PE58" s="149"/>
      <c r="PF58" s="149"/>
      <c r="PG58" s="149"/>
      <c r="PH58" s="149"/>
      <c r="PI58" s="149"/>
      <c r="PJ58" s="149"/>
      <c r="PK58" s="149"/>
      <c r="PL58" s="149"/>
      <c r="PM58" s="149"/>
      <c r="PN58" s="149"/>
      <c r="PO58" s="149"/>
      <c r="PP58" s="149"/>
      <c r="PQ58" s="149"/>
      <c r="PR58" s="149"/>
      <c r="PS58" s="149"/>
      <c r="PT58" s="149"/>
      <c r="PU58" s="149"/>
      <c r="PV58" s="149"/>
      <c r="PW58" s="149"/>
      <c r="PX58" s="149"/>
      <c r="PY58" s="149"/>
      <c r="PZ58" s="149"/>
      <c r="QA58" s="149"/>
      <c r="QB58" s="149"/>
      <c r="QC58" s="149"/>
      <c r="QD58" s="149"/>
      <c r="QE58" s="149"/>
      <c r="QF58" s="149"/>
      <c r="QG58" s="149"/>
      <c r="QH58" s="149"/>
      <c r="QI58" s="149"/>
      <c r="QJ58" s="149"/>
      <c r="QK58" s="149"/>
      <c r="QL58" s="149"/>
      <c r="QM58" s="149"/>
      <c r="QN58" s="149"/>
      <c r="QO58" s="149"/>
      <c r="QP58" s="149"/>
      <c r="QQ58" s="149"/>
      <c r="QR58" s="149"/>
      <c r="QS58" s="149"/>
      <c r="QT58" s="149"/>
      <c r="QU58" s="149"/>
      <c r="QV58" s="149"/>
      <c r="QW58" s="149"/>
      <c r="QX58" s="149"/>
      <c r="QY58" s="149"/>
      <c r="QZ58" s="149"/>
      <c r="RA58" s="149"/>
      <c r="RB58" s="149"/>
      <c r="RC58" s="149"/>
      <c r="RD58" s="149"/>
      <c r="RE58" s="149"/>
      <c r="RF58" s="149"/>
      <c r="RG58" s="149"/>
      <c r="RH58" s="149"/>
      <c r="RI58" s="149"/>
      <c r="RJ58" s="149"/>
      <c r="RK58" s="149"/>
      <c r="RL58" s="149"/>
      <c r="RM58" s="149"/>
      <c r="RN58" s="149"/>
      <c r="RO58" s="149"/>
      <c r="RP58" s="149"/>
      <c r="RQ58" s="149"/>
      <c r="RR58" s="149"/>
      <c r="RS58" s="149"/>
      <c r="RT58" s="149"/>
      <c r="RU58" s="149"/>
      <c r="RV58" s="149"/>
      <c r="RW58" s="149"/>
      <c r="RX58" s="149"/>
      <c r="RY58" s="149"/>
      <c r="RZ58" s="149"/>
      <c r="SA58" s="149"/>
      <c r="SB58" s="149"/>
      <c r="SC58" s="149"/>
      <c r="SD58" s="149"/>
      <c r="SE58" s="149"/>
      <c r="SF58" s="149"/>
      <c r="SG58" s="149"/>
      <c r="SH58" s="149"/>
      <c r="SI58" s="149"/>
      <c r="SJ58" s="149"/>
      <c r="SK58" s="149"/>
      <c r="SL58" s="149"/>
      <c r="SM58" s="149"/>
      <c r="SN58" s="149"/>
      <c r="SO58" s="149"/>
      <c r="SP58" s="149"/>
      <c r="SQ58" s="149"/>
      <c r="SR58" s="149"/>
      <c r="SS58" s="149"/>
      <c r="ST58" s="149"/>
      <c r="SU58" s="149"/>
      <c r="SV58" s="149"/>
      <c r="SW58" s="149"/>
      <c r="SX58" s="149"/>
      <c r="SY58" s="149"/>
      <c r="SZ58" s="149"/>
      <c r="TA58" s="149"/>
      <c r="TB58" s="149"/>
      <c r="TC58" s="149"/>
      <c r="TD58" s="149"/>
      <c r="TE58" s="149"/>
      <c r="TF58" s="149"/>
      <c r="TG58" s="149"/>
      <c r="TH58" s="149"/>
      <c r="TI58" s="149"/>
      <c r="TJ58" s="149"/>
      <c r="TK58" s="149"/>
      <c r="TL58" s="149"/>
      <c r="TM58" s="149"/>
      <c r="TN58" s="149"/>
      <c r="TO58" s="149"/>
      <c r="TP58" s="149"/>
      <c r="TQ58" s="149"/>
      <c r="TR58" s="149"/>
      <c r="TS58" s="149"/>
      <c r="TT58" s="149"/>
      <c r="TU58" s="149"/>
      <c r="TV58" s="149"/>
      <c r="TW58" s="149"/>
      <c r="TX58" s="149"/>
      <c r="TY58" s="149"/>
      <c r="TZ58" s="149"/>
      <c r="UA58" s="149"/>
      <c r="UB58" s="149"/>
      <c r="UC58" s="149"/>
      <c r="UD58" s="149"/>
      <c r="UE58" s="149"/>
      <c r="UF58" s="149"/>
      <c r="UG58" s="149"/>
      <c r="UH58" s="149"/>
      <c r="UI58" s="149"/>
      <c r="UJ58" s="149"/>
      <c r="UK58" s="149"/>
      <c r="UL58" s="149"/>
      <c r="UM58" s="149"/>
      <c r="UN58" s="149"/>
      <c r="UO58" s="149"/>
      <c r="UP58" s="149"/>
      <c r="UQ58" s="149"/>
      <c r="UR58" s="149"/>
      <c r="US58" s="149"/>
      <c r="UT58" s="149"/>
      <c r="UU58" s="149"/>
      <c r="UV58" s="149"/>
      <c r="UW58" s="149"/>
      <c r="UX58" s="149"/>
      <c r="UY58" s="149"/>
      <c r="UZ58" s="149"/>
      <c r="VA58" s="149"/>
      <c r="VB58" s="149"/>
      <c r="VC58" s="149"/>
      <c r="VD58" s="149"/>
      <c r="VE58" s="149"/>
      <c r="VF58" s="149"/>
      <c r="VG58" s="149"/>
      <c r="VH58" s="149"/>
      <c r="VI58" s="149"/>
      <c r="VJ58" s="149"/>
      <c r="VK58" s="149"/>
      <c r="VL58" s="149"/>
      <c r="VM58" s="149"/>
      <c r="VN58" s="149"/>
      <c r="VO58" s="149"/>
      <c r="VP58" s="149"/>
      <c r="VQ58" s="149"/>
      <c r="VR58" s="149"/>
      <c r="VS58" s="149"/>
      <c r="VT58" s="149"/>
      <c r="VU58" s="149"/>
      <c r="VV58" s="149"/>
      <c r="VW58" s="149"/>
      <c r="VX58" s="149"/>
      <c r="VY58" s="149"/>
      <c r="VZ58" s="149"/>
      <c r="WA58" s="149"/>
      <c r="WB58" s="149"/>
      <c r="WC58" s="149"/>
      <c r="WD58" s="149"/>
      <c r="WE58" s="149"/>
      <c r="WF58" s="149"/>
      <c r="WG58" s="149"/>
      <c r="WH58" s="149"/>
      <c r="WI58" s="149"/>
      <c r="WJ58" s="149"/>
      <c r="WK58" s="149"/>
      <c r="WL58" s="149"/>
      <c r="WM58" s="149"/>
      <c r="WN58" s="149"/>
      <c r="WO58" s="149"/>
      <c r="WP58" s="149"/>
      <c r="WQ58" s="149"/>
      <c r="WR58" s="149"/>
      <c r="WS58" s="149"/>
      <c r="WT58" s="149"/>
      <c r="WU58" s="149"/>
      <c r="WV58" s="149"/>
      <c r="WW58" s="149"/>
      <c r="WX58" s="149"/>
      <c r="WY58" s="149"/>
      <c r="WZ58" s="149"/>
      <c r="XA58" s="149"/>
      <c r="XB58" s="149"/>
      <c r="XC58" s="149"/>
      <c r="XD58" s="149"/>
      <c r="XE58" s="149"/>
      <c r="XF58" s="149"/>
      <c r="XG58" s="149"/>
      <c r="XH58" s="149"/>
      <c r="XI58" s="149"/>
      <c r="XJ58" s="149"/>
      <c r="XK58" s="149"/>
      <c r="XL58" s="149"/>
      <c r="XM58" s="149"/>
      <c r="XN58" s="149"/>
      <c r="XO58" s="149"/>
      <c r="XP58" s="149"/>
      <c r="XQ58" s="149"/>
      <c r="XR58" s="149"/>
      <c r="XS58" s="149"/>
      <c r="XT58" s="149"/>
      <c r="XU58" s="149"/>
      <c r="XV58" s="149"/>
      <c r="XW58" s="149"/>
      <c r="XX58" s="149"/>
      <c r="XY58" s="149"/>
      <c r="XZ58" s="149"/>
      <c r="YA58" s="149"/>
      <c r="YB58" s="149"/>
      <c r="YC58" s="149"/>
      <c r="YD58" s="149"/>
      <c r="YE58" s="149"/>
      <c r="YF58" s="149"/>
      <c r="YG58" s="149"/>
      <c r="YH58" s="149"/>
      <c r="YI58" s="149"/>
      <c r="YJ58" s="149"/>
      <c r="YK58" s="149"/>
      <c r="YL58" s="149"/>
      <c r="YM58" s="149"/>
      <c r="YN58" s="149"/>
      <c r="YO58" s="149"/>
      <c r="YP58" s="149"/>
      <c r="YQ58" s="149"/>
      <c r="YR58" s="149"/>
      <c r="YS58" s="149"/>
      <c r="YT58" s="149"/>
      <c r="YU58" s="149"/>
      <c r="YV58" s="149"/>
      <c r="YW58" s="149"/>
      <c r="YX58" s="149"/>
      <c r="YY58" s="149"/>
      <c r="YZ58" s="149"/>
      <c r="ZA58" s="149"/>
      <c r="ZB58" s="149"/>
      <c r="ZC58" s="149"/>
      <c r="ZD58" s="149"/>
      <c r="ZE58" s="149"/>
      <c r="ZF58" s="149"/>
      <c r="ZG58" s="149"/>
      <c r="ZH58" s="149"/>
      <c r="ZI58" s="149"/>
      <c r="ZJ58" s="149"/>
      <c r="ZK58" s="149"/>
      <c r="ZL58" s="149"/>
      <c r="ZM58" s="149"/>
      <c r="ZN58" s="149"/>
      <c r="ZO58" s="149"/>
      <c r="ZP58" s="149"/>
      <c r="ZQ58" s="149"/>
      <c r="ZR58" s="149"/>
      <c r="ZS58" s="149"/>
      <c r="ZT58" s="149"/>
      <c r="ZU58" s="149"/>
      <c r="ZV58" s="149"/>
      <c r="ZW58" s="149"/>
      <c r="ZX58" s="149"/>
      <c r="ZY58" s="149"/>
      <c r="ZZ58" s="149"/>
      <c r="AAA58" s="149"/>
      <c r="AAB58" s="149"/>
      <c r="AAC58" s="149"/>
      <c r="AAD58" s="149"/>
      <c r="AAE58" s="149"/>
      <c r="AAF58" s="149"/>
      <c r="AAG58" s="149"/>
      <c r="AAH58" s="149"/>
      <c r="AAI58" s="149"/>
      <c r="AAJ58" s="149"/>
      <c r="AAK58" s="149"/>
      <c r="AAL58" s="149"/>
      <c r="AAM58" s="149"/>
      <c r="AAN58" s="149"/>
      <c r="AAO58" s="149"/>
      <c r="AAP58" s="149"/>
      <c r="AAQ58" s="149"/>
      <c r="AAR58" s="149"/>
      <c r="AAS58" s="149"/>
      <c r="AAT58" s="149"/>
      <c r="AAU58" s="149"/>
      <c r="AAV58" s="149"/>
      <c r="AAW58" s="149"/>
      <c r="AAX58" s="149"/>
      <c r="AAY58" s="149"/>
      <c r="AAZ58" s="149"/>
      <c r="ABA58" s="149"/>
      <c r="ABB58" s="149"/>
      <c r="ABC58" s="149"/>
      <c r="ABD58" s="149"/>
      <c r="ABE58" s="149"/>
      <c r="ABF58" s="149"/>
      <c r="ABG58" s="149"/>
      <c r="ABH58" s="149"/>
      <c r="ABI58" s="149"/>
      <c r="ABJ58" s="149"/>
      <c r="ABK58" s="149"/>
      <c r="ABL58" s="149"/>
      <c r="ABM58" s="149"/>
      <c r="ABN58" s="149"/>
      <c r="ABO58" s="149"/>
      <c r="ABP58" s="149"/>
      <c r="ABQ58" s="149"/>
      <c r="ABR58" s="149"/>
      <c r="ABS58" s="149"/>
      <c r="ABT58" s="149"/>
      <c r="ABU58" s="149"/>
      <c r="ABV58" s="149"/>
      <c r="ABW58" s="149"/>
      <c r="ABX58" s="149"/>
      <c r="ABY58" s="149"/>
      <c r="ABZ58" s="149"/>
      <c r="ACA58" s="149"/>
      <c r="ACB58" s="149"/>
      <c r="ACC58" s="149"/>
      <c r="ACD58" s="149"/>
      <c r="ACE58" s="149"/>
      <c r="ACF58" s="149"/>
      <c r="ACG58" s="149"/>
      <c r="ACH58" s="149"/>
      <c r="ACI58" s="149"/>
      <c r="ACJ58" s="149"/>
      <c r="ACK58" s="149"/>
      <c r="ACL58" s="149"/>
      <c r="ACM58" s="149"/>
      <c r="ACN58" s="149"/>
      <c r="ACO58" s="149"/>
      <c r="ACP58" s="149"/>
      <c r="ACQ58" s="149"/>
      <c r="ACR58" s="149"/>
      <c r="ACS58" s="149"/>
      <c r="ACT58" s="149"/>
      <c r="ACU58" s="149"/>
      <c r="ACV58" s="149"/>
      <c r="ACW58" s="149"/>
      <c r="ACX58" s="149"/>
      <c r="ACY58" s="149"/>
      <c r="ACZ58" s="149"/>
      <c r="ADA58" s="149"/>
      <c r="ADB58" s="149"/>
      <c r="ADC58" s="149"/>
    </row>
    <row r="59" spans="1:783" s="152" customFormat="1" x14ac:dyDescent="0.3">
      <c r="A59" s="149"/>
      <c r="B59" s="150"/>
      <c r="C59" s="151"/>
      <c r="D59" s="151"/>
      <c r="F59" s="153"/>
      <c r="G59" s="153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9"/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9"/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9"/>
      <c r="DF59" s="149"/>
      <c r="DG59" s="149"/>
      <c r="DH59" s="149"/>
      <c r="DI59" s="149"/>
      <c r="DJ59" s="149"/>
      <c r="DK59" s="149"/>
      <c r="DL59" s="149"/>
      <c r="DM59" s="149"/>
      <c r="DN59" s="149"/>
      <c r="DO59" s="149"/>
      <c r="DP59" s="149"/>
      <c r="DQ59" s="149"/>
      <c r="DR59" s="149"/>
      <c r="DS59" s="149"/>
      <c r="DT59" s="149"/>
      <c r="DU59" s="149"/>
      <c r="DV59" s="149"/>
      <c r="DW59" s="149"/>
      <c r="DX59" s="149"/>
      <c r="DY59" s="149"/>
      <c r="DZ59" s="149"/>
      <c r="EA59" s="149"/>
      <c r="EB59" s="149"/>
      <c r="EC59" s="149"/>
      <c r="ED59" s="149"/>
      <c r="EE59" s="149"/>
      <c r="EF59" s="149"/>
      <c r="EG59" s="149"/>
      <c r="EH59" s="149"/>
      <c r="EI59" s="149"/>
      <c r="EJ59" s="149"/>
      <c r="EK59" s="149"/>
      <c r="EL59" s="149"/>
      <c r="EM59" s="149"/>
      <c r="EN59" s="149"/>
      <c r="EO59" s="149"/>
      <c r="EP59" s="149"/>
      <c r="EQ59" s="149"/>
      <c r="ER59" s="149"/>
      <c r="ES59" s="149"/>
      <c r="ET59" s="149"/>
      <c r="EU59" s="149"/>
      <c r="EV59" s="149"/>
      <c r="EW59" s="149"/>
      <c r="EX59" s="149"/>
      <c r="EY59" s="149"/>
      <c r="EZ59" s="149"/>
      <c r="FA59" s="149"/>
      <c r="FB59" s="149"/>
      <c r="FC59" s="149"/>
      <c r="FD59" s="149"/>
      <c r="FE59" s="149"/>
      <c r="FF59" s="149"/>
      <c r="FG59" s="149"/>
      <c r="FH59" s="149"/>
      <c r="FI59" s="149"/>
      <c r="FJ59" s="149"/>
      <c r="FK59" s="149"/>
      <c r="FL59" s="149"/>
      <c r="FM59" s="149"/>
      <c r="FN59" s="149"/>
      <c r="FO59" s="149"/>
      <c r="FP59" s="149"/>
      <c r="FQ59" s="149"/>
      <c r="FR59" s="149"/>
      <c r="FS59" s="149"/>
      <c r="FT59" s="149"/>
      <c r="FU59" s="149"/>
      <c r="FV59" s="149"/>
      <c r="FW59" s="149"/>
      <c r="FX59" s="149"/>
      <c r="FY59" s="149"/>
      <c r="FZ59" s="149"/>
      <c r="GA59" s="149"/>
      <c r="GB59" s="149"/>
      <c r="GC59" s="149"/>
      <c r="GD59" s="149"/>
      <c r="GE59" s="149"/>
      <c r="GF59" s="149"/>
      <c r="GG59" s="149"/>
      <c r="GH59" s="149"/>
      <c r="GI59" s="149"/>
      <c r="GJ59" s="149"/>
      <c r="GK59" s="149"/>
      <c r="GL59" s="149"/>
      <c r="GM59" s="149"/>
      <c r="GN59" s="149"/>
      <c r="GO59" s="149"/>
      <c r="GP59" s="149"/>
      <c r="GQ59" s="149"/>
      <c r="GR59" s="149"/>
      <c r="GS59" s="149"/>
      <c r="GT59" s="149"/>
      <c r="GU59" s="149"/>
      <c r="GV59" s="149"/>
      <c r="GW59" s="149"/>
      <c r="GX59" s="149"/>
      <c r="GY59" s="149"/>
      <c r="GZ59" s="149"/>
      <c r="HA59" s="149"/>
      <c r="HB59" s="149"/>
      <c r="HC59" s="149"/>
      <c r="HD59" s="149"/>
      <c r="HE59" s="149"/>
      <c r="HF59" s="149"/>
      <c r="HG59" s="149"/>
      <c r="HH59" s="149"/>
      <c r="HI59" s="149"/>
      <c r="HJ59" s="149"/>
      <c r="HK59" s="149"/>
      <c r="HL59" s="149"/>
      <c r="HM59" s="149"/>
      <c r="HN59" s="149"/>
      <c r="HO59" s="149"/>
      <c r="HP59" s="149"/>
      <c r="HQ59" s="149"/>
      <c r="HR59" s="149"/>
      <c r="HS59" s="149"/>
      <c r="HT59" s="149"/>
      <c r="HU59" s="149"/>
      <c r="HV59" s="149"/>
      <c r="HW59" s="149"/>
      <c r="HX59" s="149"/>
      <c r="HY59" s="149"/>
      <c r="HZ59" s="149"/>
      <c r="IA59" s="149"/>
      <c r="IB59" s="149"/>
      <c r="IC59" s="149"/>
      <c r="ID59" s="149"/>
      <c r="IE59" s="149"/>
      <c r="IF59" s="149"/>
      <c r="IG59" s="149"/>
      <c r="IH59" s="149"/>
      <c r="II59" s="149"/>
      <c r="IJ59" s="149"/>
      <c r="IK59" s="149"/>
      <c r="IL59" s="149"/>
      <c r="IM59" s="149"/>
      <c r="IN59" s="149"/>
      <c r="IO59" s="149"/>
      <c r="IP59" s="149"/>
      <c r="IQ59" s="149"/>
      <c r="IR59" s="149"/>
      <c r="IS59" s="149"/>
      <c r="IT59" s="149"/>
      <c r="IU59" s="149"/>
      <c r="IV59" s="149"/>
      <c r="IW59" s="149"/>
      <c r="IX59" s="149"/>
      <c r="IY59" s="149"/>
      <c r="IZ59" s="149"/>
      <c r="JA59" s="149"/>
      <c r="JB59" s="149"/>
      <c r="JC59" s="149"/>
      <c r="JD59" s="149"/>
      <c r="JE59" s="149"/>
      <c r="JF59" s="149"/>
      <c r="JG59" s="149"/>
      <c r="JH59" s="149"/>
      <c r="JI59" s="149"/>
      <c r="JJ59" s="149"/>
      <c r="JK59" s="149"/>
      <c r="JL59" s="149"/>
      <c r="JM59" s="149"/>
      <c r="JN59" s="149"/>
      <c r="JO59" s="149"/>
      <c r="JP59" s="149"/>
      <c r="JQ59" s="149"/>
      <c r="JR59" s="149"/>
      <c r="JS59" s="149"/>
      <c r="JT59" s="149"/>
      <c r="JU59" s="149"/>
      <c r="JV59" s="149"/>
      <c r="JW59" s="149"/>
      <c r="JX59" s="149"/>
      <c r="JY59" s="149"/>
      <c r="JZ59" s="149"/>
      <c r="KA59" s="149"/>
      <c r="KB59" s="149"/>
      <c r="KC59" s="149"/>
      <c r="KD59" s="149"/>
      <c r="KE59" s="149"/>
      <c r="KF59" s="149"/>
      <c r="KG59" s="149"/>
      <c r="KH59" s="149"/>
      <c r="KI59" s="149"/>
      <c r="KJ59" s="149"/>
      <c r="KK59" s="149"/>
      <c r="KL59" s="149"/>
      <c r="KM59" s="149"/>
      <c r="KN59" s="149"/>
      <c r="KO59" s="149"/>
      <c r="KP59" s="149"/>
      <c r="KQ59" s="149"/>
      <c r="KR59" s="149"/>
      <c r="KS59" s="149"/>
      <c r="KT59" s="149"/>
      <c r="KU59" s="149"/>
      <c r="KV59" s="149"/>
      <c r="KW59" s="149"/>
      <c r="KX59" s="149"/>
      <c r="KY59" s="149"/>
      <c r="KZ59" s="149"/>
      <c r="LA59" s="149"/>
      <c r="LB59" s="149"/>
      <c r="LC59" s="149"/>
      <c r="LD59" s="149"/>
      <c r="LE59" s="149"/>
      <c r="LF59" s="149"/>
      <c r="LG59" s="149"/>
      <c r="LH59" s="149"/>
      <c r="LI59" s="149"/>
      <c r="LJ59" s="149"/>
      <c r="LK59" s="149"/>
      <c r="LL59" s="149"/>
      <c r="LM59" s="149"/>
      <c r="LN59" s="149"/>
      <c r="LO59" s="149"/>
      <c r="LP59" s="149"/>
      <c r="LQ59" s="149"/>
      <c r="LR59" s="149"/>
      <c r="LS59" s="149"/>
      <c r="LT59" s="149"/>
      <c r="LU59" s="149"/>
      <c r="LV59" s="149"/>
      <c r="LW59" s="149"/>
      <c r="LX59" s="149"/>
      <c r="LY59" s="149"/>
      <c r="LZ59" s="149"/>
      <c r="MA59" s="149"/>
      <c r="MB59" s="149"/>
      <c r="MC59" s="149"/>
      <c r="MD59" s="149"/>
      <c r="ME59" s="149"/>
      <c r="MF59" s="149"/>
      <c r="MG59" s="149"/>
      <c r="MH59" s="149"/>
      <c r="MI59" s="149"/>
      <c r="MJ59" s="149"/>
      <c r="MK59" s="149"/>
      <c r="ML59" s="149"/>
      <c r="MM59" s="149"/>
      <c r="MN59" s="149"/>
      <c r="MO59" s="149"/>
      <c r="MP59" s="149"/>
      <c r="MQ59" s="149"/>
      <c r="MR59" s="149"/>
      <c r="MS59" s="149"/>
      <c r="MT59" s="149"/>
      <c r="MU59" s="149"/>
      <c r="MV59" s="149"/>
      <c r="MW59" s="149"/>
      <c r="MX59" s="149"/>
      <c r="MY59" s="149"/>
      <c r="MZ59" s="149"/>
      <c r="NA59" s="149"/>
      <c r="NB59" s="149"/>
      <c r="NC59" s="149"/>
      <c r="ND59" s="149"/>
      <c r="NE59" s="149"/>
      <c r="NF59" s="149"/>
      <c r="NG59" s="149"/>
      <c r="NH59" s="149"/>
      <c r="NI59" s="149"/>
      <c r="NJ59" s="149"/>
      <c r="NK59" s="149"/>
      <c r="NL59" s="149"/>
      <c r="NM59" s="149"/>
      <c r="NN59" s="149"/>
      <c r="NO59" s="149"/>
      <c r="NP59" s="149"/>
      <c r="NQ59" s="149"/>
      <c r="NR59" s="149"/>
      <c r="NS59" s="149"/>
      <c r="NT59" s="149"/>
      <c r="NU59" s="149"/>
      <c r="NV59" s="149"/>
      <c r="NW59" s="149"/>
      <c r="NX59" s="149"/>
      <c r="NY59" s="149"/>
      <c r="NZ59" s="149"/>
      <c r="OA59" s="149"/>
      <c r="OB59" s="149"/>
      <c r="OC59" s="149"/>
      <c r="OD59" s="149"/>
      <c r="OE59" s="149"/>
      <c r="OF59" s="149"/>
      <c r="OG59" s="149"/>
      <c r="OH59" s="149"/>
      <c r="OI59" s="149"/>
      <c r="OJ59" s="149"/>
      <c r="OK59" s="149"/>
      <c r="OL59" s="149"/>
      <c r="OM59" s="149"/>
      <c r="ON59" s="149"/>
      <c r="OO59" s="149"/>
      <c r="OP59" s="149"/>
      <c r="OQ59" s="149"/>
      <c r="OR59" s="149"/>
      <c r="OS59" s="149"/>
      <c r="OT59" s="149"/>
      <c r="OU59" s="149"/>
      <c r="OV59" s="149"/>
      <c r="OW59" s="149"/>
      <c r="OX59" s="149"/>
      <c r="OY59" s="149"/>
      <c r="OZ59" s="149"/>
      <c r="PA59" s="149"/>
      <c r="PB59" s="149"/>
      <c r="PC59" s="149"/>
      <c r="PD59" s="149"/>
      <c r="PE59" s="149"/>
      <c r="PF59" s="149"/>
      <c r="PG59" s="149"/>
      <c r="PH59" s="149"/>
      <c r="PI59" s="149"/>
      <c r="PJ59" s="149"/>
      <c r="PK59" s="149"/>
      <c r="PL59" s="149"/>
      <c r="PM59" s="149"/>
      <c r="PN59" s="149"/>
      <c r="PO59" s="149"/>
      <c r="PP59" s="149"/>
      <c r="PQ59" s="149"/>
      <c r="PR59" s="149"/>
      <c r="PS59" s="149"/>
      <c r="PT59" s="149"/>
      <c r="PU59" s="149"/>
      <c r="PV59" s="149"/>
      <c r="PW59" s="149"/>
      <c r="PX59" s="149"/>
      <c r="PY59" s="149"/>
      <c r="PZ59" s="149"/>
      <c r="QA59" s="149"/>
      <c r="QB59" s="149"/>
      <c r="QC59" s="149"/>
      <c r="QD59" s="149"/>
      <c r="QE59" s="149"/>
      <c r="QF59" s="149"/>
      <c r="QG59" s="149"/>
      <c r="QH59" s="149"/>
      <c r="QI59" s="149"/>
      <c r="QJ59" s="149"/>
      <c r="QK59" s="149"/>
      <c r="QL59" s="149"/>
      <c r="QM59" s="149"/>
      <c r="QN59" s="149"/>
      <c r="QO59" s="149"/>
      <c r="QP59" s="149"/>
      <c r="QQ59" s="149"/>
      <c r="QR59" s="149"/>
      <c r="QS59" s="149"/>
      <c r="QT59" s="149"/>
      <c r="QU59" s="149"/>
      <c r="QV59" s="149"/>
      <c r="QW59" s="149"/>
      <c r="QX59" s="149"/>
      <c r="QY59" s="149"/>
      <c r="QZ59" s="149"/>
      <c r="RA59" s="149"/>
      <c r="RB59" s="149"/>
      <c r="RC59" s="149"/>
      <c r="RD59" s="149"/>
      <c r="RE59" s="149"/>
      <c r="RF59" s="149"/>
      <c r="RG59" s="149"/>
      <c r="RH59" s="149"/>
      <c r="RI59" s="149"/>
      <c r="RJ59" s="149"/>
      <c r="RK59" s="149"/>
      <c r="RL59" s="149"/>
      <c r="RM59" s="149"/>
      <c r="RN59" s="149"/>
      <c r="RO59" s="149"/>
      <c r="RP59" s="149"/>
      <c r="RQ59" s="149"/>
      <c r="RR59" s="149"/>
      <c r="RS59" s="149"/>
      <c r="RT59" s="149"/>
      <c r="RU59" s="149"/>
      <c r="RV59" s="149"/>
      <c r="RW59" s="149"/>
      <c r="RX59" s="149"/>
      <c r="RY59" s="149"/>
      <c r="RZ59" s="149"/>
      <c r="SA59" s="149"/>
      <c r="SB59" s="149"/>
      <c r="SC59" s="149"/>
      <c r="SD59" s="149"/>
      <c r="SE59" s="149"/>
      <c r="SF59" s="149"/>
      <c r="SG59" s="149"/>
      <c r="SH59" s="149"/>
      <c r="SI59" s="149"/>
      <c r="SJ59" s="149"/>
      <c r="SK59" s="149"/>
      <c r="SL59" s="149"/>
      <c r="SM59" s="149"/>
      <c r="SN59" s="149"/>
      <c r="SO59" s="149"/>
      <c r="SP59" s="149"/>
      <c r="SQ59" s="149"/>
      <c r="SR59" s="149"/>
      <c r="SS59" s="149"/>
      <c r="ST59" s="149"/>
      <c r="SU59" s="149"/>
      <c r="SV59" s="149"/>
      <c r="SW59" s="149"/>
      <c r="SX59" s="149"/>
      <c r="SY59" s="149"/>
      <c r="SZ59" s="149"/>
      <c r="TA59" s="149"/>
      <c r="TB59" s="149"/>
      <c r="TC59" s="149"/>
      <c r="TD59" s="149"/>
      <c r="TE59" s="149"/>
      <c r="TF59" s="149"/>
      <c r="TG59" s="149"/>
      <c r="TH59" s="149"/>
      <c r="TI59" s="149"/>
      <c r="TJ59" s="149"/>
      <c r="TK59" s="149"/>
      <c r="TL59" s="149"/>
      <c r="TM59" s="149"/>
      <c r="TN59" s="149"/>
      <c r="TO59" s="149"/>
      <c r="TP59" s="149"/>
      <c r="TQ59" s="149"/>
      <c r="TR59" s="149"/>
      <c r="TS59" s="149"/>
      <c r="TT59" s="149"/>
      <c r="TU59" s="149"/>
      <c r="TV59" s="149"/>
      <c r="TW59" s="149"/>
      <c r="TX59" s="149"/>
      <c r="TY59" s="149"/>
      <c r="TZ59" s="149"/>
      <c r="UA59" s="149"/>
      <c r="UB59" s="149"/>
      <c r="UC59" s="149"/>
      <c r="UD59" s="149"/>
      <c r="UE59" s="149"/>
      <c r="UF59" s="149"/>
      <c r="UG59" s="149"/>
      <c r="UH59" s="149"/>
      <c r="UI59" s="149"/>
      <c r="UJ59" s="149"/>
      <c r="UK59" s="149"/>
      <c r="UL59" s="149"/>
      <c r="UM59" s="149"/>
      <c r="UN59" s="149"/>
      <c r="UO59" s="149"/>
      <c r="UP59" s="149"/>
      <c r="UQ59" s="149"/>
      <c r="UR59" s="149"/>
      <c r="US59" s="149"/>
      <c r="UT59" s="149"/>
      <c r="UU59" s="149"/>
      <c r="UV59" s="149"/>
      <c r="UW59" s="149"/>
      <c r="UX59" s="149"/>
      <c r="UY59" s="149"/>
      <c r="UZ59" s="149"/>
      <c r="VA59" s="149"/>
      <c r="VB59" s="149"/>
      <c r="VC59" s="149"/>
      <c r="VD59" s="149"/>
      <c r="VE59" s="149"/>
      <c r="VF59" s="149"/>
      <c r="VG59" s="149"/>
      <c r="VH59" s="149"/>
      <c r="VI59" s="149"/>
      <c r="VJ59" s="149"/>
      <c r="VK59" s="149"/>
      <c r="VL59" s="149"/>
      <c r="VM59" s="149"/>
      <c r="VN59" s="149"/>
      <c r="VO59" s="149"/>
      <c r="VP59" s="149"/>
      <c r="VQ59" s="149"/>
      <c r="VR59" s="149"/>
      <c r="VS59" s="149"/>
      <c r="VT59" s="149"/>
      <c r="VU59" s="149"/>
      <c r="VV59" s="149"/>
      <c r="VW59" s="149"/>
      <c r="VX59" s="149"/>
      <c r="VY59" s="149"/>
      <c r="VZ59" s="149"/>
      <c r="WA59" s="149"/>
      <c r="WB59" s="149"/>
      <c r="WC59" s="149"/>
      <c r="WD59" s="149"/>
      <c r="WE59" s="149"/>
      <c r="WF59" s="149"/>
      <c r="WG59" s="149"/>
      <c r="WH59" s="149"/>
      <c r="WI59" s="149"/>
      <c r="WJ59" s="149"/>
      <c r="WK59" s="149"/>
      <c r="WL59" s="149"/>
      <c r="WM59" s="149"/>
      <c r="WN59" s="149"/>
      <c r="WO59" s="149"/>
      <c r="WP59" s="149"/>
      <c r="WQ59" s="149"/>
      <c r="WR59" s="149"/>
      <c r="WS59" s="149"/>
      <c r="WT59" s="149"/>
      <c r="WU59" s="149"/>
      <c r="WV59" s="149"/>
      <c r="WW59" s="149"/>
      <c r="WX59" s="149"/>
      <c r="WY59" s="149"/>
      <c r="WZ59" s="149"/>
      <c r="XA59" s="149"/>
      <c r="XB59" s="149"/>
      <c r="XC59" s="149"/>
      <c r="XD59" s="149"/>
      <c r="XE59" s="149"/>
      <c r="XF59" s="149"/>
      <c r="XG59" s="149"/>
      <c r="XH59" s="149"/>
      <c r="XI59" s="149"/>
      <c r="XJ59" s="149"/>
      <c r="XK59" s="149"/>
      <c r="XL59" s="149"/>
      <c r="XM59" s="149"/>
      <c r="XN59" s="149"/>
      <c r="XO59" s="149"/>
      <c r="XP59" s="149"/>
      <c r="XQ59" s="149"/>
      <c r="XR59" s="149"/>
      <c r="XS59" s="149"/>
      <c r="XT59" s="149"/>
      <c r="XU59" s="149"/>
      <c r="XV59" s="149"/>
      <c r="XW59" s="149"/>
      <c r="XX59" s="149"/>
      <c r="XY59" s="149"/>
      <c r="XZ59" s="149"/>
      <c r="YA59" s="149"/>
      <c r="YB59" s="149"/>
      <c r="YC59" s="149"/>
      <c r="YD59" s="149"/>
      <c r="YE59" s="149"/>
      <c r="YF59" s="149"/>
      <c r="YG59" s="149"/>
      <c r="YH59" s="149"/>
      <c r="YI59" s="149"/>
      <c r="YJ59" s="149"/>
      <c r="YK59" s="149"/>
      <c r="YL59" s="149"/>
      <c r="YM59" s="149"/>
      <c r="YN59" s="149"/>
      <c r="YO59" s="149"/>
      <c r="YP59" s="149"/>
      <c r="YQ59" s="149"/>
      <c r="YR59" s="149"/>
      <c r="YS59" s="149"/>
      <c r="YT59" s="149"/>
      <c r="YU59" s="149"/>
      <c r="YV59" s="149"/>
      <c r="YW59" s="149"/>
      <c r="YX59" s="149"/>
      <c r="YY59" s="149"/>
      <c r="YZ59" s="149"/>
      <c r="ZA59" s="149"/>
      <c r="ZB59" s="149"/>
      <c r="ZC59" s="149"/>
      <c r="ZD59" s="149"/>
      <c r="ZE59" s="149"/>
      <c r="ZF59" s="149"/>
      <c r="ZG59" s="149"/>
      <c r="ZH59" s="149"/>
      <c r="ZI59" s="149"/>
      <c r="ZJ59" s="149"/>
      <c r="ZK59" s="149"/>
      <c r="ZL59" s="149"/>
      <c r="ZM59" s="149"/>
      <c r="ZN59" s="149"/>
      <c r="ZO59" s="149"/>
      <c r="ZP59" s="149"/>
      <c r="ZQ59" s="149"/>
      <c r="ZR59" s="149"/>
      <c r="ZS59" s="149"/>
      <c r="ZT59" s="149"/>
      <c r="ZU59" s="149"/>
      <c r="ZV59" s="149"/>
      <c r="ZW59" s="149"/>
      <c r="ZX59" s="149"/>
      <c r="ZY59" s="149"/>
      <c r="ZZ59" s="149"/>
      <c r="AAA59" s="149"/>
      <c r="AAB59" s="149"/>
      <c r="AAC59" s="149"/>
      <c r="AAD59" s="149"/>
      <c r="AAE59" s="149"/>
      <c r="AAF59" s="149"/>
      <c r="AAG59" s="149"/>
      <c r="AAH59" s="149"/>
      <c r="AAI59" s="149"/>
      <c r="AAJ59" s="149"/>
      <c r="AAK59" s="149"/>
      <c r="AAL59" s="149"/>
      <c r="AAM59" s="149"/>
      <c r="AAN59" s="149"/>
      <c r="AAO59" s="149"/>
      <c r="AAP59" s="149"/>
      <c r="AAQ59" s="149"/>
      <c r="AAR59" s="149"/>
      <c r="AAS59" s="149"/>
      <c r="AAT59" s="149"/>
      <c r="AAU59" s="149"/>
      <c r="AAV59" s="149"/>
      <c r="AAW59" s="149"/>
      <c r="AAX59" s="149"/>
      <c r="AAY59" s="149"/>
      <c r="AAZ59" s="149"/>
      <c r="ABA59" s="149"/>
      <c r="ABB59" s="149"/>
      <c r="ABC59" s="149"/>
      <c r="ABD59" s="149"/>
      <c r="ABE59" s="149"/>
      <c r="ABF59" s="149"/>
      <c r="ABG59" s="149"/>
      <c r="ABH59" s="149"/>
      <c r="ABI59" s="149"/>
      <c r="ABJ59" s="149"/>
      <c r="ABK59" s="149"/>
      <c r="ABL59" s="149"/>
      <c r="ABM59" s="149"/>
      <c r="ABN59" s="149"/>
      <c r="ABO59" s="149"/>
      <c r="ABP59" s="149"/>
      <c r="ABQ59" s="149"/>
      <c r="ABR59" s="149"/>
      <c r="ABS59" s="149"/>
      <c r="ABT59" s="149"/>
      <c r="ABU59" s="149"/>
      <c r="ABV59" s="149"/>
      <c r="ABW59" s="149"/>
      <c r="ABX59" s="149"/>
      <c r="ABY59" s="149"/>
      <c r="ABZ59" s="149"/>
      <c r="ACA59" s="149"/>
      <c r="ACB59" s="149"/>
      <c r="ACC59" s="149"/>
      <c r="ACD59" s="149"/>
      <c r="ACE59" s="149"/>
      <c r="ACF59" s="149"/>
      <c r="ACG59" s="149"/>
      <c r="ACH59" s="149"/>
      <c r="ACI59" s="149"/>
      <c r="ACJ59" s="149"/>
      <c r="ACK59" s="149"/>
      <c r="ACL59" s="149"/>
      <c r="ACM59" s="149"/>
      <c r="ACN59" s="149"/>
      <c r="ACO59" s="149"/>
      <c r="ACP59" s="149"/>
      <c r="ACQ59" s="149"/>
      <c r="ACR59" s="149"/>
      <c r="ACS59" s="149"/>
      <c r="ACT59" s="149"/>
      <c r="ACU59" s="149"/>
      <c r="ACV59" s="149"/>
      <c r="ACW59" s="149"/>
      <c r="ACX59" s="149"/>
      <c r="ACY59" s="149"/>
      <c r="ACZ59" s="149"/>
      <c r="ADA59" s="149"/>
      <c r="ADB59" s="149"/>
      <c r="ADC59" s="149"/>
    </row>
    <row r="60" spans="1:783" s="152" customFormat="1" x14ac:dyDescent="0.3">
      <c r="A60" s="149"/>
      <c r="B60" s="150"/>
      <c r="C60" s="151"/>
      <c r="D60" s="151"/>
      <c r="F60" s="153"/>
      <c r="G60" s="153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9"/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9"/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9"/>
      <c r="DF60" s="149"/>
      <c r="DG60" s="149"/>
      <c r="DH60" s="149"/>
      <c r="DI60" s="149"/>
      <c r="DJ60" s="149"/>
      <c r="DK60" s="149"/>
      <c r="DL60" s="149"/>
      <c r="DM60" s="149"/>
      <c r="DN60" s="149"/>
      <c r="DO60" s="149"/>
      <c r="DP60" s="149"/>
      <c r="DQ60" s="149"/>
      <c r="DR60" s="149"/>
      <c r="DS60" s="149"/>
      <c r="DT60" s="149"/>
      <c r="DU60" s="149"/>
      <c r="DV60" s="149"/>
      <c r="DW60" s="149"/>
      <c r="DX60" s="149"/>
      <c r="DY60" s="149"/>
      <c r="DZ60" s="149"/>
      <c r="EA60" s="149"/>
      <c r="EB60" s="149"/>
      <c r="EC60" s="149"/>
      <c r="ED60" s="149"/>
      <c r="EE60" s="149"/>
      <c r="EF60" s="149"/>
      <c r="EG60" s="149"/>
      <c r="EH60" s="149"/>
      <c r="EI60" s="149"/>
      <c r="EJ60" s="149"/>
      <c r="EK60" s="149"/>
      <c r="EL60" s="149"/>
      <c r="EM60" s="149"/>
      <c r="EN60" s="149"/>
      <c r="EO60" s="149"/>
      <c r="EP60" s="149"/>
      <c r="EQ60" s="149"/>
      <c r="ER60" s="149"/>
      <c r="ES60" s="149"/>
      <c r="ET60" s="149"/>
      <c r="EU60" s="149"/>
      <c r="EV60" s="149"/>
      <c r="EW60" s="149"/>
      <c r="EX60" s="149"/>
      <c r="EY60" s="149"/>
      <c r="EZ60" s="149"/>
      <c r="FA60" s="149"/>
      <c r="FB60" s="149"/>
      <c r="FC60" s="149"/>
      <c r="FD60" s="149"/>
      <c r="FE60" s="149"/>
      <c r="FF60" s="149"/>
      <c r="FG60" s="149"/>
      <c r="FH60" s="149"/>
      <c r="FI60" s="149"/>
      <c r="FJ60" s="149"/>
      <c r="FK60" s="149"/>
      <c r="FL60" s="149"/>
      <c r="FM60" s="149"/>
      <c r="FN60" s="149"/>
      <c r="FO60" s="149"/>
      <c r="FP60" s="149"/>
      <c r="FQ60" s="149"/>
      <c r="FR60" s="149"/>
      <c r="FS60" s="149"/>
      <c r="FT60" s="149"/>
      <c r="FU60" s="149"/>
      <c r="FV60" s="149"/>
      <c r="FW60" s="149"/>
      <c r="FX60" s="149"/>
      <c r="FY60" s="149"/>
      <c r="FZ60" s="149"/>
      <c r="GA60" s="149"/>
      <c r="GB60" s="149"/>
      <c r="GC60" s="149"/>
      <c r="GD60" s="149"/>
      <c r="GE60" s="149"/>
      <c r="GF60" s="149"/>
      <c r="GG60" s="149"/>
      <c r="GH60" s="149"/>
      <c r="GI60" s="149"/>
      <c r="GJ60" s="149"/>
      <c r="GK60" s="149"/>
      <c r="GL60" s="149"/>
      <c r="GM60" s="149"/>
      <c r="GN60" s="149"/>
      <c r="GO60" s="149"/>
      <c r="GP60" s="149"/>
      <c r="GQ60" s="149"/>
      <c r="GR60" s="149"/>
      <c r="GS60" s="149"/>
      <c r="GT60" s="149"/>
      <c r="GU60" s="149"/>
      <c r="GV60" s="149"/>
      <c r="GW60" s="149"/>
      <c r="GX60" s="149"/>
      <c r="GY60" s="149"/>
      <c r="GZ60" s="149"/>
      <c r="HA60" s="149"/>
      <c r="HB60" s="149"/>
      <c r="HC60" s="149"/>
      <c r="HD60" s="149"/>
      <c r="HE60" s="149"/>
      <c r="HF60" s="149"/>
      <c r="HG60" s="149"/>
      <c r="HH60" s="149"/>
      <c r="HI60" s="149"/>
      <c r="HJ60" s="149"/>
      <c r="HK60" s="149"/>
      <c r="HL60" s="149"/>
      <c r="HM60" s="149"/>
      <c r="HN60" s="149"/>
      <c r="HO60" s="149"/>
      <c r="HP60" s="149"/>
      <c r="HQ60" s="149"/>
      <c r="HR60" s="149"/>
      <c r="HS60" s="149"/>
      <c r="HT60" s="149"/>
      <c r="HU60" s="149"/>
      <c r="HV60" s="149"/>
      <c r="HW60" s="149"/>
      <c r="HX60" s="149"/>
      <c r="HY60" s="149"/>
      <c r="HZ60" s="149"/>
      <c r="IA60" s="149"/>
      <c r="IB60" s="149"/>
      <c r="IC60" s="149"/>
      <c r="ID60" s="149"/>
      <c r="IE60" s="149"/>
      <c r="IF60" s="149"/>
      <c r="IG60" s="149"/>
      <c r="IH60" s="149"/>
      <c r="II60" s="149"/>
      <c r="IJ60" s="149"/>
      <c r="IK60" s="149"/>
      <c r="IL60" s="149"/>
      <c r="IM60" s="149"/>
      <c r="IN60" s="149"/>
      <c r="IO60" s="149"/>
      <c r="IP60" s="149"/>
      <c r="IQ60" s="149"/>
      <c r="IR60" s="149"/>
      <c r="IS60" s="149"/>
      <c r="IT60" s="149"/>
      <c r="IU60" s="149"/>
      <c r="IV60" s="149"/>
      <c r="IW60" s="149"/>
      <c r="IX60" s="149"/>
      <c r="IY60" s="149"/>
      <c r="IZ60" s="149"/>
      <c r="JA60" s="149"/>
      <c r="JB60" s="149"/>
      <c r="JC60" s="149"/>
      <c r="JD60" s="149"/>
      <c r="JE60" s="149"/>
      <c r="JF60" s="149"/>
      <c r="JG60" s="149"/>
      <c r="JH60" s="149"/>
      <c r="JI60" s="149"/>
      <c r="JJ60" s="149"/>
      <c r="JK60" s="149"/>
      <c r="JL60" s="149"/>
      <c r="JM60" s="149"/>
      <c r="JN60" s="149"/>
      <c r="JO60" s="149"/>
      <c r="JP60" s="149"/>
      <c r="JQ60" s="149"/>
      <c r="JR60" s="149"/>
      <c r="JS60" s="149"/>
      <c r="JT60" s="149"/>
      <c r="JU60" s="149"/>
      <c r="JV60" s="149"/>
      <c r="JW60" s="149"/>
      <c r="JX60" s="149"/>
      <c r="JY60" s="149"/>
      <c r="JZ60" s="149"/>
      <c r="KA60" s="149"/>
      <c r="KB60" s="149"/>
      <c r="KC60" s="149"/>
      <c r="KD60" s="149"/>
      <c r="KE60" s="149"/>
      <c r="KF60" s="149"/>
      <c r="KG60" s="149"/>
      <c r="KH60" s="149"/>
      <c r="KI60" s="149"/>
      <c r="KJ60" s="149"/>
      <c r="KK60" s="149"/>
      <c r="KL60" s="149"/>
      <c r="KM60" s="149"/>
      <c r="KN60" s="149"/>
      <c r="KO60" s="149"/>
      <c r="KP60" s="149"/>
      <c r="KQ60" s="149"/>
      <c r="KR60" s="149"/>
      <c r="KS60" s="149"/>
      <c r="KT60" s="149"/>
      <c r="KU60" s="149"/>
      <c r="KV60" s="149"/>
      <c r="KW60" s="149"/>
      <c r="KX60" s="149"/>
      <c r="KY60" s="149"/>
      <c r="KZ60" s="149"/>
      <c r="LA60" s="149"/>
      <c r="LB60" s="149"/>
      <c r="LC60" s="149"/>
      <c r="LD60" s="149"/>
      <c r="LE60" s="149"/>
      <c r="LF60" s="149"/>
      <c r="LG60" s="149"/>
      <c r="LH60" s="149"/>
      <c r="LI60" s="149"/>
      <c r="LJ60" s="149"/>
      <c r="LK60" s="149"/>
      <c r="LL60" s="149"/>
      <c r="LM60" s="149"/>
      <c r="LN60" s="149"/>
      <c r="LO60" s="149"/>
      <c r="LP60" s="149"/>
      <c r="LQ60" s="149"/>
      <c r="LR60" s="149"/>
      <c r="LS60" s="149"/>
      <c r="LT60" s="149"/>
      <c r="LU60" s="149"/>
      <c r="LV60" s="149"/>
      <c r="LW60" s="149"/>
      <c r="LX60" s="149"/>
      <c r="LY60" s="149"/>
      <c r="LZ60" s="149"/>
      <c r="MA60" s="149"/>
      <c r="MB60" s="149"/>
      <c r="MC60" s="149"/>
      <c r="MD60" s="149"/>
      <c r="ME60" s="149"/>
      <c r="MF60" s="149"/>
      <c r="MG60" s="149"/>
      <c r="MH60" s="149"/>
      <c r="MI60" s="149"/>
      <c r="MJ60" s="149"/>
      <c r="MK60" s="149"/>
      <c r="ML60" s="149"/>
      <c r="MM60" s="149"/>
      <c r="MN60" s="149"/>
      <c r="MO60" s="149"/>
      <c r="MP60" s="149"/>
      <c r="MQ60" s="149"/>
      <c r="MR60" s="149"/>
      <c r="MS60" s="149"/>
      <c r="MT60" s="149"/>
      <c r="MU60" s="149"/>
      <c r="MV60" s="149"/>
      <c r="MW60" s="149"/>
      <c r="MX60" s="149"/>
      <c r="MY60" s="149"/>
      <c r="MZ60" s="149"/>
      <c r="NA60" s="149"/>
      <c r="NB60" s="149"/>
      <c r="NC60" s="149"/>
      <c r="ND60" s="149"/>
      <c r="NE60" s="149"/>
      <c r="NF60" s="149"/>
      <c r="NG60" s="149"/>
      <c r="NH60" s="149"/>
      <c r="NI60" s="149"/>
      <c r="NJ60" s="149"/>
      <c r="NK60" s="149"/>
      <c r="NL60" s="149"/>
      <c r="NM60" s="149"/>
      <c r="NN60" s="149"/>
      <c r="NO60" s="149"/>
      <c r="NP60" s="149"/>
      <c r="NQ60" s="149"/>
      <c r="NR60" s="149"/>
      <c r="NS60" s="149"/>
      <c r="NT60" s="149"/>
      <c r="NU60" s="149"/>
      <c r="NV60" s="149"/>
      <c r="NW60" s="149"/>
      <c r="NX60" s="149"/>
      <c r="NY60" s="149"/>
      <c r="NZ60" s="149"/>
      <c r="OA60" s="149"/>
      <c r="OB60" s="149"/>
      <c r="OC60" s="149"/>
      <c r="OD60" s="149"/>
      <c r="OE60" s="149"/>
      <c r="OF60" s="149"/>
      <c r="OG60" s="149"/>
      <c r="OH60" s="149"/>
      <c r="OI60" s="149"/>
      <c r="OJ60" s="149"/>
      <c r="OK60" s="149"/>
      <c r="OL60" s="149"/>
      <c r="OM60" s="149"/>
      <c r="ON60" s="149"/>
      <c r="OO60" s="149"/>
      <c r="OP60" s="149"/>
      <c r="OQ60" s="149"/>
      <c r="OR60" s="149"/>
      <c r="OS60" s="149"/>
      <c r="OT60" s="149"/>
      <c r="OU60" s="149"/>
      <c r="OV60" s="149"/>
      <c r="OW60" s="149"/>
      <c r="OX60" s="149"/>
      <c r="OY60" s="149"/>
      <c r="OZ60" s="149"/>
      <c r="PA60" s="149"/>
      <c r="PB60" s="149"/>
      <c r="PC60" s="149"/>
      <c r="PD60" s="149"/>
      <c r="PE60" s="149"/>
      <c r="PF60" s="149"/>
      <c r="PG60" s="149"/>
      <c r="PH60" s="149"/>
      <c r="PI60" s="149"/>
      <c r="PJ60" s="149"/>
      <c r="PK60" s="149"/>
      <c r="PL60" s="149"/>
      <c r="PM60" s="149"/>
      <c r="PN60" s="149"/>
      <c r="PO60" s="149"/>
      <c r="PP60" s="149"/>
      <c r="PQ60" s="149"/>
      <c r="PR60" s="149"/>
      <c r="PS60" s="149"/>
      <c r="PT60" s="149"/>
      <c r="PU60" s="149"/>
      <c r="PV60" s="149"/>
      <c r="PW60" s="149"/>
      <c r="PX60" s="149"/>
      <c r="PY60" s="149"/>
      <c r="PZ60" s="149"/>
      <c r="QA60" s="149"/>
      <c r="QB60" s="149"/>
      <c r="QC60" s="149"/>
      <c r="QD60" s="149"/>
      <c r="QE60" s="149"/>
      <c r="QF60" s="149"/>
      <c r="QG60" s="149"/>
      <c r="QH60" s="149"/>
      <c r="QI60" s="149"/>
      <c r="QJ60" s="149"/>
      <c r="QK60" s="149"/>
      <c r="QL60" s="149"/>
      <c r="QM60" s="149"/>
      <c r="QN60" s="149"/>
      <c r="QO60" s="149"/>
      <c r="QP60" s="149"/>
      <c r="QQ60" s="149"/>
      <c r="QR60" s="149"/>
      <c r="QS60" s="149"/>
      <c r="QT60" s="149"/>
      <c r="QU60" s="149"/>
      <c r="QV60" s="149"/>
      <c r="QW60" s="149"/>
      <c r="QX60" s="149"/>
      <c r="QY60" s="149"/>
      <c r="QZ60" s="149"/>
      <c r="RA60" s="149"/>
      <c r="RB60" s="149"/>
      <c r="RC60" s="149"/>
      <c r="RD60" s="149"/>
      <c r="RE60" s="149"/>
      <c r="RF60" s="149"/>
      <c r="RG60" s="149"/>
      <c r="RH60" s="149"/>
      <c r="RI60" s="149"/>
      <c r="RJ60" s="149"/>
      <c r="RK60" s="149"/>
      <c r="RL60" s="149"/>
      <c r="RM60" s="149"/>
      <c r="RN60" s="149"/>
      <c r="RO60" s="149"/>
      <c r="RP60" s="149"/>
      <c r="RQ60" s="149"/>
      <c r="RR60" s="149"/>
      <c r="RS60" s="149"/>
      <c r="RT60" s="149"/>
      <c r="RU60" s="149"/>
      <c r="RV60" s="149"/>
      <c r="RW60" s="149"/>
      <c r="RX60" s="149"/>
      <c r="RY60" s="149"/>
      <c r="RZ60" s="149"/>
      <c r="SA60" s="149"/>
      <c r="SB60" s="149"/>
      <c r="SC60" s="149"/>
      <c r="SD60" s="149"/>
      <c r="SE60" s="149"/>
      <c r="SF60" s="149"/>
      <c r="SG60" s="149"/>
      <c r="SH60" s="149"/>
      <c r="SI60" s="149"/>
      <c r="SJ60" s="149"/>
      <c r="SK60" s="149"/>
      <c r="SL60" s="149"/>
      <c r="SM60" s="149"/>
      <c r="SN60" s="149"/>
      <c r="SO60" s="149"/>
      <c r="SP60" s="149"/>
      <c r="SQ60" s="149"/>
      <c r="SR60" s="149"/>
      <c r="SS60" s="149"/>
      <c r="ST60" s="149"/>
      <c r="SU60" s="149"/>
      <c r="SV60" s="149"/>
      <c r="SW60" s="149"/>
      <c r="SX60" s="149"/>
      <c r="SY60" s="149"/>
      <c r="SZ60" s="149"/>
      <c r="TA60" s="149"/>
      <c r="TB60" s="149"/>
      <c r="TC60" s="149"/>
      <c r="TD60" s="149"/>
      <c r="TE60" s="149"/>
      <c r="TF60" s="149"/>
      <c r="TG60" s="149"/>
      <c r="TH60" s="149"/>
      <c r="TI60" s="149"/>
      <c r="TJ60" s="149"/>
      <c r="TK60" s="149"/>
      <c r="TL60" s="149"/>
      <c r="TM60" s="149"/>
      <c r="TN60" s="149"/>
      <c r="TO60" s="149"/>
      <c r="TP60" s="149"/>
      <c r="TQ60" s="149"/>
      <c r="TR60" s="149"/>
      <c r="TS60" s="149"/>
      <c r="TT60" s="149"/>
      <c r="TU60" s="149"/>
      <c r="TV60" s="149"/>
      <c r="TW60" s="149"/>
      <c r="TX60" s="149"/>
      <c r="TY60" s="149"/>
      <c r="TZ60" s="149"/>
      <c r="UA60" s="149"/>
      <c r="UB60" s="149"/>
      <c r="UC60" s="149"/>
      <c r="UD60" s="149"/>
      <c r="UE60" s="149"/>
      <c r="UF60" s="149"/>
      <c r="UG60" s="149"/>
      <c r="UH60" s="149"/>
      <c r="UI60" s="149"/>
      <c r="UJ60" s="149"/>
      <c r="UK60" s="149"/>
      <c r="UL60" s="149"/>
      <c r="UM60" s="149"/>
      <c r="UN60" s="149"/>
      <c r="UO60" s="149"/>
      <c r="UP60" s="149"/>
      <c r="UQ60" s="149"/>
      <c r="UR60" s="149"/>
      <c r="US60" s="149"/>
      <c r="UT60" s="149"/>
      <c r="UU60" s="149"/>
      <c r="UV60" s="149"/>
      <c r="UW60" s="149"/>
      <c r="UX60" s="149"/>
      <c r="UY60" s="149"/>
      <c r="UZ60" s="149"/>
      <c r="VA60" s="149"/>
      <c r="VB60" s="149"/>
      <c r="VC60" s="149"/>
      <c r="VD60" s="149"/>
      <c r="VE60" s="149"/>
      <c r="VF60" s="149"/>
      <c r="VG60" s="149"/>
      <c r="VH60" s="149"/>
      <c r="VI60" s="149"/>
      <c r="VJ60" s="149"/>
      <c r="VK60" s="149"/>
      <c r="VL60" s="149"/>
      <c r="VM60" s="149"/>
      <c r="VN60" s="149"/>
      <c r="VO60" s="149"/>
      <c r="VP60" s="149"/>
      <c r="VQ60" s="149"/>
      <c r="VR60" s="149"/>
      <c r="VS60" s="149"/>
      <c r="VT60" s="149"/>
      <c r="VU60" s="149"/>
      <c r="VV60" s="149"/>
      <c r="VW60" s="149"/>
      <c r="VX60" s="149"/>
      <c r="VY60" s="149"/>
      <c r="VZ60" s="149"/>
      <c r="WA60" s="149"/>
      <c r="WB60" s="149"/>
      <c r="WC60" s="149"/>
      <c r="WD60" s="149"/>
      <c r="WE60" s="149"/>
      <c r="WF60" s="149"/>
      <c r="WG60" s="149"/>
      <c r="WH60" s="149"/>
      <c r="WI60" s="149"/>
      <c r="WJ60" s="149"/>
      <c r="WK60" s="149"/>
      <c r="WL60" s="149"/>
      <c r="WM60" s="149"/>
      <c r="WN60" s="149"/>
      <c r="WO60" s="149"/>
      <c r="WP60" s="149"/>
      <c r="WQ60" s="149"/>
      <c r="WR60" s="149"/>
      <c r="WS60" s="149"/>
      <c r="WT60" s="149"/>
      <c r="WU60" s="149"/>
      <c r="WV60" s="149"/>
      <c r="WW60" s="149"/>
      <c r="WX60" s="149"/>
      <c r="WY60" s="149"/>
      <c r="WZ60" s="149"/>
      <c r="XA60" s="149"/>
      <c r="XB60" s="149"/>
      <c r="XC60" s="149"/>
      <c r="XD60" s="149"/>
      <c r="XE60" s="149"/>
      <c r="XF60" s="149"/>
      <c r="XG60" s="149"/>
      <c r="XH60" s="149"/>
      <c r="XI60" s="149"/>
      <c r="XJ60" s="149"/>
      <c r="XK60" s="149"/>
      <c r="XL60" s="149"/>
      <c r="XM60" s="149"/>
      <c r="XN60" s="149"/>
      <c r="XO60" s="149"/>
      <c r="XP60" s="149"/>
      <c r="XQ60" s="149"/>
      <c r="XR60" s="149"/>
      <c r="XS60" s="149"/>
      <c r="XT60" s="149"/>
      <c r="XU60" s="149"/>
      <c r="XV60" s="149"/>
      <c r="XW60" s="149"/>
      <c r="XX60" s="149"/>
      <c r="XY60" s="149"/>
      <c r="XZ60" s="149"/>
      <c r="YA60" s="149"/>
      <c r="YB60" s="149"/>
      <c r="YC60" s="149"/>
      <c r="YD60" s="149"/>
      <c r="YE60" s="149"/>
      <c r="YF60" s="149"/>
      <c r="YG60" s="149"/>
      <c r="YH60" s="149"/>
      <c r="YI60" s="149"/>
      <c r="YJ60" s="149"/>
      <c r="YK60" s="149"/>
      <c r="YL60" s="149"/>
      <c r="YM60" s="149"/>
      <c r="YN60" s="149"/>
      <c r="YO60" s="149"/>
      <c r="YP60" s="149"/>
      <c r="YQ60" s="149"/>
      <c r="YR60" s="149"/>
      <c r="YS60" s="149"/>
      <c r="YT60" s="149"/>
      <c r="YU60" s="149"/>
      <c r="YV60" s="149"/>
      <c r="YW60" s="149"/>
      <c r="YX60" s="149"/>
      <c r="YY60" s="149"/>
      <c r="YZ60" s="149"/>
      <c r="ZA60" s="149"/>
      <c r="ZB60" s="149"/>
      <c r="ZC60" s="149"/>
      <c r="ZD60" s="149"/>
      <c r="ZE60" s="149"/>
      <c r="ZF60" s="149"/>
      <c r="ZG60" s="149"/>
      <c r="ZH60" s="149"/>
      <c r="ZI60" s="149"/>
      <c r="ZJ60" s="149"/>
      <c r="ZK60" s="149"/>
      <c r="ZL60" s="149"/>
      <c r="ZM60" s="149"/>
      <c r="ZN60" s="149"/>
      <c r="ZO60" s="149"/>
      <c r="ZP60" s="149"/>
      <c r="ZQ60" s="149"/>
      <c r="ZR60" s="149"/>
      <c r="ZS60" s="149"/>
      <c r="ZT60" s="149"/>
      <c r="ZU60" s="149"/>
      <c r="ZV60" s="149"/>
      <c r="ZW60" s="149"/>
      <c r="ZX60" s="149"/>
      <c r="ZY60" s="149"/>
      <c r="ZZ60" s="149"/>
      <c r="AAA60" s="149"/>
      <c r="AAB60" s="149"/>
      <c r="AAC60" s="149"/>
      <c r="AAD60" s="149"/>
      <c r="AAE60" s="149"/>
      <c r="AAF60" s="149"/>
      <c r="AAG60" s="149"/>
      <c r="AAH60" s="149"/>
      <c r="AAI60" s="149"/>
      <c r="AAJ60" s="149"/>
      <c r="AAK60" s="149"/>
      <c r="AAL60" s="149"/>
      <c r="AAM60" s="149"/>
      <c r="AAN60" s="149"/>
      <c r="AAO60" s="149"/>
      <c r="AAP60" s="149"/>
      <c r="AAQ60" s="149"/>
      <c r="AAR60" s="149"/>
      <c r="AAS60" s="149"/>
      <c r="AAT60" s="149"/>
      <c r="AAU60" s="149"/>
      <c r="AAV60" s="149"/>
      <c r="AAW60" s="149"/>
      <c r="AAX60" s="149"/>
      <c r="AAY60" s="149"/>
      <c r="AAZ60" s="149"/>
      <c r="ABA60" s="149"/>
      <c r="ABB60" s="149"/>
      <c r="ABC60" s="149"/>
      <c r="ABD60" s="149"/>
      <c r="ABE60" s="149"/>
      <c r="ABF60" s="149"/>
      <c r="ABG60" s="149"/>
      <c r="ABH60" s="149"/>
      <c r="ABI60" s="149"/>
      <c r="ABJ60" s="149"/>
      <c r="ABK60" s="149"/>
      <c r="ABL60" s="149"/>
      <c r="ABM60" s="149"/>
      <c r="ABN60" s="149"/>
      <c r="ABO60" s="149"/>
      <c r="ABP60" s="149"/>
      <c r="ABQ60" s="149"/>
      <c r="ABR60" s="149"/>
      <c r="ABS60" s="149"/>
      <c r="ABT60" s="149"/>
      <c r="ABU60" s="149"/>
      <c r="ABV60" s="149"/>
      <c r="ABW60" s="149"/>
      <c r="ABX60" s="149"/>
      <c r="ABY60" s="149"/>
      <c r="ABZ60" s="149"/>
      <c r="ACA60" s="149"/>
      <c r="ACB60" s="149"/>
      <c r="ACC60" s="149"/>
      <c r="ACD60" s="149"/>
      <c r="ACE60" s="149"/>
      <c r="ACF60" s="149"/>
      <c r="ACG60" s="149"/>
      <c r="ACH60" s="149"/>
      <c r="ACI60" s="149"/>
      <c r="ACJ60" s="149"/>
      <c r="ACK60" s="149"/>
      <c r="ACL60" s="149"/>
      <c r="ACM60" s="149"/>
      <c r="ACN60" s="149"/>
      <c r="ACO60" s="149"/>
      <c r="ACP60" s="149"/>
      <c r="ACQ60" s="149"/>
      <c r="ACR60" s="149"/>
      <c r="ACS60" s="149"/>
      <c r="ACT60" s="149"/>
      <c r="ACU60" s="149"/>
      <c r="ACV60" s="149"/>
      <c r="ACW60" s="149"/>
      <c r="ACX60" s="149"/>
      <c r="ACY60" s="149"/>
      <c r="ACZ60" s="149"/>
      <c r="ADA60" s="149"/>
      <c r="ADB60" s="149"/>
      <c r="ADC60" s="149"/>
    </row>
    <row r="61" spans="1:783" s="152" customFormat="1" x14ac:dyDescent="0.3">
      <c r="A61" s="149"/>
      <c r="B61" s="150"/>
      <c r="C61" s="151"/>
      <c r="D61" s="151"/>
      <c r="F61" s="153"/>
      <c r="G61" s="153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9"/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9"/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9"/>
      <c r="DF61" s="149"/>
      <c r="DG61" s="149"/>
      <c r="DH61" s="149"/>
      <c r="DI61" s="149"/>
      <c r="DJ61" s="149"/>
      <c r="DK61" s="149"/>
      <c r="DL61" s="149"/>
      <c r="DM61" s="149"/>
      <c r="DN61" s="149"/>
      <c r="DO61" s="149"/>
      <c r="DP61" s="149"/>
      <c r="DQ61" s="149"/>
      <c r="DR61" s="149"/>
      <c r="DS61" s="149"/>
      <c r="DT61" s="149"/>
      <c r="DU61" s="149"/>
      <c r="DV61" s="149"/>
      <c r="DW61" s="149"/>
      <c r="DX61" s="149"/>
      <c r="DY61" s="149"/>
      <c r="DZ61" s="149"/>
      <c r="EA61" s="149"/>
      <c r="EB61" s="149"/>
      <c r="EC61" s="149"/>
      <c r="ED61" s="149"/>
      <c r="EE61" s="149"/>
      <c r="EF61" s="149"/>
      <c r="EG61" s="149"/>
      <c r="EH61" s="149"/>
      <c r="EI61" s="149"/>
      <c r="EJ61" s="149"/>
      <c r="EK61" s="149"/>
      <c r="EL61" s="149"/>
      <c r="EM61" s="149"/>
      <c r="EN61" s="149"/>
      <c r="EO61" s="149"/>
      <c r="EP61" s="149"/>
      <c r="EQ61" s="149"/>
      <c r="ER61" s="149"/>
      <c r="ES61" s="149"/>
      <c r="ET61" s="149"/>
      <c r="EU61" s="149"/>
      <c r="EV61" s="149"/>
      <c r="EW61" s="149"/>
      <c r="EX61" s="149"/>
      <c r="EY61" s="149"/>
      <c r="EZ61" s="149"/>
      <c r="FA61" s="149"/>
      <c r="FB61" s="149"/>
      <c r="FC61" s="149"/>
      <c r="FD61" s="149"/>
      <c r="FE61" s="149"/>
      <c r="FF61" s="149"/>
      <c r="FG61" s="149"/>
      <c r="FH61" s="149"/>
      <c r="FI61" s="149"/>
      <c r="FJ61" s="149"/>
      <c r="FK61" s="149"/>
      <c r="FL61" s="149"/>
      <c r="FM61" s="149"/>
      <c r="FN61" s="149"/>
      <c r="FO61" s="149"/>
      <c r="FP61" s="149"/>
      <c r="FQ61" s="149"/>
      <c r="FR61" s="149"/>
      <c r="FS61" s="149"/>
      <c r="FT61" s="149"/>
      <c r="FU61" s="149"/>
      <c r="FV61" s="149"/>
      <c r="FW61" s="149"/>
      <c r="FX61" s="149"/>
      <c r="FY61" s="149"/>
      <c r="FZ61" s="149"/>
      <c r="GA61" s="149"/>
      <c r="GB61" s="149"/>
      <c r="GC61" s="149"/>
      <c r="GD61" s="149"/>
      <c r="GE61" s="149"/>
      <c r="GF61" s="149"/>
      <c r="GG61" s="149"/>
      <c r="GH61" s="149"/>
      <c r="GI61" s="149"/>
      <c r="GJ61" s="149"/>
      <c r="GK61" s="149"/>
      <c r="GL61" s="149"/>
      <c r="GM61" s="149"/>
      <c r="GN61" s="149"/>
      <c r="GO61" s="149"/>
      <c r="GP61" s="149"/>
      <c r="GQ61" s="149"/>
      <c r="GR61" s="149"/>
      <c r="GS61" s="149"/>
      <c r="GT61" s="149"/>
      <c r="GU61" s="149"/>
      <c r="GV61" s="149"/>
      <c r="GW61" s="149"/>
      <c r="GX61" s="149"/>
      <c r="GY61" s="149"/>
      <c r="GZ61" s="149"/>
      <c r="HA61" s="149"/>
      <c r="HB61" s="149"/>
      <c r="HC61" s="149"/>
      <c r="HD61" s="149"/>
      <c r="HE61" s="149"/>
      <c r="HF61" s="149"/>
      <c r="HG61" s="149"/>
      <c r="HH61" s="149"/>
      <c r="HI61" s="149"/>
      <c r="HJ61" s="149"/>
      <c r="HK61" s="149"/>
      <c r="HL61" s="149"/>
      <c r="HM61" s="149"/>
      <c r="HN61" s="149"/>
      <c r="HO61" s="149"/>
      <c r="HP61" s="149"/>
      <c r="HQ61" s="149"/>
      <c r="HR61" s="149"/>
      <c r="HS61" s="149"/>
      <c r="HT61" s="149"/>
      <c r="HU61" s="149"/>
      <c r="HV61" s="149"/>
      <c r="HW61" s="149"/>
      <c r="HX61" s="149"/>
      <c r="HY61" s="149"/>
      <c r="HZ61" s="149"/>
      <c r="IA61" s="149"/>
      <c r="IB61" s="149"/>
      <c r="IC61" s="149"/>
      <c r="ID61" s="149"/>
      <c r="IE61" s="149"/>
      <c r="IF61" s="149"/>
      <c r="IG61" s="149"/>
      <c r="IH61" s="149"/>
      <c r="II61" s="149"/>
      <c r="IJ61" s="149"/>
      <c r="IK61" s="149"/>
      <c r="IL61" s="149"/>
      <c r="IM61" s="149"/>
      <c r="IN61" s="149"/>
      <c r="IO61" s="149"/>
      <c r="IP61" s="149"/>
      <c r="IQ61" s="149"/>
      <c r="IR61" s="149"/>
      <c r="IS61" s="149"/>
      <c r="IT61" s="149"/>
      <c r="IU61" s="149"/>
      <c r="IV61" s="149"/>
      <c r="IW61" s="149"/>
      <c r="IX61" s="149"/>
      <c r="IY61" s="149"/>
      <c r="IZ61" s="149"/>
      <c r="JA61" s="149"/>
      <c r="JB61" s="149"/>
      <c r="JC61" s="149"/>
      <c r="JD61" s="149"/>
      <c r="JE61" s="149"/>
      <c r="JF61" s="149"/>
      <c r="JG61" s="149"/>
      <c r="JH61" s="149"/>
      <c r="JI61" s="149"/>
      <c r="JJ61" s="149"/>
      <c r="JK61" s="149"/>
      <c r="JL61" s="149"/>
      <c r="JM61" s="149"/>
      <c r="JN61" s="149"/>
      <c r="JO61" s="149"/>
      <c r="JP61" s="149"/>
      <c r="JQ61" s="149"/>
      <c r="JR61" s="149"/>
      <c r="JS61" s="149"/>
      <c r="JT61" s="149"/>
      <c r="JU61" s="149"/>
      <c r="JV61" s="149"/>
      <c r="JW61" s="149"/>
      <c r="JX61" s="149"/>
      <c r="JY61" s="149"/>
      <c r="JZ61" s="149"/>
      <c r="KA61" s="149"/>
      <c r="KB61" s="149"/>
      <c r="KC61" s="149"/>
      <c r="KD61" s="149"/>
      <c r="KE61" s="149"/>
      <c r="KF61" s="149"/>
      <c r="KG61" s="149"/>
      <c r="KH61" s="149"/>
      <c r="KI61" s="149"/>
      <c r="KJ61" s="149"/>
      <c r="KK61" s="149"/>
      <c r="KL61" s="149"/>
      <c r="KM61" s="149"/>
      <c r="KN61" s="149"/>
      <c r="KO61" s="149"/>
      <c r="KP61" s="149"/>
      <c r="KQ61" s="149"/>
      <c r="KR61" s="149"/>
      <c r="KS61" s="149"/>
      <c r="KT61" s="149"/>
      <c r="KU61" s="149"/>
      <c r="KV61" s="149"/>
      <c r="KW61" s="149"/>
      <c r="KX61" s="149"/>
      <c r="KY61" s="149"/>
      <c r="KZ61" s="149"/>
      <c r="LA61" s="149"/>
      <c r="LB61" s="149"/>
      <c r="LC61" s="149"/>
      <c r="LD61" s="149"/>
      <c r="LE61" s="149"/>
      <c r="LF61" s="149"/>
      <c r="LG61" s="149"/>
      <c r="LH61" s="149"/>
      <c r="LI61" s="149"/>
      <c r="LJ61" s="149"/>
      <c r="LK61" s="149"/>
      <c r="LL61" s="149"/>
      <c r="LM61" s="149"/>
      <c r="LN61" s="149"/>
      <c r="LO61" s="149"/>
      <c r="LP61" s="149"/>
      <c r="LQ61" s="149"/>
      <c r="LR61" s="149"/>
      <c r="LS61" s="149"/>
      <c r="LT61" s="149"/>
      <c r="LU61" s="149"/>
      <c r="LV61" s="149"/>
      <c r="LW61" s="149"/>
      <c r="LX61" s="149"/>
      <c r="LY61" s="149"/>
      <c r="LZ61" s="149"/>
      <c r="MA61" s="149"/>
      <c r="MB61" s="149"/>
      <c r="MC61" s="149"/>
      <c r="MD61" s="149"/>
      <c r="ME61" s="149"/>
      <c r="MF61" s="149"/>
      <c r="MG61" s="149"/>
      <c r="MH61" s="149"/>
      <c r="MI61" s="149"/>
      <c r="MJ61" s="149"/>
      <c r="MK61" s="149"/>
      <c r="ML61" s="149"/>
      <c r="MM61" s="149"/>
      <c r="MN61" s="149"/>
      <c r="MO61" s="149"/>
      <c r="MP61" s="149"/>
      <c r="MQ61" s="149"/>
      <c r="MR61" s="149"/>
      <c r="MS61" s="149"/>
      <c r="MT61" s="149"/>
      <c r="MU61" s="149"/>
      <c r="MV61" s="149"/>
      <c r="MW61" s="149"/>
      <c r="MX61" s="149"/>
      <c r="MY61" s="149"/>
      <c r="MZ61" s="149"/>
      <c r="NA61" s="149"/>
      <c r="NB61" s="149"/>
      <c r="NC61" s="149"/>
      <c r="ND61" s="149"/>
      <c r="NE61" s="149"/>
      <c r="NF61" s="149"/>
      <c r="NG61" s="149"/>
      <c r="NH61" s="149"/>
      <c r="NI61" s="149"/>
      <c r="NJ61" s="149"/>
      <c r="NK61" s="149"/>
      <c r="NL61" s="149"/>
      <c r="NM61" s="149"/>
      <c r="NN61" s="149"/>
      <c r="NO61" s="149"/>
      <c r="NP61" s="149"/>
      <c r="NQ61" s="149"/>
      <c r="NR61" s="149"/>
      <c r="NS61" s="149"/>
      <c r="NT61" s="149"/>
      <c r="NU61" s="149"/>
      <c r="NV61" s="149"/>
      <c r="NW61" s="149"/>
      <c r="NX61" s="149"/>
      <c r="NY61" s="149"/>
      <c r="NZ61" s="149"/>
      <c r="OA61" s="149"/>
      <c r="OB61" s="149"/>
      <c r="OC61" s="149"/>
      <c r="OD61" s="149"/>
      <c r="OE61" s="149"/>
      <c r="OF61" s="149"/>
      <c r="OG61" s="149"/>
      <c r="OH61" s="149"/>
      <c r="OI61" s="149"/>
      <c r="OJ61" s="149"/>
      <c r="OK61" s="149"/>
      <c r="OL61" s="149"/>
      <c r="OM61" s="149"/>
      <c r="ON61" s="149"/>
      <c r="OO61" s="149"/>
      <c r="OP61" s="149"/>
      <c r="OQ61" s="149"/>
      <c r="OR61" s="149"/>
      <c r="OS61" s="149"/>
      <c r="OT61" s="149"/>
      <c r="OU61" s="149"/>
      <c r="OV61" s="149"/>
      <c r="OW61" s="149"/>
      <c r="OX61" s="149"/>
      <c r="OY61" s="149"/>
      <c r="OZ61" s="149"/>
      <c r="PA61" s="149"/>
      <c r="PB61" s="149"/>
      <c r="PC61" s="149"/>
      <c r="PD61" s="149"/>
      <c r="PE61" s="149"/>
      <c r="PF61" s="149"/>
      <c r="PG61" s="149"/>
      <c r="PH61" s="149"/>
      <c r="PI61" s="149"/>
      <c r="PJ61" s="149"/>
      <c r="PK61" s="149"/>
      <c r="PL61" s="149"/>
      <c r="PM61" s="149"/>
      <c r="PN61" s="149"/>
      <c r="PO61" s="149"/>
      <c r="PP61" s="149"/>
      <c r="PQ61" s="149"/>
      <c r="PR61" s="149"/>
      <c r="PS61" s="149"/>
      <c r="PT61" s="149"/>
      <c r="PU61" s="149"/>
      <c r="PV61" s="149"/>
      <c r="PW61" s="149"/>
      <c r="PX61" s="149"/>
      <c r="PY61" s="149"/>
      <c r="PZ61" s="149"/>
      <c r="QA61" s="149"/>
      <c r="QB61" s="149"/>
      <c r="QC61" s="149"/>
      <c r="QD61" s="149"/>
      <c r="QE61" s="149"/>
      <c r="QF61" s="149"/>
      <c r="QG61" s="149"/>
      <c r="QH61" s="149"/>
      <c r="QI61" s="149"/>
      <c r="QJ61" s="149"/>
      <c r="QK61" s="149"/>
      <c r="QL61" s="149"/>
      <c r="QM61" s="149"/>
      <c r="QN61" s="149"/>
      <c r="QO61" s="149"/>
      <c r="QP61" s="149"/>
      <c r="QQ61" s="149"/>
      <c r="QR61" s="149"/>
      <c r="QS61" s="149"/>
      <c r="QT61" s="149"/>
      <c r="QU61" s="149"/>
      <c r="QV61" s="149"/>
      <c r="QW61" s="149"/>
      <c r="QX61" s="149"/>
      <c r="QY61" s="149"/>
      <c r="QZ61" s="149"/>
      <c r="RA61" s="149"/>
      <c r="RB61" s="149"/>
      <c r="RC61" s="149"/>
      <c r="RD61" s="149"/>
      <c r="RE61" s="149"/>
      <c r="RF61" s="149"/>
      <c r="RG61" s="149"/>
      <c r="RH61" s="149"/>
      <c r="RI61" s="149"/>
      <c r="RJ61" s="149"/>
      <c r="RK61" s="149"/>
      <c r="RL61" s="149"/>
      <c r="RM61" s="149"/>
      <c r="RN61" s="149"/>
      <c r="RO61" s="149"/>
      <c r="RP61" s="149"/>
      <c r="RQ61" s="149"/>
      <c r="RR61" s="149"/>
      <c r="RS61" s="149"/>
      <c r="RT61" s="149"/>
      <c r="RU61" s="149"/>
      <c r="RV61" s="149"/>
      <c r="RW61" s="149"/>
      <c r="RX61" s="149"/>
      <c r="RY61" s="149"/>
      <c r="RZ61" s="149"/>
      <c r="SA61" s="149"/>
      <c r="SB61" s="149"/>
      <c r="SC61" s="149"/>
      <c r="SD61" s="149"/>
      <c r="SE61" s="149"/>
      <c r="SF61" s="149"/>
      <c r="SG61" s="149"/>
      <c r="SH61" s="149"/>
      <c r="SI61" s="149"/>
      <c r="SJ61" s="149"/>
      <c r="SK61" s="149"/>
      <c r="SL61" s="149"/>
      <c r="SM61" s="149"/>
      <c r="SN61" s="149"/>
      <c r="SO61" s="149"/>
      <c r="SP61" s="149"/>
      <c r="SQ61" s="149"/>
      <c r="SR61" s="149"/>
      <c r="SS61" s="149"/>
      <c r="ST61" s="149"/>
      <c r="SU61" s="149"/>
      <c r="SV61" s="149"/>
      <c r="SW61" s="149"/>
      <c r="SX61" s="149"/>
      <c r="SY61" s="149"/>
      <c r="SZ61" s="149"/>
      <c r="TA61" s="149"/>
      <c r="TB61" s="149"/>
      <c r="TC61" s="149"/>
      <c r="TD61" s="149"/>
      <c r="TE61" s="149"/>
      <c r="TF61" s="149"/>
      <c r="TG61" s="149"/>
      <c r="TH61" s="149"/>
      <c r="TI61" s="149"/>
      <c r="TJ61" s="149"/>
      <c r="TK61" s="149"/>
      <c r="TL61" s="149"/>
      <c r="TM61" s="149"/>
      <c r="TN61" s="149"/>
      <c r="TO61" s="149"/>
      <c r="TP61" s="149"/>
      <c r="TQ61" s="149"/>
      <c r="TR61" s="149"/>
      <c r="TS61" s="149"/>
      <c r="TT61" s="149"/>
      <c r="TU61" s="149"/>
      <c r="TV61" s="149"/>
      <c r="TW61" s="149"/>
      <c r="TX61" s="149"/>
      <c r="TY61" s="149"/>
      <c r="TZ61" s="149"/>
      <c r="UA61" s="149"/>
      <c r="UB61" s="149"/>
      <c r="UC61" s="149"/>
      <c r="UD61" s="149"/>
      <c r="UE61" s="149"/>
      <c r="UF61" s="149"/>
      <c r="UG61" s="149"/>
      <c r="UH61" s="149"/>
      <c r="UI61" s="149"/>
      <c r="UJ61" s="149"/>
      <c r="UK61" s="149"/>
      <c r="UL61" s="149"/>
      <c r="UM61" s="149"/>
      <c r="UN61" s="149"/>
      <c r="UO61" s="149"/>
      <c r="UP61" s="149"/>
      <c r="UQ61" s="149"/>
      <c r="UR61" s="149"/>
      <c r="US61" s="149"/>
      <c r="UT61" s="149"/>
      <c r="UU61" s="149"/>
      <c r="UV61" s="149"/>
      <c r="UW61" s="149"/>
      <c r="UX61" s="149"/>
      <c r="UY61" s="149"/>
      <c r="UZ61" s="149"/>
      <c r="VA61" s="149"/>
      <c r="VB61" s="149"/>
      <c r="VC61" s="149"/>
      <c r="VD61" s="149"/>
      <c r="VE61" s="149"/>
      <c r="VF61" s="149"/>
      <c r="VG61" s="149"/>
      <c r="VH61" s="149"/>
      <c r="VI61" s="149"/>
      <c r="VJ61" s="149"/>
      <c r="VK61" s="149"/>
      <c r="VL61" s="149"/>
      <c r="VM61" s="149"/>
      <c r="VN61" s="149"/>
      <c r="VO61" s="149"/>
      <c r="VP61" s="149"/>
      <c r="VQ61" s="149"/>
      <c r="VR61" s="149"/>
      <c r="VS61" s="149"/>
      <c r="VT61" s="149"/>
      <c r="VU61" s="149"/>
      <c r="VV61" s="149"/>
      <c r="VW61" s="149"/>
      <c r="VX61" s="149"/>
      <c r="VY61" s="149"/>
      <c r="VZ61" s="149"/>
      <c r="WA61" s="149"/>
      <c r="WB61" s="149"/>
      <c r="WC61" s="149"/>
      <c r="WD61" s="149"/>
      <c r="WE61" s="149"/>
      <c r="WF61" s="149"/>
      <c r="WG61" s="149"/>
      <c r="WH61" s="149"/>
      <c r="WI61" s="149"/>
      <c r="WJ61" s="149"/>
      <c r="WK61" s="149"/>
      <c r="WL61" s="149"/>
      <c r="WM61" s="149"/>
      <c r="WN61" s="149"/>
      <c r="WO61" s="149"/>
      <c r="WP61" s="149"/>
      <c r="WQ61" s="149"/>
      <c r="WR61" s="149"/>
      <c r="WS61" s="149"/>
      <c r="WT61" s="149"/>
      <c r="WU61" s="149"/>
      <c r="WV61" s="149"/>
      <c r="WW61" s="149"/>
      <c r="WX61" s="149"/>
      <c r="WY61" s="149"/>
      <c r="WZ61" s="149"/>
      <c r="XA61" s="149"/>
      <c r="XB61" s="149"/>
      <c r="XC61" s="149"/>
      <c r="XD61" s="149"/>
      <c r="XE61" s="149"/>
      <c r="XF61" s="149"/>
      <c r="XG61" s="149"/>
      <c r="XH61" s="149"/>
      <c r="XI61" s="149"/>
      <c r="XJ61" s="149"/>
      <c r="XK61" s="149"/>
      <c r="XL61" s="149"/>
      <c r="XM61" s="149"/>
      <c r="XN61" s="149"/>
      <c r="XO61" s="149"/>
      <c r="XP61" s="149"/>
      <c r="XQ61" s="149"/>
      <c r="XR61" s="149"/>
      <c r="XS61" s="149"/>
      <c r="XT61" s="149"/>
      <c r="XU61" s="149"/>
      <c r="XV61" s="149"/>
      <c r="XW61" s="149"/>
      <c r="XX61" s="149"/>
      <c r="XY61" s="149"/>
      <c r="XZ61" s="149"/>
      <c r="YA61" s="149"/>
      <c r="YB61" s="149"/>
      <c r="YC61" s="149"/>
      <c r="YD61" s="149"/>
      <c r="YE61" s="149"/>
      <c r="YF61" s="149"/>
      <c r="YG61" s="149"/>
      <c r="YH61" s="149"/>
      <c r="YI61" s="149"/>
      <c r="YJ61" s="149"/>
      <c r="YK61" s="149"/>
      <c r="YL61" s="149"/>
      <c r="YM61" s="149"/>
      <c r="YN61" s="149"/>
      <c r="YO61" s="149"/>
      <c r="YP61" s="149"/>
      <c r="YQ61" s="149"/>
      <c r="YR61" s="149"/>
      <c r="YS61" s="149"/>
      <c r="YT61" s="149"/>
      <c r="YU61" s="149"/>
      <c r="YV61" s="149"/>
      <c r="YW61" s="149"/>
      <c r="YX61" s="149"/>
      <c r="YY61" s="149"/>
      <c r="YZ61" s="149"/>
      <c r="ZA61" s="149"/>
      <c r="ZB61" s="149"/>
      <c r="ZC61" s="149"/>
      <c r="ZD61" s="149"/>
      <c r="ZE61" s="149"/>
      <c r="ZF61" s="149"/>
      <c r="ZG61" s="149"/>
      <c r="ZH61" s="149"/>
      <c r="ZI61" s="149"/>
      <c r="ZJ61" s="149"/>
      <c r="ZK61" s="149"/>
      <c r="ZL61" s="149"/>
      <c r="ZM61" s="149"/>
      <c r="ZN61" s="149"/>
      <c r="ZO61" s="149"/>
      <c r="ZP61" s="149"/>
      <c r="ZQ61" s="149"/>
      <c r="ZR61" s="149"/>
      <c r="ZS61" s="149"/>
      <c r="ZT61" s="149"/>
      <c r="ZU61" s="149"/>
      <c r="ZV61" s="149"/>
      <c r="ZW61" s="149"/>
      <c r="ZX61" s="149"/>
      <c r="ZY61" s="149"/>
      <c r="ZZ61" s="149"/>
      <c r="AAA61" s="149"/>
      <c r="AAB61" s="149"/>
      <c r="AAC61" s="149"/>
      <c r="AAD61" s="149"/>
      <c r="AAE61" s="149"/>
      <c r="AAF61" s="149"/>
      <c r="AAG61" s="149"/>
      <c r="AAH61" s="149"/>
      <c r="AAI61" s="149"/>
      <c r="AAJ61" s="149"/>
      <c r="AAK61" s="149"/>
      <c r="AAL61" s="149"/>
      <c r="AAM61" s="149"/>
      <c r="AAN61" s="149"/>
      <c r="AAO61" s="149"/>
      <c r="AAP61" s="149"/>
      <c r="AAQ61" s="149"/>
      <c r="AAR61" s="149"/>
      <c r="AAS61" s="149"/>
      <c r="AAT61" s="149"/>
      <c r="AAU61" s="149"/>
      <c r="AAV61" s="149"/>
      <c r="AAW61" s="149"/>
      <c r="AAX61" s="149"/>
      <c r="AAY61" s="149"/>
      <c r="AAZ61" s="149"/>
      <c r="ABA61" s="149"/>
      <c r="ABB61" s="149"/>
      <c r="ABC61" s="149"/>
      <c r="ABD61" s="149"/>
      <c r="ABE61" s="149"/>
      <c r="ABF61" s="149"/>
      <c r="ABG61" s="149"/>
      <c r="ABH61" s="149"/>
      <c r="ABI61" s="149"/>
      <c r="ABJ61" s="149"/>
      <c r="ABK61" s="149"/>
      <c r="ABL61" s="149"/>
      <c r="ABM61" s="149"/>
      <c r="ABN61" s="149"/>
      <c r="ABO61" s="149"/>
      <c r="ABP61" s="149"/>
      <c r="ABQ61" s="149"/>
      <c r="ABR61" s="149"/>
      <c r="ABS61" s="149"/>
      <c r="ABT61" s="149"/>
      <c r="ABU61" s="149"/>
      <c r="ABV61" s="149"/>
      <c r="ABW61" s="149"/>
      <c r="ABX61" s="149"/>
      <c r="ABY61" s="149"/>
      <c r="ABZ61" s="149"/>
      <c r="ACA61" s="149"/>
      <c r="ACB61" s="149"/>
      <c r="ACC61" s="149"/>
      <c r="ACD61" s="149"/>
      <c r="ACE61" s="149"/>
      <c r="ACF61" s="149"/>
      <c r="ACG61" s="149"/>
      <c r="ACH61" s="149"/>
      <c r="ACI61" s="149"/>
      <c r="ACJ61" s="149"/>
      <c r="ACK61" s="149"/>
      <c r="ACL61" s="149"/>
      <c r="ACM61" s="149"/>
      <c r="ACN61" s="149"/>
      <c r="ACO61" s="149"/>
      <c r="ACP61" s="149"/>
      <c r="ACQ61" s="149"/>
      <c r="ACR61" s="149"/>
      <c r="ACS61" s="149"/>
      <c r="ACT61" s="149"/>
      <c r="ACU61" s="149"/>
      <c r="ACV61" s="149"/>
      <c r="ACW61" s="149"/>
      <c r="ACX61" s="149"/>
      <c r="ACY61" s="149"/>
      <c r="ACZ61" s="149"/>
      <c r="ADA61" s="149"/>
      <c r="ADB61" s="149"/>
      <c r="ADC61" s="149"/>
    </row>
    <row r="62" spans="1:783" s="152" customFormat="1" x14ac:dyDescent="0.3">
      <c r="A62" s="149"/>
      <c r="B62" s="150"/>
      <c r="C62" s="151"/>
      <c r="D62" s="151"/>
      <c r="F62" s="153"/>
      <c r="G62" s="153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  <c r="CL62" s="149"/>
      <c r="CM62" s="149"/>
      <c r="CN62" s="149"/>
      <c r="CO62" s="149"/>
      <c r="CP62" s="149"/>
      <c r="CQ62" s="149"/>
      <c r="CR62" s="149"/>
      <c r="CS62" s="149"/>
      <c r="CT62" s="149"/>
      <c r="CU62" s="149"/>
      <c r="CV62" s="149"/>
      <c r="CW62" s="149"/>
      <c r="CX62" s="149"/>
      <c r="CY62" s="149"/>
      <c r="CZ62" s="149"/>
      <c r="DA62" s="149"/>
      <c r="DB62" s="149"/>
      <c r="DC62" s="149"/>
      <c r="DD62" s="149"/>
      <c r="DE62" s="149"/>
      <c r="DF62" s="149"/>
      <c r="DG62" s="149"/>
      <c r="DH62" s="149"/>
      <c r="DI62" s="149"/>
      <c r="DJ62" s="149"/>
      <c r="DK62" s="149"/>
      <c r="DL62" s="149"/>
      <c r="DM62" s="149"/>
      <c r="DN62" s="149"/>
      <c r="DO62" s="149"/>
      <c r="DP62" s="149"/>
      <c r="DQ62" s="149"/>
      <c r="DR62" s="149"/>
      <c r="DS62" s="149"/>
      <c r="DT62" s="149"/>
      <c r="DU62" s="149"/>
      <c r="DV62" s="149"/>
      <c r="DW62" s="149"/>
      <c r="DX62" s="149"/>
      <c r="DY62" s="149"/>
      <c r="DZ62" s="149"/>
      <c r="EA62" s="149"/>
      <c r="EB62" s="149"/>
      <c r="EC62" s="149"/>
      <c r="ED62" s="149"/>
      <c r="EE62" s="149"/>
      <c r="EF62" s="149"/>
      <c r="EG62" s="149"/>
      <c r="EH62" s="149"/>
      <c r="EI62" s="149"/>
      <c r="EJ62" s="149"/>
      <c r="EK62" s="149"/>
      <c r="EL62" s="149"/>
      <c r="EM62" s="149"/>
      <c r="EN62" s="149"/>
      <c r="EO62" s="149"/>
      <c r="EP62" s="149"/>
      <c r="EQ62" s="149"/>
      <c r="ER62" s="149"/>
      <c r="ES62" s="149"/>
      <c r="ET62" s="149"/>
      <c r="EU62" s="149"/>
      <c r="EV62" s="149"/>
      <c r="EW62" s="149"/>
      <c r="EX62" s="149"/>
      <c r="EY62" s="149"/>
      <c r="EZ62" s="149"/>
      <c r="FA62" s="149"/>
      <c r="FB62" s="149"/>
      <c r="FC62" s="149"/>
      <c r="FD62" s="149"/>
      <c r="FE62" s="149"/>
      <c r="FF62" s="149"/>
      <c r="FG62" s="149"/>
      <c r="FH62" s="149"/>
      <c r="FI62" s="149"/>
      <c r="FJ62" s="149"/>
      <c r="FK62" s="149"/>
      <c r="FL62" s="149"/>
      <c r="FM62" s="149"/>
      <c r="FN62" s="149"/>
      <c r="FO62" s="149"/>
      <c r="FP62" s="149"/>
      <c r="FQ62" s="149"/>
      <c r="FR62" s="149"/>
      <c r="FS62" s="149"/>
      <c r="FT62" s="149"/>
      <c r="FU62" s="149"/>
      <c r="FV62" s="149"/>
      <c r="FW62" s="149"/>
      <c r="FX62" s="149"/>
      <c r="FY62" s="149"/>
      <c r="FZ62" s="149"/>
      <c r="GA62" s="149"/>
      <c r="GB62" s="149"/>
      <c r="GC62" s="149"/>
      <c r="GD62" s="149"/>
      <c r="GE62" s="149"/>
      <c r="GF62" s="149"/>
      <c r="GG62" s="149"/>
      <c r="GH62" s="149"/>
      <c r="GI62" s="149"/>
      <c r="GJ62" s="149"/>
      <c r="GK62" s="149"/>
      <c r="GL62" s="149"/>
      <c r="GM62" s="149"/>
      <c r="GN62" s="149"/>
      <c r="GO62" s="149"/>
      <c r="GP62" s="149"/>
      <c r="GQ62" s="149"/>
      <c r="GR62" s="149"/>
      <c r="GS62" s="149"/>
      <c r="GT62" s="149"/>
      <c r="GU62" s="149"/>
      <c r="GV62" s="149"/>
      <c r="GW62" s="149"/>
      <c r="GX62" s="149"/>
      <c r="GY62" s="149"/>
      <c r="GZ62" s="149"/>
      <c r="HA62" s="149"/>
      <c r="HB62" s="149"/>
      <c r="HC62" s="149"/>
      <c r="HD62" s="149"/>
      <c r="HE62" s="149"/>
      <c r="HF62" s="149"/>
      <c r="HG62" s="149"/>
      <c r="HH62" s="149"/>
      <c r="HI62" s="149"/>
      <c r="HJ62" s="149"/>
      <c r="HK62" s="149"/>
      <c r="HL62" s="149"/>
      <c r="HM62" s="149"/>
      <c r="HN62" s="149"/>
      <c r="HO62" s="149"/>
      <c r="HP62" s="149"/>
      <c r="HQ62" s="149"/>
      <c r="HR62" s="149"/>
      <c r="HS62" s="149"/>
      <c r="HT62" s="149"/>
      <c r="HU62" s="149"/>
      <c r="HV62" s="149"/>
      <c r="HW62" s="149"/>
      <c r="HX62" s="149"/>
      <c r="HY62" s="149"/>
      <c r="HZ62" s="149"/>
      <c r="IA62" s="149"/>
      <c r="IB62" s="149"/>
      <c r="IC62" s="149"/>
      <c r="ID62" s="149"/>
      <c r="IE62" s="149"/>
      <c r="IF62" s="149"/>
      <c r="IG62" s="149"/>
      <c r="IH62" s="149"/>
      <c r="II62" s="149"/>
      <c r="IJ62" s="149"/>
      <c r="IK62" s="149"/>
      <c r="IL62" s="149"/>
      <c r="IM62" s="149"/>
      <c r="IN62" s="149"/>
      <c r="IO62" s="149"/>
      <c r="IP62" s="149"/>
      <c r="IQ62" s="149"/>
      <c r="IR62" s="149"/>
      <c r="IS62" s="149"/>
      <c r="IT62" s="149"/>
      <c r="IU62" s="149"/>
      <c r="IV62" s="149"/>
      <c r="IW62" s="149"/>
      <c r="IX62" s="149"/>
      <c r="IY62" s="149"/>
      <c r="IZ62" s="149"/>
      <c r="JA62" s="149"/>
      <c r="JB62" s="149"/>
      <c r="JC62" s="149"/>
      <c r="JD62" s="149"/>
      <c r="JE62" s="149"/>
      <c r="JF62" s="149"/>
      <c r="JG62" s="149"/>
      <c r="JH62" s="149"/>
      <c r="JI62" s="149"/>
      <c r="JJ62" s="149"/>
      <c r="JK62" s="149"/>
      <c r="JL62" s="149"/>
      <c r="JM62" s="149"/>
      <c r="JN62" s="149"/>
      <c r="JO62" s="149"/>
      <c r="JP62" s="149"/>
      <c r="JQ62" s="149"/>
      <c r="JR62" s="149"/>
      <c r="JS62" s="149"/>
      <c r="JT62" s="149"/>
      <c r="JU62" s="149"/>
      <c r="JV62" s="149"/>
      <c r="JW62" s="149"/>
      <c r="JX62" s="149"/>
      <c r="JY62" s="149"/>
      <c r="JZ62" s="149"/>
      <c r="KA62" s="149"/>
      <c r="KB62" s="149"/>
      <c r="KC62" s="149"/>
      <c r="KD62" s="149"/>
      <c r="KE62" s="149"/>
      <c r="KF62" s="149"/>
      <c r="KG62" s="149"/>
      <c r="KH62" s="149"/>
      <c r="KI62" s="149"/>
      <c r="KJ62" s="149"/>
      <c r="KK62" s="149"/>
      <c r="KL62" s="149"/>
      <c r="KM62" s="149"/>
      <c r="KN62" s="149"/>
      <c r="KO62" s="149"/>
      <c r="KP62" s="149"/>
      <c r="KQ62" s="149"/>
      <c r="KR62" s="149"/>
      <c r="KS62" s="149"/>
      <c r="KT62" s="149"/>
      <c r="KU62" s="149"/>
      <c r="KV62" s="149"/>
      <c r="KW62" s="149"/>
      <c r="KX62" s="149"/>
      <c r="KY62" s="149"/>
      <c r="KZ62" s="149"/>
      <c r="LA62" s="149"/>
      <c r="LB62" s="149"/>
      <c r="LC62" s="149"/>
      <c r="LD62" s="149"/>
      <c r="LE62" s="149"/>
      <c r="LF62" s="149"/>
      <c r="LG62" s="149"/>
      <c r="LH62" s="149"/>
      <c r="LI62" s="149"/>
      <c r="LJ62" s="149"/>
      <c r="LK62" s="149"/>
      <c r="LL62" s="149"/>
      <c r="LM62" s="149"/>
      <c r="LN62" s="149"/>
      <c r="LO62" s="149"/>
      <c r="LP62" s="149"/>
      <c r="LQ62" s="149"/>
      <c r="LR62" s="149"/>
      <c r="LS62" s="149"/>
      <c r="LT62" s="149"/>
      <c r="LU62" s="149"/>
      <c r="LV62" s="149"/>
      <c r="LW62" s="149"/>
      <c r="LX62" s="149"/>
      <c r="LY62" s="149"/>
      <c r="LZ62" s="149"/>
      <c r="MA62" s="149"/>
      <c r="MB62" s="149"/>
      <c r="MC62" s="149"/>
      <c r="MD62" s="149"/>
      <c r="ME62" s="149"/>
      <c r="MF62" s="149"/>
      <c r="MG62" s="149"/>
      <c r="MH62" s="149"/>
      <c r="MI62" s="149"/>
      <c r="MJ62" s="149"/>
      <c r="MK62" s="149"/>
      <c r="ML62" s="149"/>
      <c r="MM62" s="149"/>
      <c r="MN62" s="149"/>
      <c r="MO62" s="149"/>
      <c r="MP62" s="149"/>
      <c r="MQ62" s="149"/>
      <c r="MR62" s="149"/>
      <c r="MS62" s="149"/>
      <c r="MT62" s="149"/>
      <c r="MU62" s="149"/>
      <c r="MV62" s="149"/>
      <c r="MW62" s="149"/>
      <c r="MX62" s="149"/>
      <c r="MY62" s="149"/>
      <c r="MZ62" s="149"/>
      <c r="NA62" s="149"/>
      <c r="NB62" s="149"/>
      <c r="NC62" s="149"/>
      <c r="ND62" s="149"/>
      <c r="NE62" s="149"/>
      <c r="NF62" s="149"/>
      <c r="NG62" s="149"/>
      <c r="NH62" s="149"/>
      <c r="NI62" s="149"/>
      <c r="NJ62" s="149"/>
      <c r="NK62" s="149"/>
      <c r="NL62" s="149"/>
      <c r="NM62" s="149"/>
      <c r="NN62" s="149"/>
      <c r="NO62" s="149"/>
      <c r="NP62" s="149"/>
      <c r="NQ62" s="149"/>
      <c r="NR62" s="149"/>
      <c r="NS62" s="149"/>
      <c r="NT62" s="149"/>
      <c r="NU62" s="149"/>
      <c r="NV62" s="149"/>
      <c r="NW62" s="149"/>
      <c r="NX62" s="149"/>
      <c r="NY62" s="149"/>
      <c r="NZ62" s="149"/>
      <c r="OA62" s="149"/>
      <c r="OB62" s="149"/>
      <c r="OC62" s="149"/>
      <c r="OD62" s="149"/>
      <c r="OE62" s="149"/>
      <c r="OF62" s="149"/>
      <c r="OG62" s="149"/>
      <c r="OH62" s="149"/>
      <c r="OI62" s="149"/>
      <c r="OJ62" s="149"/>
      <c r="OK62" s="149"/>
      <c r="OL62" s="149"/>
      <c r="OM62" s="149"/>
      <c r="ON62" s="149"/>
      <c r="OO62" s="149"/>
      <c r="OP62" s="149"/>
      <c r="OQ62" s="149"/>
      <c r="OR62" s="149"/>
      <c r="OS62" s="149"/>
      <c r="OT62" s="149"/>
      <c r="OU62" s="149"/>
      <c r="OV62" s="149"/>
      <c r="OW62" s="149"/>
      <c r="OX62" s="149"/>
      <c r="OY62" s="149"/>
      <c r="OZ62" s="149"/>
      <c r="PA62" s="149"/>
      <c r="PB62" s="149"/>
      <c r="PC62" s="149"/>
      <c r="PD62" s="149"/>
      <c r="PE62" s="149"/>
      <c r="PF62" s="149"/>
      <c r="PG62" s="149"/>
      <c r="PH62" s="149"/>
      <c r="PI62" s="149"/>
      <c r="PJ62" s="149"/>
      <c r="PK62" s="149"/>
      <c r="PL62" s="149"/>
      <c r="PM62" s="149"/>
      <c r="PN62" s="149"/>
      <c r="PO62" s="149"/>
      <c r="PP62" s="149"/>
      <c r="PQ62" s="149"/>
      <c r="PR62" s="149"/>
      <c r="PS62" s="149"/>
      <c r="PT62" s="149"/>
      <c r="PU62" s="149"/>
      <c r="PV62" s="149"/>
      <c r="PW62" s="149"/>
      <c r="PX62" s="149"/>
      <c r="PY62" s="149"/>
      <c r="PZ62" s="149"/>
      <c r="QA62" s="149"/>
      <c r="QB62" s="149"/>
      <c r="QC62" s="149"/>
      <c r="QD62" s="149"/>
      <c r="QE62" s="149"/>
      <c r="QF62" s="149"/>
      <c r="QG62" s="149"/>
      <c r="QH62" s="149"/>
      <c r="QI62" s="149"/>
      <c r="QJ62" s="149"/>
      <c r="QK62" s="149"/>
      <c r="QL62" s="149"/>
      <c r="QM62" s="149"/>
      <c r="QN62" s="149"/>
      <c r="QO62" s="149"/>
      <c r="QP62" s="149"/>
      <c r="QQ62" s="149"/>
      <c r="QR62" s="149"/>
      <c r="QS62" s="149"/>
      <c r="QT62" s="149"/>
      <c r="QU62" s="149"/>
      <c r="QV62" s="149"/>
      <c r="QW62" s="149"/>
      <c r="QX62" s="149"/>
      <c r="QY62" s="149"/>
      <c r="QZ62" s="149"/>
      <c r="RA62" s="149"/>
      <c r="RB62" s="149"/>
      <c r="RC62" s="149"/>
      <c r="RD62" s="149"/>
      <c r="RE62" s="149"/>
      <c r="RF62" s="149"/>
      <c r="RG62" s="149"/>
      <c r="RH62" s="149"/>
      <c r="RI62" s="149"/>
      <c r="RJ62" s="149"/>
      <c r="RK62" s="149"/>
      <c r="RL62" s="149"/>
      <c r="RM62" s="149"/>
      <c r="RN62" s="149"/>
      <c r="RO62" s="149"/>
      <c r="RP62" s="149"/>
      <c r="RQ62" s="149"/>
      <c r="RR62" s="149"/>
      <c r="RS62" s="149"/>
      <c r="RT62" s="149"/>
      <c r="RU62" s="149"/>
      <c r="RV62" s="149"/>
      <c r="RW62" s="149"/>
      <c r="RX62" s="149"/>
      <c r="RY62" s="149"/>
      <c r="RZ62" s="149"/>
      <c r="SA62" s="149"/>
      <c r="SB62" s="149"/>
      <c r="SC62" s="149"/>
      <c r="SD62" s="149"/>
      <c r="SE62" s="149"/>
      <c r="SF62" s="149"/>
      <c r="SG62" s="149"/>
      <c r="SH62" s="149"/>
      <c r="SI62" s="149"/>
      <c r="SJ62" s="149"/>
      <c r="SK62" s="149"/>
      <c r="SL62" s="149"/>
      <c r="SM62" s="149"/>
      <c r="SN62" s="149"/>
      <c r="SO62" s="149"/>
      <c r="SP62" s="149"/>
      <c r="SQ62" s="149"/>
      <c r="SR62" s="149"/>
      <c r="SS62" s="149"/>
      <c r="ST62" s="149"/>
      <c r="SU62" s="149"/>
      <c r="SV62" s="149"/>
      <c r="SW62" s="149"/>
      <c r="SX62" s="149"/>
      <c r="SY62" s="149"/>
      <c r="SZ62" s="149"/>
      <c r="TA62" s="149"/>
      <c r="TB62" s="149"/>
      <c r="TC62" s="149"/>
      <c r="TD62" s="149"/>
      <c r="TE62" s="149"/>
      <c r="TF62" s="149"/>
      <c r="TG62" s="149"/>
      <c r="TH62" s="149"/>
      <c r="TI62" s="149"/>
      <c r="TJ62" s="149"/>
      <c r="TK62" s="149"/>
      <c r="TL62" s="149"/>
      <c r="TM62" s="149"/>
      <c r="TN62" s="149"/>
      <c r="TO62" s="149"/>
      <c r="TP62" s="149"/>
      <c r="TQ62" s="149"/>
      <c r="TR62" s="149"/>
      <c r="TS62" s="149"/>
      <c r="TT62" s="149"/>
      <c r="TU62" s="149"/>
      <c r="TV62" s="149"/>
      <c r="TW62" s="149"/>
      <c r="TX62" s="149"/>
      <c r="TY62" s="149"/>
      <c r="TZ62" s="149"/>
      <c r="UA62" s="149"/>
      <c r="UB62" s="149"/>
      <c r="UC62" s="149"/>
      <c r="UD62" s="149"/>
      <c r="UE62" s="149"/>
      <c r="UF62" s="149"/>
      <c r="UG62" s="149"/>
      <c r="UH62" s="149"/>
      <c r="UI62" s="149"/>
      <c r="UJ62" s="149"/>
      <c r="UK62" s="149"/>
      <c r="UL62" s="149"/>
      <c r="UM62" s="149"/>
      <c r="UN62" s="149"/>
      <c r="UO62" s="149"/>
      <c r="UP62" s="149"/>
      <c r="UQ62" s="149"/>
      <c r="UR62" s="149"/>
      <c r="US62" s="149"/>
      <c r="UT62" s="149"/>
      <c r="UU62" s="149"/>
      <c r="UV62" s="149"/>
      <c r="UW62" s="149"/>
      <c r="UX62" s="149"/>
      <c r="UY62" s="149"/>
      <c r="UZ62" s="149"/>
      <c r="VA62" s="149"/>
      <c r="VB62" s="149"/>
      <c r="VC62" s="149"/>
      <c r="VD62" s="149"/>
      <c r="VE62" s="149"/>
      <c r="VF62" s="149"/>
      <c r="VG62" s="149"/>
      <c r="VH62" s="149"/>
      <c r="VI62" s="149"/>
      <c r="VJ62" s="149"/>
      <c r="VK62" s="149"/>
      <c r="VL62" s="149"/>
      <c r="VM62" s="149"/>
      <c r="VN62" s="149"/>
      <c r="VO62" s="149"/>
      <c r="VP62" s="149"/>
      <c r="VQ62" s="149"/>
      <c r="VR62" s="149"/>
      <c r="VS62" s="149"/>
      <c r="VT62" s="149"/>
      <c r="VU62" s="149"/>
      <c r="VV62" s="149"/>
      <c r="VW62" s="149"/>
      <c r="VX62" s="149"/>
      <c r="VY62" s="149"/>
      <c r="VZ62" s="149"/>
      <c r="WA62" s="149"/>
      <c r="WB62" s="149"/>
      <c r="WC62" s="149"/>
      <c r="WD62" s="149"/>
      <c r="WE62" s="149"/>
      <c r="WF62" s="149"/>
      <c r="WG62" s="149"/>
      <c r="WH62" s="149"/>
      <c r="WI62" s="149"/>
      <c r="WJ62" s="149"/>
      <c r="WK62" s="149"/>
      <c r="WL62" s="149"/>
      <c r="WM62" s="149"/>
      <c r="WN62" s="149"/>
      <c r="WO62" s="149"/>
      <c r="WP62" s="149"/>
      <c r="WQ62" s="149"/>
      <c r="WR62" s="149"/>
      <c r="WS62" s="149"/>
      <c r="WT62" s="149"/>
      <c r="WU62" s="149"/>
      <c r="WV62" s="149"/>
      <c r="WW62" s="149"/>
      <c r="WX62" s="149"/>
      <c r="WY62" s="149"/>
      <c r="WZ62" s="149"/>
      <c r="XA62" s="149"/>
      <c r="XB62" s="149"/>
      <c r="XC62" s="149"/>
      <c r="XD62" s="149"/>
      <c r="XE62" s="149"/>
      <c r="XF62" s="149"/>
      <c r="XG62" s="149"/>
      <c r="XH62" s="149"/>
      <c r="XI62" s="149"/>
      <c r="XJ62" s="149"/>
      <c r="XK62" s="149"/>
      <c r="XL62" s="149"/>
      <c r="XM62" s="149"/>
      <c r="XN62" s="149"/>
      <c r="XO62" s="149"/>
      <c r="XP62" s="149"/>
      <c r="XQ62" s="149"/>
      <c r="XR62" s="149"/>
      <c r="XS62" s="149"/>
      <c r="XT62" s="149"/>
      <c r="XU62" s="149"/>
      <c r="XV62" s="149"/>
      <c r="XW62" s="149"/>
      <c r="XX62" s="149"/>
      <c r="XY62" s="149"/>
      <c r="XZ62" s="149"/>
      <c r="YA62" s="149"/>
      <c r="YB62" s="149"/>
      <c r="YC62" s="149"/>
      <c r="YD62" s="149"/>
      <c r="YE62" s="149"/>
      <c r="YF62" s="149"/>
      <c r="YG62" s="149"/>
      <c r="YH62" s="149"/>
      <c r="YI62" s="149"/>
      <c r="YJ62" s="149"/>
      <c r="YK62" s="149"/>
      <c r="YL62" s="149"/>
      <c r="YM62" s="149"/>
      <c r="YN62" s="149"/>
      <c r="YO62" s="149"/>
      <c r="YP62" s="149"/>
      <c r="YQ62" s="149"/>
      <c r="YR62" s="149"/>
      <c r="YS62" s="149"/>
      <c r="YT62" s="149"/>
      <c r="YU62" s="149"/>
      <c r="YV62" s="149"/>
      <c r="YW62" s="149"/>
      <c r="YX62" s="149"/>
      <c r="YY62" s="149"/>
      <c r="YZ62" s="149"/>
      <c r="ZA62" s="149"/>
      <c r="ZB62" s="149"/>
      <c r="ZC62" s="149"/>
      <c r="ZD62" s="149"/>
      <c r="ZE62" s="149"/>
      <c r="ZF62" s="149"/>
      <c r="ZG62" s="149"/>
      <c r="ZH62" s="149"/>
      <c r="ZI62" s="149"/>
      <c r="ZJ62" s="149"/>
      <c r="ZK62" s="149"/>
      <c r="ZL62" s="149"/>
      <c r="ZM62" s="149"/>
      <c r="ZN62" s="149"/>
      <c r="ZO62" s="149"/>
      <c r="ZP62" s="149"/>
      <c r="ZQ62" s="149"/>
      <c r="ZR62" s="149"/>
      <c r="ZS62" s="149"/>
      <c r="ZT62" s="149"/>
      <c r="ZU62" s="149"/>
      <c r="ZV62" s="149"/>
      <c r="ZW62" s="149"/>
      <c r="ZX62" s="149"/>
      <c r="ZY62" s="149"/>
      <c r="ZZ62" s="149"/>
      <c r="AAA62" s="149"/>
      <c r="AAB62" s="149"/>
      <c r="AAC62" s="149"/>
      <c r="AAD62" s="149"/>
      <c r="AAE62" s="149"/>
      <c r="AAF62" s="149"/>
      <c r="AAG62" s="149"/>
      <c r="AAH62" s="149"/>
      <c r="AAI62" s="149"/>
      <c r="AAJ62" s="149"/>
      <c r="AAK62" s="149"/>
      <c r="AAL62" s="149"/>
      <c r="AAM62" s="149"/>
      <c r="AAN62" s="149"/>
      <c r="AAO62" s="149"/>
      <c r="AAP62" s="149"/>
      <c r="AAQ62" s="149"/>
      <c r="AAR62" s="149"/>
      <c r="AAS62" s="149"/>
      <c r="AAT62" s="149"/>
      <c r="AAU62" s="149"/>
      <c r="AAV62" s="149"/>
      <c r="AAW62" s="149"/>
      <c r="AAX62" s="149"/>
      <c r="AAY62" s="149"/>
      <c r="AAZ62" s="149"/>
      <c r="ABA62" s="149"/>
      <c r="ABB62" s="149"/>
      <c r="ABC62" s="149"/>
      <c r="ABD62" s="149"/>
      <c r="ABE62" s="149"/>
      <c r="ABF62" s="149"/>
      <c r="ABG62" s="149"/>
      <c r="ABH62" s="149"/>
      <c r="ABI62" s="149"/>
      <c r="ABJ62" s="149"/>
      <c r="ABK62" s="149"/>
      <c r="ABL62" s="149"/>
      <c r="ABM62" s="149"/>
      <c r="ABN62" s="149"/>
      <c r="ABO62" s="149"/>
      <c r="ABP62" s="149"/>
      <c r="ABQ62" s="149"/>
      <c r="ABR62" s="149"/>
      <c r="ABS62" s="149"/>
      <c r="ABT62" s="149"/>
      <c r="ABU62" s="149"/>
      <c r="ABV62" s="149"/>
      <c r="ABW62" s="149"/>
      <c r="ABX62" s="149"/>
      <c r="ABY62" s="149"/>
      <c r="ABZ62" s="149"/>
      <c r="ACA62" s="149"/>
      <c r="ACB62" s="149"/>
      <c r="ACC62" s="149"/>
      <c r="ACD62" s="149"/>
      <c r="ACE62" s="149"/>
      <c r="ACF62" s="149"/>
      <c r="ACG62" s="149"/>
      <c r="ACH62" s="149"/>
      <c r="ACI62" s="149"/>
      <c r="ACJ62" s="149"/>
      <c r="ACK62" s="149"/>
      <c r="ACL62" s="149"/>
      <c r="ACM62" s="149"/>
      <c r="ACN62" s="149"/>
      <c r="ACO62" s="149"/>
      <c r="ACP62" s="149"/>
      <c r="ACQ62" s="149"/>
      <c r="ACR62" s="149"/>
      <c r="ACS62" s="149"/>
      <c r="ACT62" s="149"/>
      <c r="ACU62" s="149"/>
      <c r="ACV62" s="149"/>
      <c r="ACW62" s="149"/>
      <c r="ACX62" s="149"/>
      <c r="ACY62" s="149"/>
      <c r="ACZ62" s="149"/>
      <c r="ADA62" s="149"/>
      <c r="ADB62" s="149"/>
      <c r="ADC62" s="149"/>
    </row>
    <row r="63" spans="1:783" s="152" customFormat="1" x14ac:dyDescent="0.3">
      <c r="A63" s="149"/>
      <c r="B63" s="150"/>
      <c r="C63" s="151"/>
      <c r="D63" s="151"/>
      <c r="F63" s="153"/>
      <c r="G63" s="153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9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9"/>
      <c r="DF63" s="149"/>
      <c r="DG63" s="149"/>
      <c r="DH63" s="149"/>
      <c r="DI63" s="149"/>
      <c r="DJ63" s="149"/>
      <c r="DK63" s="149"/>
      <c r="DL63" s="149"/>
      <c r="DM63" s="149"/>
      <c r="DN63" s="149"/>
      <c r="DO63" s="149"/>
      <c r="DP63" s="149"/>
      <c r="DQ63" s="149"/>
      <c r="DR63" s="149"/>
      <c r="DS63" s="149"/>
      <c r="DT63" s="149"/>
      <c r="DU63" s="149"/>
      <c r="DV63" s="149"/>
      <c r="DW63" s="149"/>
      <c r="DX63" s="149"/>
      <c r="DY63" s="149"/>
      <c r="DZ63" s="149"/>
      <c r="EA63" s="149"/>
      <c r="EB63" s="149"/>
      <c r="EC63" s="149"/>
      <c r="ED63" s="149"/>
      <c r="EE63" s="149"/>
      <c r="EF63" s="149"/>
      <c r="EG63" s="149"/>
      <c r="EH63" s="149"/>
      <c r="EI63" s="149"/>
      <c r="EJ63" s="149"/>
      <c r="EK63" s="149"/>
      <c r="EL63" s="149"/>
      <c r="EM63" s="149"/>
      <c r="EN63" s="149"/>
      <c r="EO63" s="149"/>
      <c r="EP63" s="149"/>
      <c r="EQ63" s="149"/>
      <c r="ER63" s="149"/>
      <c r="ES63" s="149"/>
      <c r="ET63" s="149"/>
      <c r="EU63" s="149"/>
      <c r="EV63" s="149"/>
      <c r="EW63" s="149"/>
      <c r="EX63" s="149"/>
      <c r="EY63" s="149"/>
      <c r="EZ63" s="149"/>
      <c r="FA63" s="149"/>
      <c r="FB63" s="149"/>
      <c r="FC63" s="149"/>
      <c r="FD63" s="149"/>
      <c r="FE63" s="149"/>
      <c r="FF63" s="149"/>
      <c r="FG63" s="149"/>
      <c r="FH63" s="149"/>
      <c r="FI63" s="149"/>
      <c r="FJ63" s="149"/>
      <c r="FK63" s="149"/>
      <c r="FL63" s="149"/>
      <c r="FM63" s="149"/>
      <c r="FN63" s="149"/>
      <c r="FO63" s="149"/>
      <c r="FP63" s="149"/>
      <c r="FQ63" s="149"/>
      <c r="FR63" s="149"/>
      <c r="FS63" s="149"/>
      <c r="FT63" s="149"/>
      <c r="FU63" s="149"/>
      <c r="FV63" s="149"/>
      <c r="FW63" s="149"/>
      <c r="FX63" s="149"/>
      <c r="FY63" s="149"/>
      <c r="FZ63" s="149"/>
      <c r="GA63" s="149"/>
      <c r="GB63" s="149"/>
      <c r="GC63" s="149"/>
      <c r="GD63" s="149"/>
      <c r="GE63" s="149"/>
      <c r="GF63" s="149"/>
      <c r="GG63" s="149"/>
      <c r="GH63" s="149"/>
      <c r="GI63" s="149"/>
      <c r="GJ63" s="149"/>
      <c r="GK63" s="149"/>
      <c r="GL63" s="149"/>
      <c r="GM63" s="149"/>
      <c r="GN63" s="149"/>
      <c r="GO63" s="149"/>
      <c r="GP63" s="149"/>
      <c r="GQ63" s="149"/>
      <c r="GR63" s="149"/>
      <c r="GS63" s="149"/>
      <c r="GT63" s="149"/>
      <c r="GU63" s="149"/>
      <c r="GV63" s="149"/>
      <c r="GW63" s="149"/>
      <c r="GX63" s="149"/>
      <c r="GY63" s="149"/>
      <c r="GZ63" s="149"/>
      <c r="HA63" s="149"/>
      <c r="HB63" s="149"/>
      <c r="HC63" s="149"/>
      <c r="HD63" s="149"/>
      <c r="HE63" s="149"/>
      <c r="HF63" s="149"/>
      <c r="HG63" s="149"/>
      <c r="HH63" s="149"/>
      <c r="HI63" s="149"/>
      <c r="HJ63" s="149"/>
      <c r="HK63" s="149"/>
      <c r="HL63" s="149"/>
      <c r="HM63" s="149"/>
      <c r="HN63" s="149"/>
      <c r="HO63" s="149"/>
      <c r="HP63" s="149"/>
      <c r="HQ63" s="149"/>
      <c r="HR63" s="149"/>
      <c r="HS63" s="149"/>
      <c r="HT63" s="149"/>
      <c r="HU63" s="149"/>
      <c r="HV63" s="149"/>
      <c r="HW63" s="149"/>
      <c r="HX63" s="149"/>
      <c r="HY63" s="149"/>
      <c r="HZ63" s="149"/>
      <c r="IA63" s="149"/>
      <c r="IB63" s="149"/>
      <c r="IC63" s="149"/>
      <c r="ID63" s="149"/>
      <c r="IE63" s="149"/>
      <c r="IF63" s="149"/>
      <c r="IG63" s="149"/>
      <c r="IH63" s="149"/>
      <c r="II63" s="149"/>
      <c r="IJ63" s="149"/>
      <c r="IK63" s="149"/>
      <c r="IL63" s="149"/>
      <c r="IM63" s="149"/>
      <c r="IN63" s="149"/>
      <c r="IO63" s="149"/>
      <c r="IP63" s="149"/>
      <c r="IQ63" s="149"/>
      <c r="IR63" s="149"/>
      <c r="IS63" s="149"/>
      <c r="IT63" s="149"/>
      <c r="IU63" s="149"/>
      <c r="IV63" s="149"/>
      <c r="IW63" s="149"/>
      <c r="IX63" s="149"/>
      <c r="IY63" s="149"/>
      <c r="IZ63" s="149"/>
      <c r="JA63" s="149"/>
      <c r="JB63" s="149"/>
      <c r="JC63" s="149"/>
      <c r="JD63" s="149"/>
      <c r="JE63" s="149"/>
      <c r="JF63" s="149"/>
      <c r="JG63" s="149"/>
      <c r="JH63" s="149"/>
      <c r="JI63" s="149"/>
      <c r="JJ63" s="149"/>
      <c r="JK63" s="149"/>
      <c r="JL63" s="149"/>
      <c r="JM63" s="149"/>
      <c r="JN63" s="149"/>
      <c r="JO63" s="149"/>
      <c r="JP63" s="149"/>
      <c r="JQ63" s="149"/>
      <c r="JR63" s="149"/>
      <c r="JS63" s="149"/>
      <c r="JT63" s="149"/>
      <c r="JU63" s="149"/>
      <c r="JV63" s="149"/>
      <c r="JW63" s="149"/>
      <c r="JX63" s="149"/>
      <c r="JY63" s="149"/>
      <c r="JZ63" s="149"/>
      <c r="KA63" s="149"/>
      <c r="KB63" s="149"/>
      <c r="KC63" s="149"/>
      <c r="KD63" s="149"/>
      <c r="KE63" s="149"/>
      <c r="KF63" s="149"/>
      <c r="KG63" s="149"/>
      <c r="KH63" s="149"/>
      <c r="KI63" s="149"/>
      <c r="KJ63" s="149"/>
      <c r="KK63" s="149"/>
      <c r="KL63" s="149"/>
      <c r="KM63" s="149"/>
      <c r="KN63" s="149"/>
      <c r="KO63" s="149"/>
      <c r="KP63" s="149"/>
      <c r="KQ63" s="149"/>
      <c r="KR63" s="149"/>
      <c r="KS63" s="149"/>
      <c r="KT63" s="149"/>
      <c r="KU63" s="149"/>
      <c r="KV63" s="149"/>
      <c r="KW63" s="149"/>
      <c r="KX63" s="149"/>
      <c r="KY63" s="149"/>
      <c r="KZ63" s="149"/>
      <c r="LA63" s="149"/>
      <c r="LB63" s="149"/>
      <c r="LC63" s="149"/>
      <c r="LD63" s="149"/>
      <c r="LE63" s="149"/>
      <c r="LF63" s="149"/>
      <c r="LG63" s="149"/>
      <c r="LH63" s="149"/>
      <c r="LI63" s="149"/>
      <c r="LJ63" s="149"/>
      <c r="LK63" s="149"/>
      <c r="LL63" s="149"/>
      <c r="LM63" s="149"/>
      <c r="LN63" s="149"/>
      <c r="LO63" s="149"/>
      <c r="LP63" s="149"/>
      <c r="LQ63" s="149"/>
      <c r="LR63" s="149"/>
      <c r="LS63" s="149"/>
      <c r="LT63" s="149"/>
      <c r="LU63" s="149"/>
      <c r="LV63" s="149"/>
      <c r="LW63" s="149"/>
      <c r="LX63" s="149"/>
      <c r="LY63" s="149"/>
      <c r="LZ63" s="149"/>
      <c r="MA63" s="149"/>
      <c r="MB63" s="149"/>
      <c r="MC63" s="149"/>
      <c r="MD63" s="149"/>
      <c r="ME63" s="149"/>
      <c r="MF63" s="149"/>
      <c r="MG63" s="149"/>
      <c r="MH63" s="149"/>
      <c r="MI63" s="149"/>
      <c r="MJ63" s="149"/>
      <c r="MK63" s="149"/>
      <c r="ML63" s="149"/>
      <c r="MM63" s="149"/>
      <c r="MN63" s="149"/>
      <c r="MO63" s="149"/>
      <c r="MP63" s="149"/>
      <c r="MQ63" s="149"/>
      <c r="MR63" s="149"/>
      <c r="MS63" s="149"/>
      <c r="MT63" s="149"/>
      <c r="MU63" s="149"/>
      <c r="MV63" s="149"/>
      <c r="MW63" s="149"/>
      <c r="MX63" s="149"/>
      <c r="MY63" s="149"/>
      <c r="MZ63" s="149"/>
      <c r="NA63" s="149"/>
      <c r="NB63" s="149"/>
      <c r="NC63" s="149"/>
      <c r="ND63" s="149"/>
      <c r="NE63" s="149"/>
      <c r="NF63" s="149"/>
      <c r="NG63" s="149"/>
      <c r="NH63" s="149"/>
      <c r="NI63" s="149"/>
      <c r="NJ63" s="149"/>
      <c r="NK63" s="149"/>
      <c r="NL63" s="149"/>
      <c r="NM63" s="149"/>
      <c r="NN63" s="149"/>
      <c r="NO63" s="149"/>
      <c r="NP63" s="149"/>
      <c r="NQ63" s="149"/>
      <c r="NR63" s="149"/>
      <c r="NS63" s="149"/>
      <c r="NT63" s="149"/>
      <c r="NU63" s="149"/>
      <c r="NV63" s="149"/>
      <c r="NW63" s="149"/>
      <c r="NX63" s="149"/>
      <c r="NY63" s="149"/>
      <c r="NZ63" s="149"/>
      <c r="OA63" s="149"/>
      <c r="OB63" s="149"/>
      <c r="OC63" s="149"/>
      <c r="OD63" s="149"/>
      <c r="OE63" s="149"/>
      <c r="OF63" s="149"/>
      <c r="OG63" s="149"/>
      <c r="OH63" s="149"/>
      <c r="OI63" s="149"/>
      <c r="OJ63" s="149"/>
      <c r="OK63" s="149"/>
      <c r="OL63" s="149"/>
      <c r="OM63" s="149"/>
      <c r="ON63" s="149"/>
      <c r="OO63" s="149"/>
      <c r="OP63" s="149"/>
      <c r="OQ63" s="149"/>
      <c r="OR63" s="149"/>
      <c r="OS63" s="149"/>
      <c r="OT63" s="149"/>
      <c r="OU63" s="149"/>
      <c r="OV63" s="149"/>
      <c r="OW63" s="149"/>
      <c r="OX63" s="149"/>
      <c r="OY63" s="149"/>
      <c r="OZ63" s="149"/>
      <c r="PA63" s="149"/>
      <c r="PB63" s="149"/>
      <c r="PC63" s="149"/>
      <c r="PD63" s="149"/>
      <c r="PE63" s="149"/>
      <c r="PF63" s="149"/>
      <c r="PG63" s="149"/>
      <c r="PH63" s="149"/>
      <c r="PI63" s="149"/>
      <c r="PJ63" s="149"/>
      <c r="PK63" s="149"/>
      <c r="PL63" s="149"/>
      <c r="PM63" s="149"/>
      <c r="PN63" s="149"/>
      <c r="PO63" s="149"/>
      <c r="PP63" s="149"/>
      <c r="PQ63" s="149"/>
      <c r="PR63" s="149"/>
      <c r="PS63" s="149"/>
      <c r="PT63" s="149"/>
      <c r="PU63" s="149"/>
      <c r="PV63" s="149"/>
      <c r="PW63" s="149"/>
      <c r="PX63" s="149"/>
      <c r="PY63" s="149"/>
      <c r="PZ63" s="149"/>
      <c r="QA63" s="149"/>
      <c r="QB63" s="149"/>
      <c r="QC63" s="149"/>
      <c r="QD63" s="149"/>
      <c r="QE63" s="149"/>
      <c r="QF63" s="149"/>
      <c r="QG63" s="149"/>
      <c r="QH63" s="149"/>
      <c r="QI63" s="149"/>
      <c r="QJ63" s="149"/>
      <c r="QK63" s="149"/>
      <c r="QL63" s="149"/>
      <c r="QM63" s="149"/>
      <c r="QN63" s="149"/>
      <c r="QO63" s="149"/>
      <c r="QP63" s="149"/>
      <c r="QQ63" s="149"/>
      <c r="QR63" s="149"/>
      <c r="QS63" s="149"/>
      <c r="QT63" s="149"/>
      <c r="QU63" s="149"/>
      <c r="QV63" s="149"/>
      <c r="QW63" s="149"/>
      <c r="QX63" s="149"/>
      <c r="QY63" s="149"/>
      <c r="QZ63" s="149"/>
      <c r="RA63" s="149"/>
      <c r="RB63" s="149"/>
      <c r="RC63" s="149"/>
      <c r="RD63" s="149"/>
      <c r="RE63" s="149"/>
      <c r="RF63" s="149"/>
      <c r="RG63" s="149"/>
      <c r="RH63" s="149"/>
      <c r="RI63" s="149"/>
      <c r="RJ63" s="149"/>
      <c r="RK63" s="149"/>
      <c r="RL63" s="149"/>
      <c r="RM63" s="149"/>
      <c r="RN63" s="149"/>
      <c r="RO63" s="149"/>
      <c r="RP63" s="149"/>
      <c r="RQ63" s="149"/>
      <c r="RR63" s="149"/>
      <c r="RS63" s="149"/>
      <c r="RT63" s="149"/>
      <c r="RU63" s="149"/>
      <c r="RV63" s="149"/>
      <c r="RW63" s="149"/>
      <c r="RX63" s="149"/>
      <c r="RY63" s="149"/>
      <c r="RZ63" s="149"/>
      <c r="SA63" s="149"/>
      <c r="SB63" s="149"/>
      <c r="SC63" s="149"/>
      <c r="SD63" s="149"/>
      <c r="SE63" s="149"/>
      <c r="SF63" s="149"/>
      <c r="SG63" s="149"/>
      <c r="SH63" s="149"/>
      <c r="SI63" s="149"/>
      <c r="SJ63" s="149"/>
      <c r="SK63" s="149"/>
      <c r="SL63" s="149"/>
      <c r="SM63" s="149"/>
      <c r="SN63" s="149"/>
      <c r="SO63" s="149"/>
      <c r="SP63" s="149"/>
      <c r="SQ63" s="149"/>
      <c r="SR63" s="149"/>
      <c r="SS63" s="149"/>
      <c r="ST63" s="149"/>
      <c r="SU63" s="149"/>
      <c r="SV63" s="149"/>
      <c r="SW63" s="149"/>
      <c r="SX63" s="149"/>
      <c r="SY63" s="149"/>
      <c r="SZ63" s="149"/>
      <c r="TA63" s="149"/>
      <c r="TB63" s="149"/>
      <c r="TC63" s="149"/>
      <c r="TD63" s="149"/>
      <c r="TE63" s="149"/>
      <c r="TF63" s="149"/>
      <c r="TG63" s="149"/>
      <c r="TH63" s="149"/>
      <c r="TI63" s="149"/>
      <c r="TJ63" s="149"/>
      <c r="TK63" s="149"/>
      <c r="TL63" s="149"/>
      <c r="TM63" s="149"/>
      <c r="TN63" s="149"/>
      <c r="TO63" s="149"/>
      <c r="TP63" s="149"/>
      <c r="TQ63" s="149"/>
      <c r="TR63" s="149"/>
      <c r="TS63" s="149"/>
      <c r="TT63" s="149"/>
      <c r="TU63" s="149"/>
      <c r="TV63" s="149"/>
      <c r="TW63" s="149"/>
      <c r="TX63" s="149"/>
      <c r="TY63" s="149"/>
      <c r="TZ63" s="149"/>
      <c r="UA63" s="149"/>
      <c r="UB63" s="149"/>
      <c r="UC63" s="149"/>
      <c r="UD63" s="149"/>
      <c r="UE63" s="149"/>
      <c r="UF63" s="149"/>
      <c r="UG63" s="149"/>
      <c r="UH63" s="149"/>
      <c r="UI63" s="149"/>
      <c r="UJ63" s="149"/>
      <c r="UK63" s="149"/>
      <c r="UL63" s="149"/>
      <c r="UM63" s="149"/>
      <c r="UN63" s="149"/>
      <c r="UO63" s="149"/>
      <c r="UP63" s="149"/>
      <c r="UQ63" s="149"/>
      <c r="UR63" s="149"/>
      <c r="US63" s="149"/>
      <c r="UT63" s="149"/>
      <c r="UU63" s="149"/>
      <c r="UV63" s="149"/>
      <c r="UW63" s="149"/>
      <c r="UX63" s="149"/>
      <c r="UY63" s="149"/>
      <c r="UZ63" s="149"/>
      <c r="VA63" s="149"/>
      <c r="VB63" s="149"/>
      <c r="VC63" s="149"/>
      <c r="VD63" s="149"/>
      <c r="VE63" s="149"/>
      <c r="VF63" s="149"/>
      <c r="VG63" s="149"/>
      <c r="VH63" s="149"/>
      <c r="VI63" s="149"/>
      <c r="VJ63" s="149"/>
      <c r="VK63" s="149"/>
      <c r="VL63" s="149"/>
      <c r="VM63" s="149"/>
      <c r="VN63" s="149"/>
      <c r="VO63" s="149"/>
      <c r="VP63" s="149"/>
      <c r="VQ63" s="149"/>
      <c r="VR63" s="149"/>
      <c r="VS63" s="149"/>
      <c r="VT63" s="149"/>
      <c r="VU63" s="149"/>
      <c r="VV63" s="149"/>
      <c r="VW63" s="149"/>
      <c r="VX63" s="149"/>
      <c r="VY63" s="149"/>
      <c r="VZ63" s="149"/>
      <c r="WA63" s="149"/>
      <c r="WB63" s="149"/>
      <c r="WC63" s="149"/>
      <c r="WD63" s="149"/>
      <c r="WE63" s="149"/>
      <c r="WF63" s="149"/>
      <c r="WG63" s="149"/>
      <c r="WH63" s="149"/>
      <c r="WI63" s="149"/>
      <c r="WJ63" s="149"/>
      <c r="WK63" s="149"/>
      <c r="WL63" s="149"/>
      <c r="WM63" s="149"/>
      <c r="WN63" s="149"/>
      <c r="WO63" s="149"/>
      <c r="WP63" s="149"/>
      <c r="WQ63" s="149"/>
      <c r="WR63" s="149"/>
      <c r="WS63" s="149"/>
      <c r="WT63" s="149"/>
      <c r="WU63" s="149"/>
      <c r="WV63" s="149"/>
      <c r="WW63" s="149"/>
      <c r="WX63" s="149"/>
      <c r="WY63" s="149"/>
      <c r="WZ63" s="149"/>
      <c r="XA63" s="149"/>
      <c r="XB63" s="149"/>
      <c r="XC63" s="149"/>
      <c r="XD63" s="149"/>
      <c r="XE63" s="149"/>
      <c r="XF63" s="149"/>
      <c r="XG63" s="149"/>
      <c r="XH63" s="149"/>
      <c r="XI63" s="149"/>
      <c r="XJ63" s="149"/>
      <c r="XK63" s="149"/>
      <c r="XL63" s="149"/>
      <c r="XM63" s="149"/>
      <c r="XN63" s="149"/>
      <c r="XO63" s="149"/>
      <c r="XP63" s="149"/>
      <c r="XQ63" s="149"/>
      <c r="XR63" s="149"/>
      <c r="XS63" s="149"/>
      <c r="XT63" s="149"/>
      <c r="XU63" s="149"/>
      <c r="XV63" s="149"/>
      <c r="XW63" s="149"/>
      <c r="XX63" s="149"/>
      <c r="XY63" s="149"/>
      <c r="XZ63" s="149"/>
      <c r="YA63" s="149"/>
      <c r="YB63" s="149"/>
      <c r="YC63" s="149"/>
      <c r="YD63" s="149"/>
      <c r="YE63" s="149"/>
      <c r="YF63" s="149"/>
      <c r="YG63" s="149"/>
      <c r="YH63" s="149"/>
      <c r="YI63" s="149"/>
      <c r="YJ63" s="149"/>
      <c r="YK63" s="149"/>
      <c r="YL63" s="149"/>
      <c r="YM63" s="149"/>
      <c r="YN63" s="149"/>
      <c r="YO63" s="149"/>
      <c r="YP63" s="149"/>
      <c r="YQ63" s="149"/>
      <c r="YR63" s="149"/>
      <c r="YS63" s="149"/>
      <c r="YT63" s="149"/>
      <c r="YU63" s="149"/>
      <c r="YV63" s="149"/>
      <c r="YW63" s="149"/>
      <c r="YX63" s="149"/>
      <c r="YY63" s="149"/>
      <c r="YZ63" s="149"/>
      <c r="ZA63" s="149"/>
      <c r="ZB63" s="149"/>
      <c r="ZC63" s="149"/>
      <c r="ZD63" s="149"/>
      <c r="ZE63" s="149"/>
      <c r="ZF63" s="149"/>
      <c r="ZG63" s="149"/>
      <c r="ZH63" s="149"/>
      <c r="ZI63" s="149"/>
      <c r="ZJ63" s="149"/>
      <c r="ZK63" s="149"/>
      <c r="ZL63" s="149"/>
      <c r="ZM63" s="149"/>
      <c r="ZN63" s="149"/>
      <c r="ZO63" s="149"/>
      <c r="ZP63" s="149"/>
      <c r="ZQ63" s="149"/>
      <c r="ZR63" s="149"/>
      <c r="ZS63" s="149"/>
      <c r="ZT63" s="149"/>
      <c r="ZU63" s="149"/>
      <c r="ZV63" s="149"/>
      <c r="ZW63" s="149"/>
      <c r="ZX63" s="149"/>
      <c r="ZY63" s="149"/>
      <c r="ZZ63" s="149"/>
      <c r="AAA63" s="149"/>
      <c r="AAB63" s="149"/>
      <c r="AAC63" s="149"/>
      <c r="AAD63" s="149"/>
      <c r="AAE63" s="149"/>
      <c r="AAF63" s="149"/>
      <c r="AAG63" s="149"/>
      <c r="AAH63" s="149"/>
      <c r="AAI63" s="149"/>
      <c r="AAJ63" s="149"/>
      <c r="AAK63" s="149"/>
      <c r="AAL63" s="149"/>
      <c r="AAM63" s="149"/>
      <c r="AAN63" s="149"/>
      <c r="AAO63" s="149"/>
      <c r="AAP63" s="149"/>
      <c r="AAQ63" s="149"/>
      <c r="AAR63" s="149"/>
      <c r="AAS63" s="149"/>
      <c r="AAT63" s="149"/>
      <c r="AAU63" s="149"/>
      <c r="AAV63" s="149"/>
      <c r="AAW63" s="149"/>
      <c r="AAX63" s="149"/>
      <c r="AAY63" s="149"/>
      <c r="AAZ63" s="149"/>
      <c r="ABA63" s="149"/>
      <c r="ABB63" s="149"/>
      <c r="ABC63" s="149"/>
      <c r="ABD63" s="149"/>
      <c r="ABE63" s="149"/>
      <c r="ABF63" s="149"/>
      <c r="ABG63" s="149"/>
      <c r="ABH63" s="149"/>
      <c r="ABI63" s="149"/>
      <c r="ABJ63" s="149"/>
      <c r="ABK63" s="149"/>
      <c r="ABL63" s="149"/>
      <c r="ABM63" s="149"/>
      <c r="ABN63" s="149"/>
      <c r="ABO63" s="149"/>
      <c r="ABP63" s="149"/>
      <c r="ABQ63" s="149"/>
      <c r="ABR63" s="149"/>
      <c r="ABS63" s="149"/>
      <c r="ABT63" s="149"/>
      <c r="ABU63" s="149"/>
      <c r="ABV63" s="149"/>
      <c r="ABW63" s="149"/>
      <c r="ABX63" s="149"/>
      <c r="ABY63" s="149"/>
      <c r="ABZ63" s="149"/>
      <c r="ACA63" s="149"/>
      <c r="ACB63" s="149"/>
      <c r="ACC63" s="149"/>
      <c r="ACD63" s="149"/>
      <c r="ACE63" s="149"/>
      <c r="ACF63" s="149"/>
      <c r="ACG63" s="149"/>
      <c r="ACH63" s="149"/>
      <c r="ACI63" s="149"/>
      <c r="ACJ63" s="149"/>
      <c r="ACK63" s="149"/>
      <c r="ACL63" s="149"/>
      <c r="ACM63" s="149"/>
      <c r="ACN63" s="149"/>
      <c r="ACO63" s="149"/>
      <c r="ACP63" s="149"/>
      <c r="ACQ63" s="149"/>
      <c r="ACR63" s="149"/>
      <c r="ACS63" s="149"/>
      <c r="ACT63" s="149"/>
      <c r="ACU63" s="149"/>
      <c r="ACV63" s="149"/>
      <c r="ACW63" s="149"/>
      <c r="ACX63" s="149"/>
      <c r="ACY63" s="149"/>
      <c r="ACZ63" s="149"/>
      <c r="ADA63" s="149"/>
      <c r="ADB63" s="149"/>
      <c r="ADC63" s="149"/>
    </row>
    <row r="64" spans="1:783" s="152" customFormat="1" x14ac:dyDescent="0.3">
      <c r="A64" s="149"/>
      <c r="B64" s="150"/>
      <c r="C64" s="151"/>
      <c r="D64" s="151"/>
      <c r="F64" s="153"/>
      <c r="G64" s="153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9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9"/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9"/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9"/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9"/>
      <c r="ES64" s="149"/>
      <c r="ET64" s="149"/>
      <c r="EU64" s="149"/>
      <c r="EV64" s="149"/>
      <c r="EW64" s="149"/>
      <c r="EX64" s="149"/>
      <c r="EY64" s="149"/>
      <c r="EZ64" s="149"/>
      <c r="FA64" s="149"/>
      <c r="FB64" s="149"/>
      <c r="FC64" s="149"/>
      <c r="FD64" s="149"/>
      <c r="FE64" s="149"/>
      <c r="FF64" s="149"/>
      <c r="FG64" s="149"/>
      <c r="FH64" s="149"/>
      <c r="FI64" s="149"/>
      <c r="FJ64" s="149"/>
      <c r="FK64" s="149"/>
      <c r="FL64" s="149"/>
      <c r="FM64" s="149"/>
      <c r="FN64" s="149"/>
      <c r="FO64" s="149"/>
      <c r="FP64" s="149"/>
      <c r="FQ64" s="149"/>
      <c r="FR64" s="149"/>
      <c r="FS64" s="149"/>
      <c r="FT64" s="149"/>
      <c r="FU64" s="149"/>
      <c r="FV64" s="149"/>
      <c r="FW64" s="149"/>
      <c r="FX64" s="149"/>
      <c r="FY64" s="149"/>
      <c r="FZ64" s="149"/>
      <c r="GA64" s="149"/>
      <c r="GB64" s="149"/>
      <c r="GC64" s="149"/>
      <c r="GD64" s="149"/>
      <c r="GE64" s="149"/>
      <c r="GF64" s="149"/>
      <c r="GG64" s="149"/>
      <c r="GH64" s="149"/>
      <c r="GI64" s="149"/>
      <c r="GJ64" s="149"/>
      <c r="GK64" s="149"/>
      <c r="GL64" s="149"/>
      <c r="GM64" s="149"/>
      <c r="GN64" s="149"/>
      <c r="GO64" s="149"/>
      <c r="GP64" s="149"/>
      <c r="GQ64" s="149"/>
      <c r="GR64" s="149"/>
      <c r="GS64" s="149"/>
      <c r="GT64" s="149"/>
      <c r="GU64" s="149"/>
      <c r="GV64" s="149"/>
      <c r="GW64" s="149"/>
      <c r="GX64" s="149"/>
      <c r="GY64" s="149"/>
      <c r="GZ64" s="149"/>
      <c r="HA64" s="149"/>
      <c r="HB64" s="149"/>
      <c r="HC64" s="149"/>
      <c r="HD64" s="149"/>
      <c r="HE64" s="149"/>
      <c r="HF64" s="149"/>
      <c r="HG64" s="149"/>
      <c r="HH64" s="149"/>
      <c r="HI64" s="149"/>
      <c r="HJ64" s="149"/>
      <c r="HK64" s="149"/>
      <c r="HL64" s="149"/>
      <c r="HM64" s="149"/>
      <c r="HN64" s="149"/>
      <c r="HO64" s="149"/>
      <c r="HP64" s="149"/>
      <c r="HQ64" s="149"/>
      <c r="HR64" s="149"/>
      <c r="HS64" s="149"/>
      <c r="HT64" s="149"/>
      <c r="HU64" s="149"/>
      <c r="HV64" s="149"/>
      <c r="HW64" s="149"/>
      <c r="HX64" s="149"/>
      <c r="HY64" s="149"/>
      <c r="HZ64" s="149"/>
      <c r="IA64" s="149"/>
      <c r="IB64" s="149"/>
      <c r="IC64" s="149"/>
      <c r="ID64" s="149"/>
      <c r="IE64" s="149"/>
      <c r="IF64" s="149"/>
      <c r="IG64" s="149"/>
      <c r="IH64" s="149"/>
      <c r="II64" s="149"/>
      <c r="IJ64" s="149"/>
      <c r="IK64" s="149"/>
      <c r="IL64" s="149"/>
      <c r="IM64" s="149"/>
      <c r="IN64" s="149"/>
      <c r="IO64" s="149"/>
      <c r="IP64" s="149"/>
      <c r="IQ64" s="149"/>
      <c r="IR64" s="149"/>
      <c r="IS64" s="149"/>
      <c r="IT64" s="149"/>
      <c r="IU64" s="149"/>
      <c r="IV64" s="149"/>
      <c r="IW64" s="149"/>
      <c r="IX64" s="149"/>
      <c r="IY64" s="149"/>
      <c r="IZ64" s="149"/>
      <c r="JA64" s="149"/>
      <c r="JB64" s="149"/>
      <c r="JC64" s="149"/>
      <c r="JD64" s="149"/>
      <c r="JE64" s="149"/>
      <c r="JF64" s="149"/>
      <c r="JG64" s="149"/>
      <c r="JH64" s="149"/>
      <c r="JI64" s="149"/>
      <c r="JJ64" s="149"/>
      <c r="JK64" s="149"/>
      <c r="JL64" s="149"/>
      <c r="JM64" s="149"/>
      <c r="JN64" s="149"/>
      <c r="JO64" s="149"/>
      <c r="JP64" s="149"/>
      <c r="JQ64" s="149"/>
      <c r="JR64" s="149"/>
      <c r="JS64" s="149"/>
      <c r="JT64" s="149"/>
      <c r="JU64" s="149"/>
      <c r="JV64" s="149"/>
      <c r="JW64" s="149"/>
      <c r="JX64" s="149"/>
      <c r="JY64" s="149"/>
      <c r="JZ64" s="149"/>
      <c r="KA64" s="149"/>
      <c r="KB64" s="149"/>
      <c r="KC64" s="149"/>
      <c r="KD64" s="149"/>
      <c r="KE64" s="149"/>
      <c r="KF64" s="149"/>
      <c r="KG64" s="149"/>
      <c r="KH64" s="149"/>
      <c r="KI64" s="149"/>
      <c r="KJ64" s="149"/>
      <c r="KK64" s="149"/>
      <c r="KL64" s="149"/>
      <c r="KM64" s="149"/>
      <c r="KN64" s="149"/>
      <c r="KO64" s="149"/>
      <c r="KP64" s="149"/>
      <c r="KQ64" s="149"/>
      <c r="KR64" s="149"/>
      <c r="KS64" s="149"/>
      <c r="KT64" s="149"/>
      <c r="KU64" s="149"/>
      <c r="KV64" s="149"/>
      <c r="KW64" s="149"/>
      <c r="KX64" s="149"/>
      <c r="KY64" s="149"/>
      <c r="KZ64" s="149"/>
      <c r="LA64" s="149"/>
      <c r="LB64" s="149"/>
      <c r="LC64" s="149"/>
      <c r="LD64" s="149"/>
      <c r="LE64" s="149"/>
      <c r="LF64" s="149"/>
      <c r="LG64" s="149"/>
      <c r="LH64" s="149"/>
      <c r="LI64" s="149"/>
      <c r="LJ64" s="149"/>
      <c r="LK64" s="149"/>
      <c r="LL64" s="149"/>
      <c r="LM64" s="149"/>
      <c r="LN64" s="149"/>
      <c r="LO64" s="149"/>
      <c r="LP64" s="149"/>
      <c r="LQ64" s="149"/>
      <c r="LR64" s="149"/>
      <c r="LS64" s="149"/>
      <c r="LT64" s="149"/>
      <c r="LU64" s="149"/>
      <c r="LV64" s="149"/>
      <c r="LW64" s="149"/>
      <c r="LX64" s="149"/>
      <c r="LY64" s="149"/>
      <c r="LZ64" s="149"/>
      <c r="MA64" s="149"/>
      <c r="MB64" s="149"/>
      <c r="MC64" s="149"/>
      <c r="MD64" s="149"/>
      <c r="ME64" s="149"/>
      <c r="MF64" s="149"/>
      <c r="MG64" s="149"/>
      <c r="MH64" s="149"/>
      <c r="MI64" s="149"/>
      <c r="MJ64" s="149"/>
      <c r="MK64" s="149"/>
      <c r="ML64" s="149"/>
      <c r="MM64" s="149"/>
      <c r="MN64" s="149"/>
      <c r="MO64" s="149"/>
      <c r="MP64" s="149"/>
      <c r="MQ64" s="149"/>
      <c r="MR64" s="149"/>
      <c r="MS64" s="149"/>
      <c r="MT64" s="149"/>
      <c r="MU64" s="149"/>
      <c r="MV64" s="149"/>
      <c r="MW64" s="149"/>
      <c r="MX64" s="149"/>
      <c r="MY64" s="149"/>
      <c r="MZ64" s="149"/>
      <c r="NA64" s="149"/>
      <c r="NB64" s="149"/>
      <c r="NC64" s="149"/>
      <c r="ND64" s="149"/>
      <c r="NE64" s="149"/>
      <c r="NF64" s="149"/>
      <c r="NG64" s="149"/>
      <c r="NH64" s="149"/>
      <c r="NI64" s="149"/>
      <c r="NJ64" s="149"/>
      <c r="NK64" s="149"/>
      <c r="NL64" s="149"/>
      <c r="NM64" s="149"/>
      <c r="NN64" s="149"/>
      <c r="NO64" s="149"/>
      <c r="NP64" s="149"/>
      <c r="NQ64" s="149"/>
      <c r="NR64" s="149"/>
      <c r="NS64" s="149"/>
      <c r="NT64" s="149"/>
      <c r="NU64" s="149"/>
      <c r="NV64" s="149"/>
      <c r="NW64" s="149"/>
      <c r="NX64" s="149"/>
      <c r="NY64" s="149"/>
      <c r="NZ64" s="149"/>
      <c r="OA64" s="149"/>
      <c r="OB64" s="149"/>
      <c r="OC64" s="149"/>
      <c r="OD64" s="149"/>
      <c r="OE64" s="149"/>
      <c r="OF64" s="149"/>
      <c r="OG64" s="149"/>
      <c r="OH64" s="149"/>
      <c r="OI64" s="149"/>
      <c r="OJ64" s="149"/>
      <c r="OK64" s="149"/>
      <c r="OL64" s="149"/>
      <c r="OM64" s="149"/>
      <c r="ON64" s="149"/>
      <c r="OO64" s="149"/>
      <c r="OP64" s="149"/>
      <c r="OQ64" s="149"/>
      <c r="OR64" s="149"/>
      <c r="OS64" s="149"/>
      <c r="OT64" s="149"/>
      <c r="OU64" s="149"/>
      <c r="OV64" s="149"/>
      <c r="OW64" s="149"/>
      <c r="OX64" s="149"/>
      <c r="OY64" s="149"/>
      <c r="OZ64" s="149"/>
      <c r="PA64" s="149"/>
      <c r="PB64" s="149"/>
      <c r="PC64" s="149"/>
      <c r="PD64" s="149"/>
      <c r="PE64" s="149"/>
      <c r="PF64" s="149"/>
      <c r="PG64" s="149"/>
      <c r="PH64" s="149"/>
      <c r="PI64" s="149"/>
      <c r="PJ64" s="149"/>
      <c r="PK64" s="149"/>
      <c r="PL64" s="149"/>
      <c r="PM64" s="149"/>
      <c r="PN64" s="149"/>
      <c r="PO64" s="149"/>
      <c r="PP64" s="149"/>
      <c r="PQ64" s="149"/>
      <c r="PR64" s="149"/>
      <c r="PS64" s="149"/>
      <c r="PT64" s="149"/>
      <c r="PU64" s="149"/>
      <c r="PV64" s="149"/>
      <c r="PW64" s="149"/>
      <c r="PX64" s="149"/>
      <c r="PY64" s="149"/>
      <c r="PZ64" s="149"/>
      <c r="QA64" s="149"/>
      <c r="QB64" s="149"/>
      <c r="QC64" s="149"/>
      <c r="QD64" s="149"/>
      <c r="QE64" s="149"/>
      <c r="QF64" s="149"/>
      <c r="QG64" s="149"/>
      <c r="QH64" s="149"/>
      <c r="QI64" s="149"/>
      <c r="QJ64" s="149"/>
      <c r="QK64" s="149"/>
      <c r="QL64" s="149"/>
      <c r="QM64" s="149"/>
      <c r="QN64" s="149"/>
      <c r="QO64" s="149"/>
      <c r="QP64" s="149"/>
      <c r="QQ64" s="149"/>
      <c r="QR64" s="149"/>
      <c r="QS64" s="149"/>
      <c r="QT64" s="149"/>
      <c r="QU64" s="149"/>
      <c r="QV64" s="149"/>
      <c r="QW64" s="149"/>
      <c r="QX64" s="149"/>
      <c r="QY64" s="149"/>
      <c r="QZ64" s="149"/>
      <c r="RA64" s="149"/>
      <c r="RB64" s="149"/>
      <c r="RC64" s="149"/>
      <c r="RD64" s="149"/>
      <c r="RE64" s="149"/>
      <c r="RF64" s="149"/>
      <c r="RG64" s="149"/>
      <c r="RH64" s="149"/>
      <c r="RI64" s="149"/>
      <c r="RJ64" s="149"/>
      <c r="RK64" s="149"/>
      <c r="RL64" s="149"/>
      <c r="RM64" s="149"/>
      <c r="RN64" s="149"/>
      <c r="RO64" s="149"/>
      <c r="RP64" s="149"/>
      <c r="RQ64" s="149"/>
      <c r="RR64" s="149"/>
      <c r="RS64" s="149"/>
      <c r="RT64" s="149"/>
      <c r="RU64" s="149"/>
      <c r="RV64" s="149"/>
      <c r="RW64" s="149"/>
      <c r="RX64" s="149"/>
      <c r="RY64" s="149"/>
      <c r="RZ64" s="149"/>
      <c r="SA64" s="149"/>
      <c r="SB64" s="149"/>
      <c r="SC64" s="149"/>
      <c r="SD64" s="149"/>
      <c r="SE64" s="149"/>
      <c r="SF64" s="149"/>
      <c r="SG64" s="149"/>
      <c r="SH64" s="149"/>
      <c r="SI64" s="149"/>
      <c r="SJ64" s="149"/>
      <c r="SK64" s="149"/>
      <c r="SL64" s="149"/>
      <c r="SM64" s="149"/>
      <c r="SN64" s="149"/>
      <c r="SO64" s="149"/>
      <c r="SP64" s="149"/>
      <c r="SQ64" s="149"/>
      <c r="SR64" s="149"/>
      <c r="SS64" s="149"/>
      <c r="ST64" s="149"/>
      <c r="SU64" s="149"/>
      <c r="SV64" s="149"/>
      <c r="SW64" s="149"/>
      <c r="SX64" s="149"/>
      <c r="SY64" s="149"/>
      <c r="SZ64" s="149"/>
      <c r="TA64" s="149"/>
      <c r="TB64" s="149"/>
      <c r="TC64" s="149"/>
      <c r="TD64" s="149"/>
      <c r="TE64" s="149"/>
      <c r="TF64" s="149"/>
      <c r="TG64" s="149"/>
      <c r="TH64" s="149"/>
      <c r="TI64" s="149"/>
      <c r="TJ64" s="149"/>
      <c r="TK64" s="149"/>
      <c r="TL64" s="149"/>
      <c r="TM64" s="149"/>
      <c r="TN64" s="149"/>
      <c r="TO64" s="149"/>
      <c r="TP64" s="149"/>
      <c r="TQ64" s="149"/>
      <c r="TR64" s="149"/>
      <c r="TS64" s="149"/>
      <c r="TT64" s="149"/>
      <c r="TU64" s="149"/>
      <c r="TV64" s="149"/>
      <c r="TW64" s="149"/>
      <c r="TX64" s="149"/>
      <c r="TY64" s="149"/>
      <c r="TZ64" s="149"/>
      <c r="UA64" s="149"/>
      <c r="UB64" s="149"/>
      <c r="UC64" s="149"/>
      <c r="UD64" s="149"/>
      <c r="UE64" s="149"/>
      <c r="UF64" s="149"/>
      <c r="UG64" s="149"/>
      <c r="UH64" s="149"/>
      <c r="UI64" s="149"/>
      <c r="UJ64" s="149"/>
      <c r="UK64" s="149"/>
      <c r="UL64" s="149"/>
      <c r="UM64" s="149"/>
      <c r="UN64" s="149"/>
      <c r="UO64" s="149"/>
      <c r="UP64" s="149"/>
      <c r="UQ64" s="149"/>
      <c r="UR64" s="149"/>
      <c r="US64" s="149"/>
      <c r="UT64" s="149"/>
      <c r="UU64" s="149"/>
      <c r="UV64" s="149"/>
      <c r="UW64" s="149"/>
      <c r="UX64" s="149"/>
      <c r="UY64" s="149"/>
      <c r="UZ64" s="149"/>
      <c r="VA64" s="149"/>
      <c r="VB64" s="149"/>
      <c r="VC64" s="149"/>
      <c r="VD64" s="149"/>
      <c r="VE64" s="149"/>
      <c r="VF64" s="149"/>
      <c r="VG64" s="149"/>
      <c r="VH64" s="149"/>
      <c r="VI64" s="149"/>
      <c r="VJ64" s="149"/>
      <c r="VK64" s="149"/>
      <c r="VL64" s="149"/>
      <c r="VM64" s="149"/>
      <c r="VN64" s="149"/>
      <c r="VO64" s="149"/>
      <c r="VP64" s="149"/>
      <c r="VQ64" s="149"/>
      <c r="VR64" s="149"/>
      <c r="VS64" s="149"/>
      <c r="VT64" s="149"/>
      <c r="VU64" s="149"/>
      <c r="VV64" s="149"/>
      <c r="VW64" s="149"/>
      <c r="VX64" s="149"/>
      <c r="VY64" s="149"/>
      <c r="VZ64" s="149"/>
      <c r="WA64" s="149"/>
      <c r="WB64" s="149"/>
      <c r="WC64" s="149"/>
      <c r="WD64" s="149"/>
      <c r="WE64" s="149"/>
      <c r="WF64" s="149"/>
      <c r="WG64" s="149"/>
      <c r="WH64" s="149"/>
      <c r="WI64" s="149"/>
      <c r="WJ64" s="149"/>
      <c r="WK64" s="149"/>
      <c r="WL64" s="149"/>
      <c r="WM64" s="149"/>
      <c r="WN64" s="149"/>
      <c r="WO64" s="149"/>
      <c r="WP64" s="149"/>
      <c r="WQ64" s="149"/>
      <c r="WR64" s="149"/>
      <c r="WS64" s="149"/>
      <c r="WT64" s="149"/>
      <c r="WU64" s="149"/>
      <c r="WV64" s="149"/>
      <c r="WW64" s="149"/>
      <c r="WX64" s="149"/>
      <c r="WY64" s="149"/>
      <c r="WZ64" s="149"/>
      <c r="XA64" s="149"/>
      <c r="XB64" s="149"/>
      <c r="XC64" s="149"/>
      <c r="XD64" s="149"/>
      <c r="XE64" s="149"/>
      <c r="XF64" s="149"/>
      <c r="XG64" s="149"/>
      <c r="XH64" s="149"/>
      <c r="XI64" s="149"/>
      <c r="XJ64" s="149"/>
      <c r="XK64" s="149"/>
      <c r="XL64" s="149"/>
      <c r="XM64" s="149"/>
      <c r="XN64" s="149"/>
      <c r="XO64" s="149"/>
      <c r="XP64" s="149"/>
      <c r="XQ64" s="149"/>
      <c r="XR64" s="149"/>
      <c r="XS64" s="149"/>
      <c r="XT64" s="149"/>
      <c r="XU64" s="149"/>
      <c r="XV64" s="149"/>
      <c r="XW64" s="149"/>
      <c r="XX64" s="149"/>
      <c r="XY64" s="149"/>
      <c r="XZ64" s="149"/>
      <c r="YA64" s="149"/>
      <c r="YB64" s="149"/>
      <c r="YC64" s="149"/>
      <c r="YD64" s="149"/>
      <c r="YE64" s="149"/>
      <c r="YF64" s="149"/>
      <c r="YG64" s="149"/>
      <c r="YH64" s="149"/>
      <c r="YI64" s="149"/>
      <c r="YJ64" s="149"/>
      <c r="YK64" s="149"/>
      <c r="YL64" s="149"/>
      <c r="YM64" s="149"/>
      <c r="YN64" s="149"/>
      <c r="YO64" s="149"/>
      <c r="YP64" s="149"/>
      <c r="YQ64" s="149"/>
      <c r="YR64" s="149"/>
      <c r="YS64" s="149"/>
      <c r="YT64" s="149"/>
      <c r="YU64" s="149"/>
      <c r="YV64" s="149"/>
      <c r="YW64" s="149"/>
      <c r="YX64" s="149"/>
      <c r="YY64" s="149"/>
      <c r="YZ64" s="149"/>
      <c r="ZA64" s="149"/>
      <c r="ZB64" s="149"/>
      <c r="ZC64" s="149"/>
      <c r="ZD64" s="149"/>
      <c r="ZE64" s="149"/>
      <c r="ZF64" s="149"/>
      <c r="ZG64" s="149"/>
      <c r="ZH64" s="149"/>
      <c r="ZI64" s="149"/>
      <c r="ZJ64" s="149"/>
      <c r="ZK64" s="149"/>
      <c r="ZL64" s="149"/>
      <c r="ZM64" s="149"/>
      <c r="ZN64" s="149"/>
      <c r="ZO64" s="149"/>
      <c r="ZP64" s="149"/>
      <c r="ZQ64" s="149"/>
      <c r="ZR64" s="149"/>
      <c r="ZS64" s="149"/>
      <c r="ZT64" s="149"/>
      <c r="ZU64" s="149"/>
      <c r="ZV64" s="149"/>
      <c r="ZW64" s="149"/>
      <c r="ZX64" s="149"/>
      <c r="ZY64" s="149"/>
      <c r="ZZ64" s="149"/>
      <c r="AAA64" s="149"/>
      <c r="AAB64" s="149"/>
      <c r="AAC64" s="149"/>
      <c r="AAD64" s="149"/>
      <c r="AAE64" s="149"/>
      <c r="AAF64" s="149"/>
      <c r="AAG64" s="149"/>
      <c r="AAH64" s="149"/>
      <c r="AAI64" s="149"/>
      <c r="AAJ64" s="149"/>
      <c r="AAK64" s="149"/>
      <c r="AAL64" s="149"/>
      <c r="AAM64" s="149"/>
      <c r="AAN64" s="149"/>
      <c r="AAO64" s="149"/>
      <c r="AAP64" s="149"/>
      <c r="AAQ64" s="149"/>
      <c r="AAR64" s="149"/>
      <c r="AAS64" s="149"/>
      <c r="AAT64" s="149"/>
      <c r="AAU64" s="149"/>
      <c r="AAV64" s="149"/>
      <c r="AAW64" s="149"/>
      <c r="AAX64" s="149"/>
      <c r="AAY64" s="149"/>
      <c r="AAZ64" s="149"/>
      <c r="ABA64" s="149"/>
      <c r="ABB64" s="149"/>
      <c r="ABC64" s="149"/>
      <c r="ABD64" s="149"/>
      <c r="ABE64" s="149"/>
      <c r="ABF64" s="149"/>
      <c r="ABG64" s="149"/>
      <c r="ABH64" s="149"/>
      <c r="ABI64" s="149"/>
      <c r="ABJ64" s="149"/>
      <c r="ABK64" s="149"/>
      <c r="ABL64" s="149"/>
      <c r="ABM64" s="149"/>
      <c r="ABN64" s="149"/>
      <c r="ABO64" s="149"/>
      <c r="ABP64" s="149"/>
      <c r="ABQ64" s="149"/>
      <c r="ABR64" s="149"/>
      <c r="ABS64" s="149"/>
      <c r="ABT64" s="149"/>
      <c r="ABU64" s="149"/>
      <c r="ABV64" s="149"/>
      <c r="ABW64" s="149"/>
      <c r="ABX64" s="149"/>
      <c r="ABY64" s="149"/>
      <c r="ABZ64" s="149"/>
      <c r="ACA64" s="149"/>
      <c r="ACB64" s="149"/>
      <c r="ACC64" s="149"/>
      <c r="ACD64" s="149"/>
      <c r="ACE64" s="149"/>
      <c r="ACF64" s="149"/>
      <c r="ACG64" s="149"/>
      <c r="ACH64" s="149"/>
      <c r="ACI64" s="149"/>
      <c r="ACJ64" s="149"/>
      <c r="ACK64" s="149"/>
      <c r="ACL64" s="149"/>
      <c r="ACM64" s="149"/>
      <c r="ACN64" s="149"/>
      <c r="ACO64" s="149"/>
      <c r="ACP64" s="149"/>
      <c r="ACQ64" s="149"/>
      <c r="ACR64" s="149"/>
      <c r="ACS64" s="149"/>
      <c r="ACT64" s="149"/>
      <c r="ACU64" s="149"/>
      <c r="ACV64" s="149"/>
      <c r="ACW64" s="149"/>
      <c r="ACX64" s="149"/>
      <c r="ACY64" s="149"/>
      <c r="ACZ64" s="149"/>
      <c r="ADA64" s="149"/>
      <c r="ADB64" s="149"/>
      <c r="ADC64" s="149"/>
    </row>
    <row r="65" spans="1:783" s="152" customFormat="1" x14ac:dyDescent="0.3">
      <c r="A65" s="149"/>
      <c r="B65" s="150"/>
      <c r="C65" s="151"/>
      <c r="D65" s="151"/>
      <c r="F65" s="153"/>
      <c r="G65" s="153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  <c r="EC65" s="149"/>
      <c r="ED65" s="149"/>
      <c r="EE65" s="149"/>
      <c r="EF65" s="149"/>
      <c r="EG65" s="149"/>
      <c r="EH65" s="149"/>
      <c r="EI65" s="149"/>
      <c r="EJ65" s="149"/>
      <c r="EK65" s="149"/>
      <c r="EL65" s="149"/>
      <c r="EM65" s="149"/>
      <c r="EN65" s="149"/>
      <c r="EO65" s="149"/>
      <c r="EP65" s="149"/>
      <c r="EQ65" s="149"/>
      <c r="ER65" s="149"/>
      <c r="ES65" s="149"/>
      <c r="ET65" s="149"/>
      <c r="EU65" s="149"/>
      <c r="EV65" s="149"/>
      <c r="EW65" s="149"/>
      <c r="EX65" s="149"/>
      <c r="EY65" s="149"/>
      <c r="EZ65" s="149"/>
      <c r="FA65" s="149"/>
      <c r="FB65" s="149"/>
      <c r="FC65" s="149"/>
      <c r="FD65" s="149"/>
      <c r="FE65" s="149"/>
      <c r="FF65" s="149"/>
      <c r="FG65" s="149"/>
      <c r="FH65" s="149"/>
      <c r="FI65" s="149"/>
      <c r="FJ65" s="149"/>
      <c r="FK65" s="149"/>
      <c r="FL65" s="149"/>
      <c r="FM65" s="149"/>
      <c r="FN65" s="149"/>
      <c r="FO65" s="149"/>
      <c r="FP65" s="149"/>
      <c r="FQ65" s="149"/>
      <c r="FR65" s="149"/>
      <c r="FS65" s="149"/>
      <c r="FT65" s="149"/>
      <c r="FU65" s="149"/>
      <c r="FV65" s="149"/>
      <c r="FW65" s="149"/>
      <c r="FX65" s="149"/>
      <c r="FY65" s="149"/>
      <c r="FZ65" s="149"/>
      <c r="GA65" s="149"/>
      <c r="GB65" s="149"/>
      <c r="GC65" s="149"/>
      <c r="GD65" s="149"/>
      <c r="GE65" s="149"/>
      <c r="GF65" s="149"/>
      <c r="GG65" s="149"/>
      <c r="GH65" s="149"/>
      <c r="GI65" s="149"/>
      <c r="GJ65" s="149"/>
      <c r="GK65" s="149"/>
      <c r="GL65" s="149"/>
      <c r="GM65" s="149"/>
      <c r="GN65" s="149"/>
      <c r="GO65" s="149"/>
      <c r="GP65" s="149"/>
      <c r="GQ65" s="149"/>
      <c r="GR65" s="149"/>
      <c r="GS65" s="149"/>
      <c r="GT65" s="149"/>
      <c r="GU65" s="149"/>
      <c r="GV65" s="149"/>
      <c r="GW65" s="149"/>
      <c r="GX65" s="149"/>
      <c r="GY65" s="149"/>
      <c r="GZ65" s="149"/>
      <c r="HA65" s="149"/>
      <c r="HB65" s="149"/>
      <c r="HC65" s="149"/>
      <c r="HD65" s="149"/>
      <c r="HE65" s="149"/>
      <c r="HF65" s="149"/>
      <c r="HG65" s="149"/>
      <c r="HH65" s="149"/>
      <c r="HI65" s="149"/>
      <c r="HJ65" s="149"/>
      <c r="HK65" s="149"/>
      <c r="HL65" s="149"/>
      <c r="HM65" s="149"/>
      <c r="HN65" s="149"/>
      <c r="HO65" s="149"/>
      <c r="HP65" s="149"/>
      <c r="HQ65" s="149"/>
      <c r="HR65" s="149"/>
      <c r="HS65" s="149"/>
      <c r="HT65" s="149"/>
      <c r="HU65" s="149"/>
      <c r="HV65" s="149"/>
      <c r="HW65" s="149"/>
      <c r="HX65" s="149"/>
      <c r="HY65" s="149"/>
      <c r="HZ65" s="149"/>
      <c r="IA65" s="149"/>
      <c r="IB65" s="149"/>
      <c r="IC65" s="149"/>
      <c r="ID65" s="149"/>
      <c r="IE65" s="149"/>
      <c r="IF65" s="149"/>
      <c r="IG65" s="149"/>
      <c r="IH65" s="149"/>
      <c r="II65" s="149"/>
      <c r="IJ65" s="149"/>
      <c r="IK65" s="149"/>
      <c r="IL65" s="149"/>
      <c r="IM65" s="149"/>
      <c r="IN65" s="149"/>
      <c r="IO65" s="149"/>
      <c r="IP65" s="149"/>
      <c r="IQ65" s="149"/>
      <c r="IR65" s="149"/>
      <c r="IS65" s="149"/>
      <c r="IT65" s="149"/>
      <c r="IU65" s="149"/>
      <c r="IV65" s="149"/>
      <c r="IW65" s="149"/>
      <c r="IX65" s="149"/>
      <c r="IY65" s="149"/>
      <c r="IZ65" s="149"/>
      <c r="JA65" s="149"/>
      <c r="JB65" s="149"/>
      <c r="JC65" s="149"/>
      <c r="JD65" s="149"/>
      <c r="JE65" s="149"/>
      <c r="JF65" s="149"/>
      <c r="JG65" s="149"/>
      <c r="JH65" s="149"/>
      <c r="JI65" s="149"/>
      <c r="JJ65" s="149"/>
      <c r="JK65" s="149"/>
      <c r="JL65" s="149"/>
      <c r="JM65" s="149"/>
      <c r="JN65" s="149"/>
      <c r="JO65" s="149"/>
      <c r="JP65" s="149"/>
      <c r="JQ65" s="149"/>
      <c r="JR65" s="149"/>
      <c r="JS65" s="149"/>
      <c r="JT65" s="149"/>
      <c r="JU65" s="149"/>
      <c r="JV65" s="149"/>
      <c r="JW65" s="149"/>
      <c r="JX65" s="149"/>
      <c r="JY65" s="149"/>
      <c r="JZ65" s="149"/>
      <c r="KA65" s="149"/>
      <c r="KB65" s="149"/>
      <c r="KC65" s="149"/>
      <c r="KD65" s="149"/>
      <c r="KE65" s="149"/>
      <c r="KF65" s="149"/>
      <c r="KG65" s="149"/>
      <c r="KH65" s="149"/>
      <c r="KI65" s="149"/>
      <c r="KJ65" s="149"/>
      <c r="KK65" s="149"/>
      <c r="KL65" s="149"/>
      <c r="KM65" s="149"/>
      <c r="KN65" s="149"/>
      <c r="KO65" s="149"/>
      <c r="KP65" s="149"/>
      <c r="KQ65" s="149"/>
      <c r="KR65" s="149"/>
      <c r="KS65" s="149"/>
      <c r="KT65" s="149"/>
      <c r="KU65" s="149"/>
      <c r="KV65" s="149"/>
      <c r="KW65" s="149"/>
      <c r="KX65" s="149"/>
      <c r="KY65" s="149"/>
      <c r="KZ65" s="149"/>
      <c r="LA65" s="149"/>
      <c r="LB65" s="149"/>
      <c r="LC65" s="149"/>
      <c r="LD65" s="149"/>
      <c r="LE65" s="149"/>
      <c r="LF65" s="149"/>
      <c r="LG65" s="149"/>
      <c r="LH65" s="149"/>
      <c r="LI65" s="149"/>
      <c r="LJ65" s="149"/>
      <c r="LK65" s="149"/>
      <c r="LL65" s="149"/>
      <c r="LM65" s="149"/>
      <c r="LN65" s="149"/>
      <c r="LO65" s="149"/>
      <c r="LP65" s="149"/>
      <c r="LQ65" s="149"/>
      <c r="LR65" s="149"/>
      <c r="LS65" s="149"/>
      <c r="LT65" s="149"/>
      <c r="LU65" s="149"/>
      <c r="LV65" s="149"/>
      <c r="LW65" s="149"/>
      <c r="LX65" s="149"/>
      <c r="LY65" s="149"/>
      <c r="LZ65" s="149"/>
      <c r="MA65" s="149"/>
      <c r="MB65" s="149"/>
      <c r="MC65" s="149"/>
      <c r="MD65" s="149"/>
      <c r="ME65" s="149"/>
      <c r="MF65" s="149"/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  <c r="ZL65" s="149"/>
      <c r="ZM65" s="149"/>
      <c r="ZN65" s="149"/>
      <c r="ZO65" s="149"/>
      <c r="ZP65" s="149"/>
      <c r="ZQ65" s="149"/>
      <c r="ZR65" s="149"/>
      <c r="ZS65" s="149"/>
      <c r="ZT65" s="149"/>
      <c r="ZU65" s="149"/>
      <c r="ZV65" s="149"/>
      <c r="ZW65" s="149"/>
      <c r="ZX65" s="149"/>
      <c r="ZY65" s="149"/>
      <c r="ZZ65" s="149"/>
      <c r="AAA65" s="149"/>
      <c r="AAB65" s="149"/>
      <c r="AAC65" s="149"/>
      <c r="AAD65" s="149"/>
      <c r="AAE65" s="149"/>
      <c r="AAF65" s="149"/>
      <c r="AAG65" s="149"/>
      <c r="AAH65" s="149"/>
      <c r="AAI65" s="149"/>
      <c r="AAJ65" s="149"/>
      <c r="AAK65" s="149"/>
      <c r="AAL65" s="149"/>
      <c r="AAM65" s="149"/>
      <c r="AAN65" s="149"/>
      <c r="AAO65" s="149"/>
      <c r="AAP65" s="149"/>
      <c r="AAQ65" s="149"/>
      <c r="AAR65" s="149"/>
      <c r="AAS65" s="149"/>
      <c r="AAT65" s="149"/>
      <c r="AAU65" s="149"/>
      <c r="AAV65" s="149"/>
      <c r="AAW65" s="149"/>
      <c r="AAX65" s="149"/>
      <c r="AAY65" s="149"/>
      <c r="AAZ65" s="149"/>
      <c r="ABA65" s="149"/>
      <c r="ABB65" s="149"/>
      <c r="ABC65" s="149"/>
      <c r="ABD65" s="149"/>
      <c r="ABE65" s="149"/>
      <c r="ABF65" s="149"/>
      <c r="ABG65" s="149"/>
      <c r="ABH65" s="149"/>
      <c r="ABI65" s="149"/>
      <c r="ABJ65" s="149"/>
      <c r="ABK65" s="149"/>
      <c r="ABL65" s="149"/>
      <c r="ABM65" s="149"/>
      <c r="ABN65" s="149"/>
      <c r="ABO65" s="149"/>
      <c r="ABP65" s="149"/>
      <c r="ABQ65" s="149"/>
      <c r="ABR65" s="149"/>
      <c r="ABS65" s="149"/>
      <c r="ABT65" s="149"/>
      <c r="ABU65" s="149"/>
      <c r="ABV65" s="149"/>
      <c r="ABW65" s="149"/>
      <c r="ABX65" s="149"/>
      <c r="ABY65" s="149"/>
      <c r="ABZ65" s="149"/>
      <c r="ACA65" s="149"/>
      <c r="ACB65" s="149"/>
      <c r="ACC65" s="149"/>
      <c r="ACD65" s="149"/>
      <c r="ACE65" s="149"/>
      <c r="ACF65" s="149"/>
      <c r="ACG65" s="149"/>
      <c r="ACH65" s="149"/>
      <c r="ACI65" s="149"/>
      <c r="ACJ65" s="149"/>
      <c r="ACK65" s="149"/>
      <c r="ACL65" s="149"/>
      <c r="ACM65" s="149"/>
      <c r="ACN65" s="149"/>
      <c r="ACO65" s="149"/>
      <c r="ACP65" s="149"/>
      <c r="ACQ65" s="149"/>
      <c r="ACR65" s="149"/>
      <c r="ACS65" s="149"/>
      <c r="ACT65" s="149"/>
      <c r="ACU65" s="149"/>
      <c r="ACV65" s="149"/>
      <c r="ACW65" s="149"/>
      <c r="ACX65" s="149"/>
      <c r="ACY65" s="149"/>
      <c r="ACZ65" s="149"/>
      <c r="ADA65" s="149"/>
      <c r="ADB65" s="149"/>
      <c r="ADC65" s="149"/>
    </row>
    <row r="66" spans="1:783" s="152" customFormat="1" x14ac:dyDescent="0.3">
      <c r="A66" s="149"/>
      <c r="B66" s="150"/>
      <c r="C66" s="151"/>
      <c r="D66" s="151"/>
      <c r="F66" s="153"/>
      <c r="G66" s="153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  <c r="EC66" s="149"/>
      <c r="ED66" s="149"/>
      <c r="EE66" s="149"/>
      <c r="EF66" s="149"/>
      <c r="EG66" s="149"/>
      <c r="EH66" s="149"/>
      <c r="EI66" s="149"/>
      <c r="EJ66" s="149"/>
      <c r="EK66" s="149"/>
      <c r="EL66" s="149"/>
      <c r="EM66" s="149"/>
      <c r="EN66" s="149"/>
      <c r="EO66" s="149"/>
      <c r="EP66" s="149"/>
      <c r="EQ66" s="149"/>
      <c r="ER66" s="149"/>
      <c r="ES66" s="149"/>
      <c r="ET66" s="149"/>
      <c r="EU66" s="149"/>
      <c r="EV66" s="149"/>
      <c r="EW66" s="149"/>
      <c r="EX66" s="149"/>
      <c r="EY66" s="149"/>
      <c r="EZ66" s="149"/>
      <c r="FA66" s="149"/>
      <c r="FB66" s="149"/>
      <c r="FC66" s="149"/>
      <c r="FD66" s="149"/>
      <c r="FE66" s="149"/>
      <c r="FF66" s="149"/>
      <c r="FG66" s="149"/>
      <c r="FH66" s="149"/>
      <c r="FI66" s="149"/>
      <c r="FJ66" s="149"/>
      <c r="FK66" s="149"/>
      <c r="FL66" s="149"/>
      <c r="FM66" s="149"/>
      <c r="FN66" s="149"/>
      <c r="FO66" s="149"/>
      <c r="FP66" s="149"/>
      <c r="FQ66" s="149"/>
      <c r="FR66" s="149"/>
      <c r="FS66" s="149"/>
      <c r="FT66" s="149"/>
      <c r="FU66" s="149"/>
      <c r="FV66" s="149"/>
      <c r="FW66" s="149"/>
      <c r="FX66" s="149"/>
      <c r="FY66" s="149"/>
      <c r="FZ66" s="149"/>
      <c r="GA66" s="149"/>
      <c r="GB66" s="149"/>
      <c r="GC66" s="149"/>
      <c r="GD66" s="149"/>
      <c r="GE66" s="149"/>
      <c r="GF66" s="149"/>
      <c r="GG66" s="149"/>
      <c r="GH66" s="149"/>
      <c r="GI66" s="149"/>
      <c r="GJ66" s="149"/>
      <c r="GK66" s="149"/>
      <c r="GL66" s="149"/>
      <c r="GM66" s="149"/>
      <c r="GN66" s="149"/>
      <c r="GO66" s="149"/>
      <c r="GP66" s="149"/>
      <c r="GQ66" s="149"/>
      <c r="GR66" s="149"/>
      <c r="GS66" s="149"/>
      <c r="GT66" s="149"/>
      <c r="GU66" s="149"/>
      <c r="GV66" s="149"/>
      <c r="GW66" s="149"/>
      <c r="GX66" s="149"/>
      <c r="GY66" s="149"/>
      <c r="GZ66" s="149"/>
      <c r="HA66" s="149"/>
      <c r="HB66" s="149"/>
      <c r="HC66" s="149"/>
      <c r="HD66" s="149"/>
      <c r="HE66" s="149"/>
      <c r="HF66" s="149"/>
      <c r="HG66" s="149"/>
      <c r="HH66" s="149"/>
      <c r="HI66" s="149"/>
      <c r="HJ66" s="149"/>
      <c r="HK66" s="149"/>
      <c r="HL66" s="149"/>
      <c r="HM66" s="149"/>
      <c r="HN66" s="149"/>
      <c r="HO66" s="149"/>
      <c r="HP66" s="149"/>
      <c r="HQ66" s="149"/>
      <c r="HR66" s="149"/>
      <c r="HS66" s="149"/>
      <c r="HT66" s="149"/>
      <c r="HU66" s="149"/>
      <c r="HV66" s="149"/>
      <c r="HW66" s="149"/>
      <c r="HX66" s="149"/>
      <c r="HY66" s="149"/>
      <c r="HZ66" s="149"/>
      <c r="IA66" s="149"/>
      <c r="IB66" s="149"/>
      <c r="IC66" s="149"/>
      <c r="ID66" s="149"/>
      <c r="IE66" s="149"/>
      <c r="IF66" s="149"/>
      <c r="IG66" s="149"/>
      <c r="IH66" s="149"/>
      <c r="II66" s="149"/>
      <c r="IJ66" s="149"/>
      <c r="IK66" s="149"/>
      <c r="IL66" s="149"/>
      <c r="IM66" s="149"/>
      <c r="IN66" s="149"/>
      <c r="IO66" s="149"/>
      <c r="IP66" s="149"/>
      <c r="IQ66" s="149"/>
      <c r="IR66" s="149"/>
      <c r="IS66" s="149"/>
      <c r="IT66" s="149"/>
      <c r="IU66" s="149"/>
      <c r="IV66" s="149"/>
      <c r="IW66" s="149"/>
      <c r="IX66" s="149"/>
      <c r="IY66" s="149"/>
      <c r="IZ66" s="149"/>
      <c r="JA66" s="149"/>
      <c r="JB66" s="149"/>
      <c r="JC66" s="149"/>
      <c r="JD66" s="149"/>
      <c r="JE66" s="149"/>
      <c r="JF66" s="149"/>
      <c r="JG66" s="149"/>
      <c r="JH66" s="149"/>
      <c r="JI66" s="149"/>
      <c r="JJ66" s="149"/>
      <c r="JK66" s="149"/>
      <c r="JL66" s="149"/>
      <c r="JM66" s="149"/>
      <c r="JN66" s="149"/>
      <c r="JO66" s="149"/>
      <c r="JP66" s="149"/>
      <c r="JQ66" s="149"/>
      <c r="JR66" s="149"/>
      <c r="JS66" s="149"/>
      <c r="JT66" s="149"/>
      <c r="JU66" s="149"/>
      <c r="JV66" s="149"/>
      <c r="JW66" s="149"/>
      <c r="JX66" s="149"/>
      <c r="JY66" s="149"/>
      <c r="JZ66" s="149"/>
      <c r="KA66" s="149"/>
      <c r="KB66" s="149"/>
      <c r="KC66" s="149"/>
      <c r="KD66" s="149"/>
      <c r="KE66" s="149"/>
      <c r="KF66" s="149"/>
      <c r="KG66" s="149"/>
      <c r="KH66" s="149"/>
      <c r="KI66" s="149"/>
      <c r="KJ66" s="149"/>
      <c r="KK66" s="149"/>
      <c r="KL66" s="149"/>
      <c r="KM66" s="149"/>
      <c r="KN66" s="149"/>
      <c r="KO66" s="149"/>
      <c r="KP66" s="149"/>
      <c r="KQ66" s="149"/>
      <c r="KR66" s="149"/>
      <c r="KS66" s="149"/>
      <c r="KT66" s="149"/>
      <c r="KU66" s="149"/>
      <c r="KV66" s="149"/>
      <c r="KW66" s="149"/>
      <c r="KX66" s="149"/>
      <c r="KY66" s="149"/>
      <c r="KZ66" s="149"/>
      <c r="LA66" s="149"/>
      <c r="LB66" s="149"/>
      <c r="LC66" s="149"/>
      <c r="LD66" s="149"/>
      <c r="LE66" s="149"/>
      <c r="LF66" s="149"/>
      <c r="LG66" s="149"/>
      <c r="LH66" s="149"/>
      <c r="LI66" s="149"/>
      <c r="LJ66" s="149"/>
      <c r="LK66" s="149"/>
      <c r="LL66" s="149"/>
      <c r="LM66" s="149"/>
      <c r="LN66" s="149"/>
      <c r="LO66" s="149"/>
      <c r="LP66" s="149"/>
      <c r="LQ66" s="149"/>
      <c r="LR66" s="149"/>
      <c r="LS66" s="149"/>
      <c r="LT66" s="149"/>
      <c r="LU66" s="149"/>
      <c r="LV66" s="149"/>
      <c r="LW66" s="149"/>
      <c r="LX66" s="149"/>
      <c r="LY66" s="149"/>
      <c r="LZ66" s="149"/>
      <c r="MA66" s="149"/>
      <c r="MB66" s="149"/>
      <c r="MC66" s="149"/>
      <c r="MD66" s="149"/>
      <c r="ME66" s="149"/>
      <c r="MF66" s="149"/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  <c r="ZL66" s="149"/>
      <c r="ZM66" s="149"/>
      <c r="ZN66" s="149"/>
      <c r="ZO66" s="149"/>
      <c r="ZP66" s="149"/>
      <c r="ZQ66" s="149"/>
      <c r="ZR66" s="149"/>
      <c r="ZS66" s="149"/>
      <c r="ZT66" s="149"/>
      <c r="ZU66" s="149"/>
      <c r="ZV66" s="149"/>
      <c r="ZW66" s="149"/>
      <c r="ZX66" s="149"/>
      <c r="ZY66" s="149"/>
      <c r="ZZ66" s="149"/>
      <c r="AAA66" s="149"/>
      <c r="AAB66" s="149"/>
      <c r="AAC66" s="149"/>
      <c r="AAD66" s="149"/>
      <c r="AAE66" s="149"/>
      <c r="AAF66" s="149"/>
      <c r="AAG66" s="149"/>
      <c r="AAH66" s="149"/>
      <c r="AAI66" s="149"/>
      <c r="AAJ66" s="149"/>
      <c r="AAK66" s="149"/>
      <c r="AAL66" s="149"/>
      <c r="AAM66" s="149"/>
      <c r="AAN66" s="149"/>
      <c r="AAO66" s="149"/>
      <c r="AAP66" s="149"/>
      <c r="AAQ66" s="149"/>
      <c r="AAR66" s="149"/>
      <c r="AAS66" s="149"/>
      <c r="AAT66" s="149"/>
      <c r="AAU66" s="149"/>
      <c r="AAV66" s="149"/>
      <c r="AAW66" s="149"/>
      <c r="AAX66" s="149"/>
      <c r="AAY66" s="149"/>
      <c r="AAZ66" s="149"/>
      <c r="ABA66" s="149"/>
      <c r="ABB66" s="149"/>
      <c r="ABC66" s="149"/>
      <c r="ABD66" s="149"/>
      <c r="ABE66" s="149"/>
      <c r="ABF66" s="149"/>
      <c r="ABG66" s="149"/>
      <c r="ABH66" s="149"/>
      <c r="ABI66" s="149"/>
      <c r="ABJ66" s="149"/>
      <c r="ABK66" s="149"/>
      <c r="ABL66" s="149"/>
      <c r="ABM66" s="149"/>
      <c r="ABN66" s="149"/>
      <c r="ABO66" s="149"/>
      <c r="ABP66" s="149"/>
      <c r="ABQ66" s="149"/>
      <c r="ABR66" s="149"/>
      <c r="ABS66" s="149"/>
      <c r="ABT66" s="149"/>
      <c r="ABU66" s="149"/>
      <c r="ABV66" s="149"/>
      <c r="ABW66" s="149"/>
      <c r="ABX66" s="149"/>
      <c r="ABY66" s="149"/>
      <c r="ABZ66" s="149"/>
      <c r="ACA66" s="149"/>
      <c r="ACB66" s="149"/>
      <c r="ACC66" s="149"/>
      <c r="ACD66" s="149"/>
      <c r="ACE66" s="149"/>
      <c r="ACF66" s="149"/>
      <c r="ACG66" s="149"/>
      <c r="ACH66" s="149"/>
      <c r="ACI66" s="149"/>
      <c r="ACJ66" s="149"/>
      <c r="ACK66" s="149"/>
      <c r="ACL66" s="149"/>
      <c r="ACM66" s="149"/>
      <c r="ACN66" s="149"/>
      <c r="ACO66" s="149"/>
      <c r="ACP66" s="149"/>
      <c r="ACQ66" s="149"/>
      <c r="ACR66" s="149"/>
      <c r="ACS66" s="149"/>
      <c r="ACT66" s="149"/>
      <c r="ACU66" s="149"/>
      <c r="ACV66" s="149"/>
      <c r="ACW66" s="149"/>
      <c r="ACX66" s="149"/>
      <c r="ACY66" s="149"/>
      <c r="ACZ66" s="149"/>
      <c r="ADA66" s="149"/>
      <c r="ADB66" s="149"/>
      <c r="ADC66" s="149"/>
    </row>
    <row r="67" spans="1:783" s="152" customFormat="1" x14ac:dyDescent="0.3">
      <c r="A67" s="149"/>
      <c r="B67" s="150"/>
      <c r="C67" s="151"/>
      <c r="D67" s="151"/>
      <c r="F67" s="153"/>
      <c r="G67" s="153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9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9"/>
      <c r="ES67" s="149"/>
      <c r="ET67" s="149"/>
      <c r="EU67" s="149"/>
      <c r="EV67" s="149"/>
      <c r="EW67" s="149"/>
      <c r="EX67" s="149"/>
      <c r="EY67" s="149"/>
      <c r="EZ67" s="149"/>
      <c r="FA67" s="149"/>
      <c r="FB67" s="149"/>
      <c r="FC67" s="149"/>
      <c r="FD67" s="149"/>
      <c r="FE67" s="149"/>
      <c r="FF67" s="149"/>
      <c r="FG67" s="149"/>
      <c r="FH67" s="149"/>
      <c r="FI67" s="149"/>
      <c r="FJ67" s="149"/>
      <c r="FK67" s="149"/>
      <c r="FL67" s="149"/>
      <c r="FM67" s="149"/>
      <c r="FN67" s="149"/>
      <c r="FO67" s="149"/>
      <c r="FP67" s="149"/>
      <c r="FQ67" s="149"/>
      <c r="FR67" s="149"/>
      <c r="FS67" s="149"/>
      <c r="FT67" s="149"/>
      <c r="FU67" s="149"/>
      <c r="FV67" s="149"/>
      <c r="FW67" s="149"/>
      <c r="FX67" s="149"/>
      <c r="FY67" s="149"/>
      <c r="FZ67" s="149"/>
      <c r="GA67" s="149"/>
      <c r="GB67" s="149"/>
      <c r="GC67" s="149"/>
      <c r="GD67" s="149"/>
      <c r="GE67" s="149"/>
      <c r="GF67" s="149"/>
      <c r="GG67" s="149"/>
      <c r="GH67" s="149"/>
      <c r="GI67" s="149"/>
      <c r="GJ67" s="149"/>
      <c r="GK67" s="149"/>
      <c r="GL67" s="149"/>
      <c r="GM67" s="149"/>
      <c r="GN67" s="149"/>
      <c r="GO67" s="149"/>
      <c r="GP67" s="149"/>
      <c r="GQ67" s="149"/>
      <c r="GR67" s="149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9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9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9"/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9"/>
      <c r="IS67" s="149"/>
      <c r="IT67" s="149"/>
      <c r="IU67" s="149"/>
      <c r="IV67" s="149"/>
      <c r="IW67" s="149"/>
      <c r="IX67" s="149"/>
      <c r="IY67" s="149"/>
      <c r="IZ67" s="149"/>
      <c r="JA67" s="149"/>
      <c r="JB67" s="149"/>
      <c r="JC67" s="149"/>
      <c r="JD67" s="149"/>
      <c r="JE67" s="149"/>
      <c r="JF67" s="149"/>
      <c r="JG67" s="149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9"/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9"/>
      <c r="KF67" s="149"/>
      <c r="KG67" s="149"/>
      <c r="KH67" s="149"/>
      <c r="KI67" s="149"/>
      <c r="KJ67" s="149"/>
      <c r="KK67" s="149"/>
      <c r="KL67" s="149"/>
      <c r="KM67" s="149"/>
      <c r="KN67" s="149"/>
      <c r="KO67" s="149"/>
      <c r="KP67" s="149"/>
      <c r="KQ67" s="149"/>
      <c r="KR67" s="149"/>
      <c r="KS67" s="149"/>
      <c r="KT67" s="149"/>
      <c r="KU67" s="149"/>
      <c r="KV67" s="149"/>
      <c r="KW67" s="149"/>
      <c r="KX67" s="149"/>
      <c r="KY67" s="149"/>
      <c r="KZ67" s="149"/>
      <c r="LA67" s="149"/>
      <c r="LB67" s="149"/>
      <c r="LC67" s="149"/>
      <c r="LD67" s="149"/>
      <c r="LE67" s="149"/>
      <c r="LF67" s="149"/>
      <c r="LG67" s="149"/>
      <c r="LH67" s="149"/>
      <c r="LI67" s="149"/>
      <c r="LJ67" s="149"/>
      <c r="LK67" s="149"/>
      <c r="LL67" s="149"/>
      <c r="LM67" s="149"/>
      <c r="LN67" s="149"/>
      <c r="LO67" s="149"/>
      <c r="LP67" s="149"/>
      <c r="LQ67" s="149"/>
      <c r="LR67" s="149"/>
      <c r="LS67" s="149"/>
      <c r="LT67" s="149"/>
      <c r="LU67" s="149"/>
      <c r="LV67" s="149"/>
      <c r="LW67" s="149"/>
      <c r="LX67" s="149"/>
      <c r="LY67" s="149"/>
      <c r="LZ67" s="149"/>
      <c r="MA67" s="149"/>
      <c r="MB67" s="149"/>
      <c r="MC67" s="149"/>
      <c r="MD67" s="149"/>
      <c r="ME67" s="149"/>
      <c r="MF67" s="149"/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  <c r="ZL67" s="149"/>
      <c r="ZM67" s="149"/>
      <c r="ZN67" s="149"/>
      <c r="ZO67" s="149"/>
      <c r="ZP67" s="149"/>
      <c r="ZQ67" s="149"/>
      <c r="ZR67" s="149"/>
      <c r="ZS67" s="149"/>
      <c r="ZT67" s="149"/>
      <c r="ZU67" s="149"/>
      <c r="ZV67" s="149"/>
      <c r="ZW67" s="149"/>
      <c r="ZX67" s="149"/>
      <c r="ZY67" s="149"/>
      <c r="ZZ67" s="149"/>
      <c r="AAA67" s="149"/>
      <c r="AAB67" s="149"/>
      <c r="AAC67" s="149"/>
      <c r="AAD67" s="149"/>
      <c r="AAE67" s="149"/>
      <c r="AAF67" s="149"/>
      <c r="AAG67" s="149"/>
      <c r="AAH67" s="149"/>
      <c r="AAI67" s="149"/>
      <c r="AAJ67" s="149"/>
      <c r="AAK67" s="149"/>
      <c r="AAL67" s="149"/>
      <c r="AAM67" s="149"/>
      <c r="AAN67" s="149"/>
      <c r="AAO67" s="149"/>
      <c r="AAP67" s="149"/>
      <c r="AAQ67" s="149"/>
      <c r="AAR67" s="149"/>
      <c r="AAS67" s="149"/>
      <c r="AAT67" s="149"/>
      <c r="AAU67" s="149"/>
      <c r="AAV67" s="149"/>
      <c r="AAW67" s="149"/>
      <c r="AAX67" s="149"/>
      <c r="AAY67" s="149"/>
      <c r="AAZ67" s="149"/>
      <c r="ABA67" s="149"/>
      <c r="ABB67" s="149"/>
      <c r="ABC67" s="149"/>
      <c r="ABD67" s="149"/>
      <c r="ABE67" s="149"/>
      <c r="ABF67" s="149"/>
      <c r="ABG67" s="149"/>
      <c r="ABH67" s="149"/>
      <c r="ABI67" s="149"/>
      <c r="ABJ67" s="149"/>
      <c r="ABK67" s="149"/>
      <c r="ABL67" s="149"/>
      <c r="ABM67" s="149"/>
      <c r="ABN67" s="149"/>
      <c r="ABO67" s="149"/>
      <c r="ABP67" s="149"/>
      <c r="ABQ67" s="149"/>
      <c r="ABR67" s="149"/>
      <c r="ABS67" s="149"/>
      <c r="ABT67" s="149"/>
      <c r="ABU67" s="149"/>
      <c r="ABV67" s="149"/>
      <c r="ABW67" s="149"/>
      <c r="ABX67" s="149"/>
      <c r="ABY67" s="149"/>
      <c r="ABZ67" s="149"/>
      <c r="ACA67" s="149"/>
      <c r="ACB67" s="149"/>
      <c r="ACC67" s="149"/>
      <c r="ACD67" s="149"/>
      <c r="ACE67" s="149"/>
      <c r="ACF67" s="149"/>
      <c r="ACG67" s="149"/>
      <c r="ACH67" s="149"/>
      <c r="ACI67" s="149"/>
      <c r="ACJ67" s="149"/>
      <c r="ACK67" s="149"/>
      <c r="ACL67" s="149"/>
      <c r="ACM67" s="149"/>
      <c r="ACN67" s="149"/>
      <c r="ACO67" s="149"/>
      <c r="ACP67" s="149"/>
      <c r="ACQ67" s="149"/>
      <c r="ACR67" s="149"/>
      <c r="ACS67" s="149"/>
      <c r="ACT67" s="149"/>
      <c r="ACU67" s="149"/>
      <c r="ACV67" s="149"/>
      <c r="ACW67" s="149"/>
      <c r="ACX67" s="149"/>
      <c r="ACY67" s="149"/>
      <c r="ACZ67" s="149"/>
      <c r="ADA67" s="149"/>
      <c r="ADB67" s="149"/>
      <c r="ADC67" s="149"/>
    </row>
    <row r="68" spans="1:783" s="152" customFormat="1" x14ac:dyDescent="0.3">
      <c r="A68" s="149"/>
      <c r="B68" s="150"/>
      <c r="C68" s="151"/>
      <c r="D68" s="151"/>
      <c r="F68" s="153"/>
      <c r="G68" s="153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9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9"/>
      <c r="ES68" s="149"/>
      <c r="ET68" s="149"/>
      <c r="EU68" s="149"/>
      <c r="EV68" s="149"/>
      <c r="EW68" s="149"/>
      <c r="EX68" s="149"/>
      <c r="EY68" s="149"/>
      <c r="EZ68" s="149"/>
      <c r="FA68" s="149"/>
      <c r="FB68" s="149"/>
      <c r="FC68" s="149"/>
      <c r="FD68" s="149"/>
      <c r="FE68" s="149"/>
      <c r="FF68" s="149"/>
      <c r="FG68" s="149"/>
      <c r="FH68" s="149"/>
      <c r="FI68" s="149"/>
      <c r="FJ68" s="149"/>
      <c r="FK68" s="149"/>
      <c r="FL68" s="149"/>
      <c r="FM68" s="149"/>
      <c r="FN68" s="149"/>
      <c r="FO68" s="149"/>
      <c r="FP68" s="149"/>
      <c r="FQ68" s="149"/>
      <c r="FR68" s="149"/>
      <c r="FS68" s="149"/>
      <c r="FT68" s="149"/>
      <c r="FU68" s="149"/>
      <c r="FV68" s="149"/>
      <c r="FW68" s="149"/>
      <c r="FX68" s="149"/>
      <c r="FY68" s="149"/>
      <c r="FZ68" s="149"/>
      <c r="GA68" s="149"/>
      <c r="GB68" s="149"/>
      <c r="GC68" s="149"/>
      <c r="GD68" s="149"/>
      <c r="GE68" s="149"/>
      <c r="GF68" s="149"/>
      <c r="GG68" s="149"/>
      <c r="GH68" s="149"/>
      <c r="GI68" s="149"/>
      <c r="GJ68" s="149"/>
      <c r="GK68" s="149"/>
      <c r="GL68" s="149"/>
      <c r="GM68" s="149"/>
      <c r="GN68" s="149"/>
      <c r="GO68" s="149"/>
      <c r="GP68" s="149"/>
      <c r="GQ68" s="149"/>
      <c r="GR68" s="149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9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9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9"/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9"/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9"/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9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9"/>
      <c r="KF68" s="149"/>
      <c r="KG68" s="149"/>
      <c r="KH68" s="149"/>
      <c r="KI68" s="149"/>
      <c r="KJ68" s="149"/>
      <c r="KK68" s="149"/>
      <c r="KL68" s="149"/>
      <c r="KM68" s="149"/>
      <c r="KN68" s="149"/>
      <c r="KO68" s="149"/>
      <c r="KP68" s="149"/>
      <c r="KQ68" s="149"/>
      <c r="KR68" s="149"/>
      <c r="KS68" s="149"/>
      <c r="KT68" s="149"/>
      <c r="KU68" s="149"/>
      <c r="KV68" s="149"/>
      <c r="KW68" s="149"/>
      <c r="KX68" s="149"/>
      <c r="KY68" s="149"/>
      <c r="KZ68" s="149"/>
      <c r="LA68" s="149"/>
      <c r="LB68" s="149"/>
      <c r="LC68" s="149"/>
      <c r="LD68" s="149"/>
      <c r="LE68" s="149"/>
      <c r="LF68" s="149"/>
      <c r="LG68" s="149"/>
      <c r="LH68" s="149"/>
      <c r="LI68" s="149"/>
      <c r="LJ68" s="149"/>
      <c r="LK68" s="149"/>
      <c r="LL68" s="149"/>
      <c r="LM68" s="149"/>
      <c r="LN68" s="149"/>
      <c r="LO68" s="149"/>
      <c r="LP68" s="149"/>
      <c r="LQ68" s="149"/>
      <c r="LR68" s="149"/>
      <c r="LS68" s="149"/>
      <c r="LT68" s="149"/>
      <c r="LU68" s="149"/>
      <c r="LV68" s="149"/>
      <c r="LW68" s="149"/>
      <c r="LX68" s="149"/>
      <c r="LY68" s="149"/>
      <c r="LZ68" s="149"/>
      <c r="MA68" s="149"/>
      <c r="MB68" s="149"/>
      <c r="MC68" s="149"/>
      <c r="MD68" s="149"/>
      <c r="ME68" s="149"/>
      <c r="MF68" s="149"/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  <c r="ZL68" s="149"/>
      <c r="ZM68" s="149"/>
      <c r="ZN68" s="149"/>
      <c r="ZO68" s="149"/>
      <c r="ZP68" s="149"/>
      <c r="ZQ68" s="149"/>
      <c r="ZR68" s="149"/>
      <c r="ZS68" s="149"/>
      <c r="ZT68" s="149"/>
      <c r="ZU68" s="149"/>
      <c r="ZV68" s="149"/>
      <c r="ZW68" s="149"/>
      <c r="ZX68" s="149"/>
      <c r="ZY68" s="149"/>
      <c r="ZZ68" s="149"/>
      <c r="AAA68" s="149"/>
      <c r="AAB68" s="149"/>
      <c r="AAC68" s="149"/>
      <c r="AAD68" s="149"/>
      <c r="AAE68" s="149"/>
      <c r="AAF68" s="149"/>
      <c r="AAG68" s="149"/>
      <c r="AAH68" s="149"/>
      <c r="AAI68" s="149"/>
      <c r="AAJ68" s="149"/>
      <c r="AAK68" s="149"/>
      <c r="AAL68" s="149"/>
      <c r="AAM68" s="149"/>
      <c r="AAN68" s="149"/>
      <c r="AAO68" s="149"/>
      <c r="AAP68" s="149"/>
      <c r="AAQ68" s="149"/>
      <c r="AAR68" s="149"/>
      <c r="AAS68" s="149"/>
      <c r="AAT68" s="149"/>
      <c r="AAU68" s="149"/>
      <c r="AAV68" s="149"/>
      <c r="AAW68" s="149"/>
      <c r="AAX68" s="149"/>
      <c r="AAY68" s="149"/>
      <c r="AAZ68" s="149"/>
      <c r="ABA68" s="149"/>
      <c r="ABB68" s="149"/>
      <c r="ABC68" s="149"/>
      <c r="ABD68" s="149"/>
      <c r="ABE68" s="149"/>
      <c r="ABF68" s="149"/>
      <c r="ABG68" s="149"/>
      <c r="ABH68" s="149"/>
      <c r="ABI68" s="149"/>
      <c r="ABJ68" s="149"/>
      <c r="ABK68" s="149"/>
      <c r="ABL68" s="149"/>
      <c r="ABM68" s="149"/>
      <c r="ABN68" s="149"/>
      <c r="ABO68" s="149"/>
      <c r="ABP68" s="149"/>
      <c r="ABQ68" s="149"/>
      <c r="ABR68" s="149"/>
      <c r="ABS68" s="149"/>
      <c r="ABT68" s="149"/>
      <c r="ABU68" s="149"/>
      <c r="ABV68" s="149"/>
      <c r="ABW68" s="149"/>
      <c r="ABX68" s="149"/>
      <c r="ABY68" s="149"/>
      <c r="ABZ68" s="149"/>
      <c r="ACA68" s="149"/>
      <c r="ACB68" s="149"/>
      <c r="ACC68" s="149"/>
      <c r="ACD68" s="149"/>
      <c r="ACE68" s="149"/>
      <c r="ACF68" s="149"/>
      <c r="ACG68" s="149"/>
      <c r="ACH68" s="149"/>
      <c r="ACI68" s="149"/>
      <c r="ACJ68" s="149"/>
      <c r="ACK68" s="149"/>
      <c r="ACL68" s="149"/>
      <c r="ACM68" s="149"/>
      <c r="ACN68" s="149"/>
      <c r="ACO68" s="149"/>
      <c r="ACP68" s="149"/>
      <c r="ACQ68" s="149"/>
      <c r="ACR68" s="149"/>
      <c r="ACS68" s="149"/>
      <c r="ACT68" s="149"/>
      <c r="ACU68" s="149"/>
      <c r="ACV68" s="149"/>
      <c r="ACW68" s="149"/>
      <c r="ACX68" s="149"/>
      <c r="ACY68" s="149"/>
      <c r="ACZ68" s="149"/>
      <c r="ADA68" s="149"/>
      <c r="ADB68" s="149"/>
      <c r="ADC68" s="149"/>
    </row>
  </sheetData>
  <mergeCells count="1">
    <mergeCell ref="A1:D1"/>
  </mergeCell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7ECEC-3404-4623-9BF2-DEE4847D3D3D}">
  <dimension ref="A1:L23"/>
  <sheetViews>
    <sheetView workbookViewId="0">
      <selection activeCell="C26" sqref="C26"/>
    </sheetView>
  </sheetViews>
  <sheetFormatPr baseColWidth="10" defaultColWidth="10" defaultRowHeight="15.5" x14ac:dyDescent="0.35"/>
  <cols>
    <col min="1" max="1" width="9.765625" style="177" customWidth="1"/>
    <col min="2" max="2" width="39.3828125" style="178" customWidth="1"/>
    <col min="3" max="3" width="14.61328125" style="179" customWidth="1"/>
    <col min="4" max="4" width="14.61328125" style="175" customWidth="1"/>
    <col min="5" max="5" width="14.61328125" style="176" customWidth="1"/>
    <col min="6" max="6" width="14.61328125" style="171" customWidth="1"/>
    <col min="7" max="7" width="18.4609375" style="171" customWidth="1"/>
    <col min="8" max="16384" width="10" style="171"/>
  </cols>
  <sheetData>
    <row r="1" spans="1:12" s="156" customFormat="1" ht="16.5" customHeight="1" thickBot="1" x14ac:dyDescent="0.35">
      <c r="A1" s="579" t="s">
        <v>117</v>
      </c>
      <c r="B1" s="580"/>
      <c r="C1" s="580"/>
      <c r="D1" s="581"/>
      <c r="E1" s="180"/>
      <c r="F1" s="181"/>
    </row>
    <row r="2" spans="1:12" s="162" customFormat="1" ht="30.75" customHeight="1" thickBot="1" x14ac:dyDescent="0.35">
      <c r="A2" s="182" t="s">
        <v>118</v>
      </c>
      <c r="B2" s="183" t="s">
        <v>119</v>
      </c>
      <c r="C2" s="184" t="s">
        <v>120</v>
      </c>
      <c r="D2" s="185" t="s">
        <v>121</v>
      </c>
      <c r="E2" s="582" t="s">
        <v>122</v>
      </c>
      <c r="F2" s="583"/>
      <c r="G2" s="157"/>
      <c r="H2" s="158"/>
      <c r="I2" s="159"/>
      <c r="J2" s="160"/>
      <c r="K2" s="160"/>
      <c r="L2" s="161"/>
    </row>
    <row r="3" spans="1:12" s="161" customFormat="1" ht="15.75" customHeight="1" x14ac:dyDescent="0.3">
      <c r="A3" s="186">
        <v>10300</v>
      </c>
      <c r="B3" s="163" t="s">
        <v>123</v>
      </c>
      <c r="C3" s="187">
        <v>0</v>
      </c>
      <c r="D3" s="188">
        <v>0</v>
      </c>
      <c r="E3" s="189"/>
      <c r="F3" s="190" t="s">
        <v>124</v>
      </c>
      <c r="G3" s="164"/>
      <c r="H3" s="158"/>
      <c r="I3" s="159"/>
      <c r="J3" s="165"/>
      <c r="K3" s="165"/>
    </row>
    <row r="4" spans="1:12" s="161" customFormat="1" ht="15.75" customHeight="1" x14ac:dyDescent="0.3">
      <c r="A4" s="191">
        <v>10400</v>
      </c>
      <c r="B4" s="166" t="s">
        <v>125</v>
      </c>
      <c r="C4" s="192">
        <v>0</v>
      </c>
      <c r="D4" s="193">
        <v>0</v>
      </c>
      <c r="E4" s="194"/>
      <c r="F4" s="195" t="s">
        <v>124</v>
      </c>
      <c r="G4" s="164"/>
      <c r="H4" s="158"/>
      <c r="I4" s="159"/>
      <c r="J4" s="165"/>
      <c r="K4" s="165"/>
    </row>
    <row r="5" spans="1:12" s="161" customFormat="1" ht="16.5" customHeight="1" x14ac:dyDescent="0.3">
      <c r="A5" s="191">
        <v>10500</v>
      </c>
      <c r="B5" s="166" t="s">
        <v>126</v>
      </c>
      <c r="C5" s="192">
        <v>0</v>
      </c>
      <c r="D5" s="193">
        <v>0</v>
      </c>
      <c r="E5" s="194"/>
      <c r="F5" s="195" t="s">
        <v>124</v>
      </c>
      <c r="G5" s="164"/>
      <c r="H5" s="158"/>
      <c r="I5" s="159"/>
      <c r="J5" s="165"/>
      <c r="K5" s="165"/>
    </row>
    <row r="6" spans="1:12" s="161" customFormat="1" ht="14" x14ac:dyDescent="0.3">
      <c r="A6" s="191">
        <v>10600</v>
      </c>
      <c r="B6" s="166" t="s">
        <v>127</v>
      </c>
      <c r="C6" s="192">
        <v>0</v>
      </c>
      <c r="D6" s="193">
        <v>0</v>
      </c>
      <c r="E6" s="194"/>
      <c r="F6" s="195" t="s">
        <v>124</v>
      </c>
      <c r="G6" s="164"/>
      <c r="H6" s="158"/>
      <c r="I6" s="159"/>
      <c r="J6" s="165"/>
      <c r="K6" s="165"/>
    </row>
    <row r="7" spans="1:12" s="161" customFormat="1" ht="14" x14ac:dyDescent="0.3">
      <c r="A7" s="191">
        <v>10700</v>
      </c>
      <c r="B7" s="166" t="s">
        <v>128</v>
      </c>
      <c r="C7" s="192">
        <v>0</v>
      </c>
      <c r="D7" s="193">
        <v>0</v>
      </c>
      <c r="E7" s="194"/>
      <c r="F7" s="195" t="s">
        <v>124</v>
      </c>
      <c r="G7" s="164"/>
      <c r="H7" s="158"/>
      <c r="I7" s="159"/>
      <c r="J7" s="165"/>
      <c r="K7" s="165"/>
    </row>
    <row r="8" spans="1:12" s="161" customFormat="1" ht="14" x14ac:dyDescent="0.3">
      <c r="A8" s="191">
        <v>10800</v>
      </c>
      <c r="B8" s="166" t="s">
        <v>129</v>
      </c>
      <c r="C8" s="192">
        <v>792.2</v>
      </c>
      <c r="D8" s="193">
        <v>320.81</v>
      </c>
      <c r="E8" s="194"/>
      <c r="F8" s="195" t="s">
        <v>124</v>
      </c>
      <c r="H8" s="158"/>
      <c r="I8" s="159"/>
      <c r="J8" s="165"/>
      <c r="K8" s="165"/>
    </row>
    <row r="9" spans="1:12" s="161" customFormat="1" ht="14.5" thickBot="1" x14ac:dyDescent="0.35">
      <c r="A9" s="196">
        <v>10900</v>
      </c>
      <c r="B9" s="167" t="s">
        <v>130</v>
      </c>
      <c r="C9" s="192">
        <v>0</v>
      </c>
      <c r="D9" s="193">
        <v>0</v>
      </c>
      <c r="E9" s="194"/>
      <c r="F9" s="195" t="s">
        <v>124</v>
      </c>
      <c r="H9" s="158"/>
      <c r="I9" s="159"/>
      <c r="J9" s="165"/>
      <c r="K9" s="165"/>
    </row>
    <row r="10" spans="1:12" s="161" customFormat="1" ht="14.5" thickBot="1" x14ac:dyDescent="0.35">
      <c r="A10" s="197"/>
      <c r="B10" s="198" t="s">
        <v>131</v>
      </c>
      <c r="C10" s="199">
        <f>SUM(C3:C9)</f>
        <v>792.2</v>
      </c>
      <c r="D10" s="200">
        <f>SUM(D3:D9)</f>
        <v>320.81</v>
      </c>
      <c r="E10" s="201"/>
      <c r="F10" s="202"/>
      <c r="G10" s="159"/>
    </row>
    <row r="11" spans="1:12" s="173" customFormat="1" x14ac:dyDescent="0.35">
      <c r="A11" s="168"/>
      <c r="B11" s="169"/>
      <c r="C11" s="170"/>
      <c r="D11" s="171"/>
      <c r="E11" s="172"/>
      <c r="G11" s="171"/>
    </row>
    <row r="12" spans="1:12" x14ac:dyDescent="0.35">
      <c r="A12" s="171"/>
      <c r="B12" s="174"/>
      <c r="C12" s="171"/>
    </row>
    <row r="13" spans="1:12" x14ac:dyDescent="0.35">
      <c r="A13" s="171"/>
      <c r="B13" s="483" t="s">
        <v>214</v>
      </c>
      <c r="C13"/>
    </row>
    <row r="14" spans="1:12" x14ac:dyDescent="0.35">
      <c r="A14" s="171"/>
      <c r="B14" s="484"/>
      <c r="C14"/>
    </row>
    <row r="15" spans="1:12" x14ac:dyDescent="0.35">
      <c r="A15" s="171"/>
      <c r="B15" s="485" t="s">
        <v>215</v>
      </c>
      <c r="C15" s="485" t="s">
        <v>216</v>
      </c>
    </row>
    <row r="16" spans="1:12" x14ac:dyDescent="0.35">
      <c r="A16" s="171"/>
      <c r="B16" s="485"/>
      <c r="C16"/>
    </row>
    <row r="17" spans="1:3" x14ac:dyDescent="0.35">
      <c r="A17" s="171"/>
      <c r="B17" s="485" t="s">
        <v>217</v>
      </c>
      <c r="C17" s="485" t="s">
        <v>218</v>
      </c>
    </row>
    <row r="18" spans="1:3" x14ac:dyDescent="0.35">
      <c r="A18" s="171"/>
      <c r="B18" s="174"/>
      <c r="C18" s="171"/>
    </row>
    <row r="19" spans="1:3" x14ac:dyDescent="0.35">
      <c r="A19" s="171"/>
      <c r="B19" s="174"/>
      <c r="C19" s="171"/>
    </row>
    <row r="20" spans="1:3" x14ac:dyDescent="0.35">
      <c r="A20" s="171"/>
      <c r="B20" s="174"/>
      <c r="C20" s="171"/>
    </row>
    <row r="21" spans="1:3" x14ac:dyDescent="0.35">
      <c r="A21" s="171"/>
      <c r="B21" s="174"/>
      <c r="C21" s="171"/>
    </row>
    <row r="22" spans="1:3" x14ac:dyDescent="0.35">
      <c r="A22" s="171"/>
      <c r="B22" s="174"/>
      <c r="C22" s="171"/>
    </row>
    <row r="23" spans="1:3" x14ac:dyDescent="0.35">
      <c r="A23" s="171"/>
      <c r="B23" s="174"/>
      <c r="C23" s="171"/>
    </row>
  </sheetData>
  <mergeCells count="2">
    <mergeCell ref="A1:D1"/>
    <mergeCell ref="E2:F2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3BB47-527C-4EFD-8886-CEE923B301AA}">
  <dimension ref="A1:ADC68"/>
  <sheetViews>
    <sheetView workbookViewId="0">
      <selection activeCell="F22" sqref="F22"/>
    </sheetView>
  </sheetViews>
  <sheetFormatPr baseColWidth="10" defaultColWidth="10.15234375" defaultRowHeight="15.5" x14ac:dyDescent="0.3"/>
  <cols>
    <col min="1" max="1" width="4.15234375" style="154" customWidth="1"/>
    <col min="2" max="2" width="47.23046875" style="155" customWidth="1"/>
    <col min="3" max="4" width="11.23046875" style="151" customWidth="1"/>
    <col min="5" max="5" width="14.765625" style="152" customWidth="1"/>
    <col min="6" max="6" width="14.765625" style="153" customWidth="1"/>
    <col min="7" max="7" width="11.3828125" style="153" customWidth="1"/>
    <col min="8" max="8" width="11.3828125" style="149" customWidth="1"/>
    <col min="9" max="9" width="16.84375" style="149" customWidth="1"/>
    <col min="10" max="16384" width="10.15234375" style="149"/>
  </cols>
  <sheetData>
    <row r="1" spans="1:9" s="107" customFormat="1" ht="50.5" customHeight="1" thickBot="1" x14ac:dyDescent="0.35">
      <c r="A1" s="576" t="str">
        <f>"“Die Grünen - Die Grüne Alternative Kärnten (GRÜNE)“
PRZ 500266
Angaben für den Rechenschaftsbericht für das Jahr "&amp;Jahrakt</f>
        <v>“Die Grünen - Die Grüne Alternative Kärnten (GRÜNE)“
PRZ 500266
Angaben für den Rechenschaftsbericht für das Jahr 2024</v>
      </c>
      <c r="B1" s="577"/>
      <c r="C1" s="577"/>
      <c r="D1" s="578"/>
    </row>
    <row r="2" spans="1:9" s="115" customFormat="1" ht="27.65" customHeight="1" thickBot="1" x14ac:dyDescent="0.35">
      <c r="A2" s="108" t="s">
        <v>35</v>
      </c>
      <c r="B2" s="109" t="s">
        <v>36</v>
      </c>
      <c r="C2" s="203" t="str">
        <f>"ERTRAG
" &amp;Jahrakt</f>
        <v>ERTRAG
2024</v>
      </c>
      <c r="D2" s="203" t="s">
        <v>37</v>
      </c>
      <c r="E2" s="111"/>
      <c r="F2" s="112"/>
      <c r="G2" s="113"/>
      <c r="H2" s="114"/>
      <c r="I2" s="114"/>
    </row>
    <row r="3" spans="1:9" s="115" customFormat="1" ht="14" x14ac:dyDescent="0.3">
      <c r="A3" s="116" t="s">
        <v>38</v>
      </c>
      <c r="B3" s="117" t="s">
        <v>39</v>
      </c>
      <c r="C3" s="118">
        <v>0</v>
      </c>
      <c r="D3" s="119">
        <v>0</v>
      </c>
      <c r="E3" s="120"/>
      <c r="F3" s="112"/>
      <c r="G3" s="113"/>
      <c r="H3" s="121"/>
      <c r="I3" s="121"/>
    </row>
    <row r="4" spans="1:9" s="115" customFormat="1" ht="14" x14ac:dyDescent="0.3">
      <c r="A4" s="122" t="s">
        <v>40</v>
      </c>
      <c r="B4" s="123" t="s">
        <v>41</v>
      </c>
      <c r="C4" s="118">
        <v>4245.5</v>
      </c>
      <c r="D4" s="119">
        <v>3271</v>
      </c>
      <c r="E4" s="120"/>
      <c r="F4" s="112"/>
      <c r="G4" s="113"/>
      <c r="H4" s="121"/>
      <c r="I4" s="121"/>
    </row>
    <row r="5" spans="1:9" s="115" customFormat="1" ht="14" x14ac:dyDescent="0.3">
      <c r="A5" s="122" t="s">
        <v>42</v>
      </c>
      <c r="B5" s="123" t="s">
        <v>43</v>
      </c>
      <c r="C5" s="118">
        <v>200700</v>
      </c>
      <c r="D5" s="119">
        <v>520000</v>
      </c>
      <c r="E5" s="120"/>
      <c r="F5" s="112"/>
      <c r="G5" s="113"/>
      <c r="H5" s="121"/>
      <c r="I5" s="121"/>
    </row>
    <row r="6" spans="1:9" s="115" customFormat="1" ht="28" x14ac:dyDescent="0.3">
      <c r="A6" s="122" t="s">
        <v>44</v>
      </c>
      <c r="B6" s="123" t="s">
        <v>45</v>
      </c>
      <c r="C6" s="118">
        <v>0</v>
      </c>
      <c r="D6" s="119">
        <v>0</v>
      </c>
      <c r="E6" s="120"/>
      <c r="F6" s="124"/>
      <c r="G6" s="124"/>
      <c r="H6" s="121"/>
      <c r="I6" s="121"/>
    </row>
    <row r="7" spans="1:9" s="115" customFormat="1" ht="28" x14ac:dyDescent="0.3">
      <c r="A7" s="122" t="s">
        <v>46</v>
      </c>
      <c r="B7" s="123" t="s">
        <v>47</v>
      </c>
      <c r="C7" s="118">
        <v>0</v>
      </c>
      <c r="D7" s="119">
        <v>0</v>
      </c>
      <c r="E7" s="120"/>
      <c r="F7" s="112"/>
      <c r="G7" s="113"/>
      <c r="H7" s="121"/>
      <c r="I7" s="121"/>
    </row>
    <row r="8" spans="1:9" s="115" customFormat="1" ht="14" x14ac:dyDescent="0.3">
      <c r="A8" s="122" t="s">
        <v>48</v>
      </c>
      <c r="B8" s="123" t="s">
        <v>49</v>
      </c>
      <c r="C8" s="118">
        <v>0</v>
      </c>
      <c r="D8" s="119">
        <v>0</v>
      </c>
      <c r="E8" s="111"/>
      <c r="F8" s="125"/>
      <c r="G8" s="113"/>
      <c r="H8" s="121"/>
      <c r="I8" s="121"/>
    </row>
    <row r="9" spans="1:9" s="115" customFormat="1" ht="14" x14ac:dyDescent="0.3">
      <c r="A9" s="122" t="s">
        <v>50</v>
      </c>
      <c r="B9" s="123" t="s">
        <v>51</v>
      </c>
      <c r="C9" s="118">
        <v>0</v>
      </c>
      <c r="D9" s="119">
        <v>0</v>
      </c>
      <c r="E9" s="126"/>
      <c r="G9" s="113"/>
      <c r="H9" s="121"/>
      <c r="I9" s="121"/>
    </row>
    <row r="10" spans="1:9" s="115" customFormat="1" ht="14" x14ac:dyDescent="0.3">
      <c r="A10" s="122" t="s">
        <v>52</v>
      </c>
      <c r="B10" s="123" t="s">
        <v>53</v>
      </c>
      <c r="C10" s="118">
        <v>1.17</v>
      </c>
      <c r="D10" s="119">
        <v>1.22</v>
      </c>
      <c r="E10" s="127"/>
      <c r="F10" s="113"/>
      <c r="G10" s="113"/>
      <c r="H10" s="121"/>
      <c r="I10" s="121"/>
    </row>
    <row r="11" spans="1:9" s="115" customFormat="1" ht="42" x14ac:dyDescent="0.3">
      <c r="A11" s="122" t="s">
        <v>54</v>
      </c>
      <c r="B11" s="123" t="s">
        <v>55</v>
      </c>
      <c r="C11" s="118">
        <v>0</v>
      </c>
      <c r="D11" s="119">
        <v>0</v>
      </c>
      <c r="E11" s="127"/>
      <c r="F11" s="113"/>
      <c r="G11" s="113"/>
      <c r="H11" s="121"/>
      <c r="I11" s="121"/>
    </row>
    <row r="12" spans="1:9" s="115" customFormat="1" ht="14" x14ac:dyDescent="0.3">
      <c r="A12" s="122" t="s">
        <v>56</v>
      </c>
      <c r="B12" s="123" t="s">
        <v>57</v>
      </c>
      <c r="C12" s="118">
        <v>5167.6899999999996</v>
      </c>
      <c r="D12" s="119">
        <v>326.33999999999997</v>
      </c>
      <c r="E12" s="127"/>
      <c r="F12" s="113"/>
      <c r="G12" s="113"/>
      <c r="H12" s="121"/>
      <c r="I12" s="121"/>
    </row>
    <row r="13" spans="1:9" s="115" customFormat="1" ht="14" x14ac:dyDescent="0.3">
      <c r="A13" s="122" t="s">
        <v>58</v>
      </c>
      <c r="B13" s="123" t="s">
        <v>59</v>
      </c>
      <c r="C13" s="118">
        <v>0</v>
      </c>
      <c r="D13" s="119">
        <v>0</v>
      </c>
      <c r="E13" s="127"/>
      <c r="F13" s="113"/>
      <c r="G13" s="113"/>
      <c r="H13" s="121"/>
      <c r="I13" s="121"/>
    </row>
    <row r="14" spans="1:9" s="115" customFormat="1" ht="14" x14ac:dyDescent="0.3">
      <c r="A14" s="122" t="s">
        <v>60</v>
      </c>
      <c r="B14" s="123" t="s">
        <v>61</v>
      </c>
      <c r="C14" s="118">
        <v>500</v>
      </c>
      <c r="D14" s="119">
        <v>2802.74</v>
      </c>
      <c r="E14" s="127"/>
      <c r="F14" s="113"/>
      <c r="G14" s="113"/>
      <c r="H14" s="121"/>
      <c r="I14" s="121"/>
    </row>
    <row r="15" spans="1:9" s="115" customFormat="1" ht="14" x14ac:dyDescent="0.3">
      <c r="A15" s="122" t="s">
        <v>62</v>
      </c>
      <c r="B15" s="123" t="s">
        <v>63</v>
      </c>
      <c r="C15" s="118">
        <v>0</v>
      </c>
      <c r="D15" s="119">
        <v>0</v>
      </c>
      <c r="E15" s="127"/>
      <c r="F15" s="113"/>
      <c r="G15" s="113"/>
      <c r="H15" s="121"/>
      <c r="I15" s="121"/>
    </row>
    <row r="16" spans="1:9" s="115" customFormat="1" ht="14" x14ac:dyDescent="0.3">
      <c r="A16" s="122" t="s">
        <v>64</v>
      </c>
      <c r="B16" s="123" t="s">
        <v>65</v>
      </c>
      <c r="C16" s="118">
        <v>0</v>
      </c>
      <c r="D16" s="119">
        <v>0</v>
      </c>
    </row>
    <row r="17" spans="1:4" s="115" customFormat="1" ht="14" x14ac:dyDescent="0.3">
      <c r="A17" s="122" t="s">
        <v>66</v>
      </c>
      <c r="B17" s="123" t="s">
        <v>67</v>
      </c>
      <c r="C17" s="118">
        <v>295</v>
      </c>
      <c r="D17" s="119">
        <v>220</v>
      </c>
    </row>
    <row r="18" spans="1:4" s="115" customFormat="1" ht="14" x14ac:dyDescent="0.3">
      <c r="A18" s="122" t="s">
        <v>68</v>
      </c>
      <c r="B18" s="123" t="s">
        <v>69</v>
      </c>
      <c r="C18" s="118">
        <v>0</v>
      </c>
      <c r="D18" s="119">
        <v>0</v>
      </c>
    </row>
    <row r="19" spans="1:4" s="115" customFormat="1" ht="14" x14ac:dyDescent="0.3">
      <c r="A19" s="122" t="s">
        <v>70</v>
      </c>
      <c r="B19" s="123" t="s">
        <v>71</v>
      </c>
      <c r="C19" s="118">
        <v>0</v>
      </c>
      <c r="D19" s="119">
        <v>0</v>
      </c>
    </row>
    <row r="20" spans="1:4" s="115" customFormat="1" ht="14" x14ac:dyDescent="0.3">
      <c r="A20" s="122" t="s">
        <v>72</v>
      </c>
      <c r="B20" s="123" t="s">
        <v>73</v>
      </c>
      <c r="C20" s="118">
        <v>1626.41</v>
      </c>
      <c r="D20" s="119">
        <v>7679.75</v>
      </c>
    </row>
    <row r="21" spans="1:4" s="115" customFormat="1" ht="14" x14ac:dyDescent="0.3">
      <c r="A21" s="122" t="s">
        <v>74</v>
      </c>
      <c r="B21" s="123" t="s">
        <v>75</v>
      </c>
      <c r="C21" s="118">
        <v>0</v>
      </c>
      <c r="D21" s="119">
        <v>0</v>
      </c>
    </row>
    <row r="22" spans="1:4" s="115" customFormat="1" ht="14.5" thickBot="1" x14ac:dyDescent="0.35">
      <c r="A22" s="122" t="s">
        <v>76</v>
      </c>
      <c r="B22" s="123" t="s">
        <v>77</v>
      </c>
      <c r="C22" s="118">
        <v>399.9</v>
      </c>
      <c r="D22" s="119">
        <v>380</v>
      </c>
    </row>
    <row r="23" spans="1:4" s="131" customFormat="1" ht="27.65" customHeight="1" thickBot="1" x14ac:dyDescent="0.35">
      <c r="A23" s="128"/>
      <c r="B23" s="129" t="s">
        <v>78</v>
      </c>
      <c r="C23" s="130">
        <f>SUM(C3:C22)</f>
        <v>212935.67</v>
      </c>
      <c r="D23" s="130">
        <v>534681.05000000005</v>
      </c>
    </row>
    <row r="24" spans="1:4" s="115" customFormat="1" ht="14.5" thickBot="1" x14ac:dyDescent="0.35">
      <c r="A24" s="132"/>
      <c r="B24" s="111"/>
      <c r="C24" s="124"/>
      <c r="D24" s="124"/>
    </row>
    <row r="25" spans="1:4" s="131" customFormat="1" ht="27.65" customHeight="1" thickBot="1" x14ac:dyDescent="0.35">
      <c r="A25" s="108" t="s">
        <v>35</v>
      </c>
      <c r="B25" s="109" t="s">
        <v>79</v>
      </c>
      <c r="C25" s="203" t="str">
        <f>"AUFWAND
"&amp;Jahrakt</f>
        <v>AUFWAND
2024</v>
      </c>
      <c r="D25" s="203" t="s">
        <v>80</v>
      </c>
    </row>
    <row r="26" spans="1:4" s="115" customFormat="1" ht="14" x14ac:dyDescent="0.3">
      <c r="A26" s="116" t="s">
        <v>38</v>
      </c>
      <c r="B26" s="133" t="s">
        <v>81</v>
      </c>
      <c r="C26" s="118">
        <v>137307.25</v>
      </c>
      <c r="D26" s="119">
        <v>134155.28</v>
      </c>
    </row>
    <row r="27" spans="1:4" s="115" customFormat="1" ht="28" x14ac:dyDescent="0.3">
      <c r="A27" s="122" t="s">
        <v>40</v>
      </c>
      <c r="B27" s="134" t="s">
        <v>82</v>
      </c>
      <c r="C27" s="118">
        <v>16372.1</v>
      </c>
      <c r="D27" s="119">
        <v>21200.079999999998</v>
      </c>
    </row>
    <row r="28" spans="1:4" s="115" customFormat="1" ht="14" x14ac:dyDescent="0.3">
      <c r="A28" s="122" t="s">
        <v>42</v>
      </c>
      <c r="B28" s="134" t="s">
        <v>83</v>
      </c>
      <c r="C28" s="118">
        <v>2135.2600000000002</v>
      </c>
      <c r="D28" s="119">
        <v>103437.99</v>
      </c>
    </row>
    <row r="29" spans="1:4" s="115" customFormat="1" ht="14" x14ac:dyDescent="0.3">
      <c r="A29" s="122" t="s">
        <v>44</v>
      </c>
      <c r="B29" s="134" t="s">
        <v>84</v>
      </c>
      <c r="C29" s="118">
        <v>3257.08</v>
      </c>
      <c r="D29" s="119">
        <v>49494.179999999993</v>
      </c>
    </row>
    <row r="30" spans="1:4" s="115" customFormat="1" ht="14" x14ac:dyDescent="0.3">
      <c r="A30" s="122" t="s">
        <v>46</v>
      </c>
      <c r="B30" s="134" t="s">
        <v>85</v>
      </c>
      <c r="C30" s="118">
        <v>8488.7999999999993</v>
      </c>
      <c r="D30" s="119">
        <v>115198.1</v>
      </c>
    </row>
    <row r="31" spans="1:4" s="115" customFormat="1" ht="14" x14ac:dyDescent="0.3">
      <c r="A31" s="122" t="s">
        <v>48</v>
      </c>
      <c r="B31" s="134" t="s">
        <v>86</v>
      </c>
      <c r="C31" s="118">
        <v>4586.8</v>
      </c>
      <c r="D31" s="119">
        <v>94589.05</v>
      </c>
    </row>
    <row r="32" spans="1:4" s="115" customFormat="1" ht="14" x14ac:dyDescent="0.3">
      <c r="A32" s="122" t="s">
        <v>50</v>
      </c>
      <c r="B32" s="134" t="s">
        <v>87</v>
      </c>
      <c r="C32" s="118">
        <v>28027.84</v>
      </c>
      <c r="D32" s="119">
        <v>43193.02</v>
      </c>
    </row>
    <row r="33" spans="1:4" s="115" customFormat="1" ht="14" x14ac:dyDescent="0.3">
      <c r="A33" s="122" t="s">
        <v>52</v>
      </c>
      <c r="B33" s="134" t="s">
        <v>88</v>
      </c>
      <c r="C33" s="118">
        <v>0</v>
      </c>
      <c r="D33" s="119">
        <v>0</v>
      </c>
    </row>
    <row r="34" spans="1:4" s="115" customFormat="1" ht="28" x14ac:dyDescent="0.3">
      <c r="A34" s="122" t="s">
        <v>54</v>
      </c>
      <c r="B34" s="134" t="s">
        <v>89</v>
      </c>
      <c r="C34" s="118">
        <v>7669.1200000000008</v>
      </c>
      <c r="D34" s="119">
        <v>11358.8</v>
      </c>
    </row>
    <row r="35" spans="1:4" s="115" customFormat="1" ht="14" x14ac:dyDescent="0.3">
      <c r="A35" s="122" t="s">
        <v>56</v>
      </c>
      <c r="B35" s="134" t="s">
        <v>90</v>
      </c>
      <c r="C35" s="118">
        <v>0</v>
      </c>
      <c r="D35" s="119">
        <v>0</v>
      </c>
    </row>
    <row r="36" spans="1:4" s="115" customFormat="1" ht="14" x14ac:dyDescent="0.3">
      <c r="A36" s="122" t="s">
        <v>58</v>
      </c>
      <c r="B36" s="134" t="s">
        <v>91</v>
      </c>
      <c r="C36" s="118">
        <v>6369</v>
      </c>
      <c r="D36" s="119">
        <v>0</v>
      </c>
    </row>
    <row r="37" spans="1:4" s="115" customFormat="1" ht="14" x14ac:dyDescent="0.3">
      <c r="A37" s="122" t="s">
        <v>60</v>
      </c>
      <c r="B37" s="134" t="s">
        <v>92</v>
      </c>
      <c r="C37" s="118">
        <v>0</v>
      </c>
      <c r="D37" s="119">
        <v>0</v>
      </c>
    </row>
    <row r="38" spans="1:4" s="115" customFormat="1" ht="14" x14ac:dyDescent="0.3">
      <c r="A38" s="122" t="s">
        <v>62</v>
      </c>
      <c r="B38" s="134" t="s">
        <v>93</v>
      </c>
      <c r="C38" s="118">
        <v>0</v>
      </c>
      <c r="D38" s="119">
        <v>0</v>
      </c>
    </row>
    <row r="39" spans="1:4" s="115" customFormat="1" ht="28" x14ac:dyDescent="0.3">
      <c r="A39" s="122" t="s">
        <v>64</v>
      </c>
      <c r="B39" s="134" t="s">
        <v>94</v>
      </c>
      <c r="C39" s="118">
        <v>0</v>
      </c>
      <c r="D39" s="119">
        <v>0</v>
      </c>
    </row>
    <row r="40" spans="1:4" s="115" customFormat="1" ht="14" x14ac:dyDescent="0.3">
      <c r="A40" s="122" t="s">
        <v>66</v>
      </c>
      <c r="B40" s="134" t="s">
        <v>95</v>
      </c>
      <c r="C40" s="118">
        <v>178.8</v>
      </c>
      <c r="D40" s="119">
        <v>1037.28</v>
      </c>
    </row>
    <row r="41" spans="1:4" s="115" customFormat="1" ht="14" x14ac:dyDescent="0.3">
      <c r="A41" s="122" t="s">
        <v>96</v>
      </c>
      <c r="B41" s="134" t="s">
        <v>97</v>
      </c>
      <c r="C41" s="118">
        <v>6258.86</v>
      </c>
      <c r="D41" s="119">
        <v>1832.52</v>
      </c>
    </row>
    <row r="42" spans="1:4" s="115" customFormat="1" ht="28" x14ac:dyDescent="0.3">
      <c r="A42" s="122" t="s">
        <v>98</v>
      </c>
      <c r="B42" s="134" t="s">
        <v>99</v>
      </c>
      <c r="C42" s="118">
        <v>0</v>
      </c>
      <c r="D42" s="119">
        <v>0</v>
      </c>
    </row>
    <row r="43" spans="1:4" s="115" customFormat="1" ht="28" x14ac:dyDescent="0.3">
      <c r="A43" s="122" t="s">
        <v>100</v>
      </c>
      <c r="B43" s="134" t="s">
        <v>101</v>
      </c>
      <c r="C43" s="118">
        <v>0</v>
      </c>
      <c r="D43" s="119">
        <v>0</v>
      </c>
    </row>
    <row r="44" spans="1:4" s="115" customFormat="1" ht="28" x14ac:dyDescent="0.3">
      <c r="A44" s="122" t="s">
        <v>102</v>
      </c>
      <c r="B44" s="134" t="s">
        <v>103</v>
      </c>
      <c r="C44" s="118">
        <v>0</v>
      </c>
      <c r="D44" s="119">
        <v>0</v>
      </c>
    </row>
    <row r="45" spans="1:4" s="115" customFormat="1" ht="28" x14ac:dyDescent="0.3">
      <c r="A45" s="122" t="s">
        <v>104</v>
      </c>
      <c r="B45" s="134" t="s">
        <v>105</v>
      </c>
      <c r="C45" s="118">
        <v>1626.41</v>
      </c>
      <c r="D45" s="119">
        <v>7679.75</v>
      </c>
    </row>
    <row r="46" spans="1:4" s="115" customFormat="1" ht="28" x14ac:dyDescent="0.3">
      <c r="A46" s="122" t="s">
        <v>106</v>
      </c>
      <c r="B46" s="134" t="s">
        <v>107</v>
      </c>
      <c r="C46" s="118">
        <v>0</v>
      </c>
      <c r="D46" s="119">
        <v>0</v>
      </c>
    </row>
    <row r="47" spans="1:4" s="115" customFormat="1" ht="28.5" thickBot="1" x14ac:dyDescent="0.35">
      <c r="A47" s="122" t="s">
        <v>108</v>
      </c>
      <c r="B47" s="134" t="s">
        <v>109</v>
      </c>
      <c r="C47" s="118">
        <v>399.9</v>
      </c>
      <c r="D47" s="119">
        <v>380</v>
      </c>
    </row>
    <row r="48" spans="1:4" s="131" customFormat="1" ht="27.65" customHeight="1" thickBot="1" x14ac:dyDescent="0.35">
      <c r="A48" s="128"/>
      <c r="B48" s="135" t="s">
        <v>110</v>
      </c>
      <c r="C48" s="136">
        <f>SUM(C26:C47)</f>
        <v>222677.21999999994</v>
      </c>
      <c r="D48" s="136">
        <v>583556.05000000005</v>
      </c>
    </row>
    <row r="49" spans="1:783" s="115" customFormat="1" ht="14.5" thickBot="1" x14ac:dyDescent="0.35">
      <c r="A49" s="137"/>
      <c r="B49" s="120"/>
      <c r="C49" s="138"/>
      <c r="D49" s="138"/>
      <c r="E49" s="113"/>
      <c r="F49" s="114"/>
      <c r="G49" s="114"/>
    </row>
    <row r="50" spans="1:783" s="115" customFormat="1" ht="27.65" customHeight="1" thickBot="1" x14ac:dyDescent="0.35">
      <c r="A50" s="108" t="s">
        <v>35</v>
      </c>
      <c r="B50" s="139" t="s">
        <v>111</v>
      </c>
      <c r="C50" s="140">
        <f>Jahrakt</f>
        <v>2024</v>
      </c>
      <c r="D50" s="140" t="s">
        <v>2</v>
      </c>
    </row>
    <row r="51" spans="1:783" s="115" customFormat="1" ht="14" x14ac:dyDescent="0.3">
      <c r="A51" s="116" t="s">
        <v>38</v>
      </c>
      <c r="B51" s="141" t="s">
        <v>112</v>
      </c>
      <c r="C51" s="204">
        <v>0</v>
      </c>
      <c r="D51" s="205">
        <v>0</v>
      </c>
    </row>
    <row r="52" spans="1:783" s="145" customFormat="1" ht="14" x14ac:dyDescent="0.3">
      <c r="A52" s="122" t="s">
        <v>40</v>
      </c>
      <c r="B52" s="143" t="s">
        <v>113</v>
      </c>
      <c r="C52" s="206">
        <v>0</v>
      </c>
      <c r="D52" s="207">
        <v>0</v>
      </c>
      <c r="F52" s="121"/>
      <c r="G52" s="121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  <c r="AAA52" s="113"/>
      <c r="AAB52" s="113"/>
      <c r="AAC52" s="113"/>
      <c r="AAD52" s="113"/>
      <c r="AAE52" s="113"/>
      <c r="AAF52" s="113"/>
      <c r="AAG52" s="113"/>
      <c r="AAH52" s="113"/>
      <c r="AAI52" s="113"/>
      <c r="AAJ52" s="113"/>
      <c r="AAK52" s="113"/>
      <c r="AAL52" s="113"/>
      <c r="AAM52" s="113"/>
      <c r="AAN52" s="113"/>
      <c r="AAO52" s="113"/>
      <c r="AAP52" s="113"/>
      <c r="AAQ52" s="113"/>
      <c r="AAR52" s="113"/>
      <c r="AAS52" s="113"/>
      <c r="AAT52" s="113"/>
      <c r="AAU52" s="113"/>
      <c r="AAV52" s="113"/>
      <c r="AAW52" s="113"/>
      <c r="AAX52" s="113"/>
      <c r="AAY52" s="113"/>
      <c r="AAZ52" s="113"/>
      <c r="ABA52" s="113"/>
      <c r="ABB52" s="113"/>
      <c r="ABC52" s="113"/>
      <c r="ABD52" s="113"/>
      <c r="ABE52" s="113"/>
      <c r="ABF52" s="113"/>
      <c r="ABG52" s="113"/>
      <c r="ABH52" s="113"/>
      <c r="ABI52" s="113"/>
      <c r="ABJ52" s="113"/>
      <c r="ABK52" s="113"/>
      <c r="ABL52" s="113"/>
      <c r="ABM52" s="113"/>
      <c r="ABN52" s="113"/>
      <c r="ABO52" s="113"/>
      <c r="ABP52" s="113"/>
      <c r="ABQ52" s="113"/>
      <c r="ABR52" s="113"/>
      <c r="ABS52" s="113"/>
      <c r="ABT52" s="113"/>
      <c r="ABU52" s="113"/>
      <c r="ABV52" s="113"/>
      <c r="ABW52" s="113"/>
      <c r="ABX52" s="113"/>
      <c r="ABY52" s="113"/>
      <c r="ABZ52" s="113"/>
      <c r="ACA52" s="113"/>
      <c r="ACB52" s="113"/>
      <c r="ACC52" s="113"/>
      <c r="ACD52" s="113"/>
      <c r="ACE52" s="113"/>
      <c r="ACF52" s="113"/>
      <c r="ACG52" s="113"/>
      <c r="ACH52" s="113"/>
      <c r="ACI52" s="113"/>
      <c r="ACJ52" s="113"/>
      <c r="ACK52" s="113"/>
      <c r="ACL52" s="113"/>
      <c r="ACM52" s="113"/>
      <c r="ACN52" s="113"/>
      <c r="ACO52" s="113"/>
      <c r="ACP52" s="113"/>
      <c r="ACQ52" s="113"/>
      <c r="ACR52" s="113"/>
      <c r="ACS52" s="113"/>
      <c r="ACT52" s="113"/>
      <c r="ACU52" s="113"/>
      <c r="ACV52" s="113"/>
      <c r="ACW52" s="113"/>
      <c r="ACX52" s="113"/>
      <c r="ACY52" s="113"/>
      <c r="ACZ52" s="113"/>
      <c r="ADA52" s="113"/>
      <c r="ADB52" s="113"/>
      <c r="ADC52" s="113"/>
    </row>
    <row r="53" spans="1:783" s="145" customFormat="1" ht="14.5" thickBot="1" x14ac:dyDescent="0.35">
      <c r="A53" s="146" t="s">
        <v>42</v>
      </c>
      <c r="B53" s="147"/>
      <c r="C53" s="208"/>
      <c r="D53" s="209"/>
      <c r="F53" s="121"/>
      <c r="G53" s="121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  <c r="AAA53" s="113"/>
      <c r="AAB53" s="113"/>
      <c r="AAC53" s="113"/>
      <c r="AAD53" s="113"/>
      <c r="AAE53" s="113"/>
      <c r="AAF53" s="113"/>
      <c r="AAG53" s="113"/>
      <c r="AAH53" s="113"/>
      <c r="AAI53" s="113"/>
      <c r="AAJ53" s="113"/>
      <c r="AAK53" s="113"/>
      <c r="AAL53" s="113"/>
      <c r="AAM53" s="113"/>
      <c r="AAN53" s="113"/>
      <c r="AAO53" s="113"/>
      <c r="AAP53" s="113"/>
      <c r="AAQ53" s="113"/>
      <c r="AAR53" s="113"/>
      <c r="AAS53" s="113"/>
      <c r="AAT53" s="113"/>
      <c r="AAU53" s="113"/>
      <c r="AAV53" s="113"/>
      <c r="AAW53" s="113"/>
      <c r="AAX53" s="113"/>
      <c r="AAY53" s="113"/>
      <c r="AAZ53" s="113"/>
      <c r="ABA53" s="113"/>
      <c r="ABB53" s="113"/>
      <c r="ABC53" s="113"/>
      <c r="ABD53" s="113"/>
      <c r="ABE53" s="113"/>
      <c r="ABF53" s="113"/>
      <c r="ABG53" s="113"/>
      <c r="ABH53" s="113"/>
      <c r="ABI53" s="113"/>
      <c r="ABJ53" s="113"/>
      <c r="ABK53" s="113"/>
      <c r="ABL53" s="113"/>
      <c r="ABM53" s="113"/>
      <c r="ABN53" s="113"/>
      <c r="ABO53" s="113"/>
      <c r="ABP53" s="113"/>
      <c r="ABQ53" s="113"/>
      <c r="ABR53" s="113"/>
      <c r="ABS53" s="113"/>
      <c r="ABT53" s="113"/>
      <c r="ABU53" s="113"/>
      <c r="ABV53" s="113"/>
      <c r="ABW53" s="113"/>
      <c r="ABX53" s="113"/>
      <c r="ABY53" s="113"/>
      <c r="ABZ53" s="113"/>
      <c r="ACA53" s="113"/>
      <c r="ACB53" s="113"/>
      <c r="ACC53" s="113"/>
      <c r="ACD53" s="113"/>
      <c r="ACE53" s="113"/>
      <c r="ACF53" s="113"/>
      <c r="ACG53" s="113"/>
      <c r="ACH53" s="113"/>
      <c r="ACI53" s="113"/>
      <c r="ACJ53" s="113"/>
      <c r="ACK53" s="113"/>
      <c r="ACL53" s="113"/>
      <c r="ACM53" s="113"/>
      <c r="ACN53" s="113"/>
      <c r="ACO53" s="113"/>
      <c r="ACP53" s="113"/>
      <c r="ACQ53" s="113"/>
      <c r="ACR53" s="113"/>
      <c r="ACS53" s="113"/>
      <c r="ACT53" s="113"/>
      <c r="ACU53" s="113"/>
      <c r="ACV53" s="113"/>
      <c r="ACW53" s="113"/>
      <c r="ACX53" s="113"/>
      <c r="ACY53" s="113"/>
      <c r="ACZ53" s="113"/>
      <c r="ADA53" s="113"/>
      <c r="ADB53" s="113"/>
      <c r="ADC53" s="113"/>
    </row>
    <row r="54" spans="1:783" s="145" customFormat="1" ht="14" x14ac:dyDescent="0.3">
      <c r="A54" s="113"/>
      <c r="B54" s="127"/>
      <c r="C54" s="124"/>
      <c r="D54" s="124"/>
      <c r="F54" s="121"/>
      <c r="G54" s="121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  <c r="AAA54" s="113"/>
      <c r="AAB54" s="113"/>
      <c r="AAC54" s="113"/>
      <c r="AAD54" s="113"/>
      <c r="AAE54" s="113"/>
      <c r="AAF54" s="113"/>
      <c r="AAG54" s="113"/>
      <c r="AAH54" s="113"/>
      <c r="AAI54" s="113"/>
      <c r="AAJ54" s="113"/>
      <c r="AAK54" s="113"/>
      <c r="AAL54" s="113"/>
      <c r="AAM54" s="113"/>
      <c r="AAN54" s="113"/>
      <c r="AAO54" s="113"/>
      <c r="AAP54" s="113"/>
      <c r="AAQ54" s="113"/>
      <c r="AAR54" s="113"/>
      <c r="AAS54" s="113"/>
      <c r="AAT54" s="113"/>
      <c r="AAU54" s="113"/>
      <c r="AAV54" s="113"/>
      <c r="AAW54" s="113"/>
      <c r="AAX54" s="113"/>
      <c r="AAY54" s="113"/>
      <c r="AAZ54" s="113"/>
      <c r="ABA54" s="113"/>
      <c r="ABB54" s="113"/>
      <c r="ABC54" s="113"/>
      <c r="ABD54" s="113"/>
      <c r="ABE54" s="113"/>
      <c r="ABF54" s="113"/>
      <c r="ABG54" s="113"/>
      <c r="ABH54" s="113"/>
      <c r="ABI54" s="113"/>
      <c r="ABJ54" s="113"/>
      <c r="ABK54" s="113"/>
      <c r="ABL54" s="113"/>
      <c r="ABM54" s="113"/>
      <c r="ABN54" s="113"/>
      <c r="ABO54" s="113"/>
      <c r="ABP54" s="113"/>
      <c r="ABQ54" s="113"/>
      <c r="ABR54" s="113"/>
      <c r="ABS54" s="113"/>
      <c r="ABT54" s="113"/>
      <c r="ABU54" s="113"/>
      <c r="ABV54" s="113"/>
      <c r="ABW54" s="113"/>
      <c r="ABX54" s="113"/>
      <c r="ABY54" s="113"/>
      <c r="ABZ54" s="113"/>
      <c r="ACA54" s="113"/>
      <c r="ACB54" s="113"/>
      <c r="ACC54" s="113"/>
      <c r="ACD54" s="113"/>
      <c r="ACE54" s="113"/>
      <c r="ACF54" s="113"/>
      <c r="ACG54" s="113"/>
      <c r="ACH54" s="113"/>
      <c r="ACI54" s="113"/>
      <c r="ACJ54" s="113"/>
      <c r="ACK54" s="113"/>
      <c r="ACL54" s="113"/>
      <c r="ACM54" s="113"/>
      <c r="ACN54" s="113"/>
      <c r="ACO54" s="113"/>
      <c r="ACP54" s="113"/>
      <c r="ACQ54" s="113"/>
      <c r="ACR54" s="113"/>
      <c r="ACS54" s="113"/>
      <c r="ACT54" s="113"/>
      <c r="ACU54" s="113"/>
      <c r="ACV54" s="113"/>
      <c r="ACW54" s="113"/>
      <c r="ACX54" s="113"/>
      <c r="ACY54" s="113"/>
      <c r="ACZ54" s="113"/>
      <c r="ADA54" s="113"/>
      <c r="ADB54" s="113"/>
      <c r="ADC54" s="113"/>
    </row>
    <row r="55" spans="1:783" s="145" customFormat="1" ht="14" x14ac:dyDescent="0.3">
      <c r="A55" s="113"/>
      <c r="B55" s="127"/>
      <c r="C55" s="124"/>
      <c r="D55" s="124"/>
      <c r="F55" s="121"/>
      <c r="G55" s="121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  <c r="AAA55" s="113"/>
      <c r="AAB55" s="113"/>
      <c r="AAC55" s="113"/>
      <c r="AAD55" s="113"/>
      <c r="AAE55" s="113"/>
      <c r="AAF55" s="113"/>
      <c r="AAG55" s="113"/>
      <c r="AAH55" s="113"/>
      <c r="AAI55" s="113"/>
      <c r="AAJ55" s="113"/>
      <c r="AAK55" s="113"/>
      <c r="AAL55" s="113"/>
      <c r="AAM55" s="113"/>
      <c r="AAN55" s="113"/>
      <c r="AAO55" s="113"/>
      <c r="AAP55" s="113"/>
      <c r="AAQ55" s="113"/>
      <c r="AAR55" s="113"/>
      <c r="AAS55" s="113"/>
      <c r="AAT55" s="113"/>
      <c r="AAU55" s="113"/>
      <c r="AAV55" s="113"/>
      <c r="AAW55" s="113"/>
      <c r="AAX55" s="113"/>
      <c r="AAY55" s="113"/>
      <c r="AAZ55" s="113"/>
      <c r="ABA55" s="113"/>
      <c r="ABB55" s="113"/>
      <c r="ABC55" s="113"/>
      <c r="ABD55" s="113"/>
      <c r="ABE55" s="113"/>
      <c r="ABF55" s="113"/>
      <c r="ABG55" s="113"/>
      <c r="ABH55" s="113"/>
      <c r="ABI55" s="113"/>
      <c r="ABJ55" s="113"/>
      <c r="ABK55" s="113"/>
      <c r="ABL55" s="113"/>
      <c r="ABM55" s="113"/>
      <c r="ABN55" s="113"/>
      <c r="ABO55" s="113"/>
      <c r="ABP55" s="113"/>
      <c r="ABQ55" s="113"/>
      <c r="ABR55" s="113"/>
      <c r="ABS55" s="113"/>
      <c r="ABT55" s="113"/>
      <c r="ABU55" s="113"/>
      <c r="ABV55" s="113"/>
      <c r="ABW55" s="113"/>
      <c r="ABX55" s="113"/>
      <c r="ABY55" s="113"/>
      <c r="ABZ55" s="113"/>
      <c r="ACA55" s="113"/>
      <c r="ACB55" s="113"/>
      <c r="ACC55" s="113"/>
      <c r="ACD55" s="113"/>
      <c r="ACE55" s="113"/>
      <c r="ACF55" s="113"/>
      <c r="ACG55" s="113"/>
      <c r="ACH55" s="113"/>
      <c r="ACI55" s="113"/>
      <c r="ACJ55" s="113"/>
      <c r="ACK55" s="113"/>
      <c r="ACL55" s="113"/>
      <c r="ACM55" s="113"/>
      <c r="ACN55" s="113"/>
      <c r="ACO55" s="113"/>
      <c r="ACP55" s="113"/>
      <c r="ACQ55" s="113"/>
      <c r="ACR55" s="113"/>
      <c r="ACS55" s="113"/>
      <c r="ACT55" s="113"/>
      <c r="ACU55" s="113"/>
      <c r="ACV55" s="113"/>
      <c r="ACW55" s="113"/>
      <c r="ACX55" s="113"/>
      <c r="ACY55" s="113"/>
      <c r="ACZ55" s="113"/>
      <c r="ADA55" s="113"/>
      <c r="ADB55" s="113"/>
      <c r="ADC55" s="113"/>
    </row>
    <row r="56" spans="1:783" s="145" customFormat="1" ht="14" x14ac:dyDescent="0.3">
      <c r="A56" s="113"/>
      <c r="B56" s="127"/>
      <c r="C56" s="124"/>
      <c r="D56" s="124"/>
      <c r="F56" s="121"/>
      <c r="G56" s="121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  <c r="OQ56" s="113"/>
      <c r="OR56" s="113"/>
      <c r="OS56" s="113"/>
      <c r="OT56" s="113"/>
      <c r="OU56" s="113"/>
      <c r="OV56" s="113"/>
      <c r="OW56" s="113"/>
      <c r="OX56" s="113"/>
      <c r="OY56" s="113"/>
      <c r="OZ56" s="113"/>
      <c r="PA56" s="113"/>
      <c r="PB56" s="113"/>
      <c r="PC56" s="113"/>
      <c r="PD56" s="113"/>
      <c r="PE56" s="113"/>
      <c r="PF56" s="113"/>
      <c r="PG56" s="113"/>
      <c r="PH56" s="113"/>
      <c r="PI56" s="113"/>
      <c r="PJ56" s="113"/>
      <c r="PK56" s="113"/>
      <c r="PL56" s="113"/>
      <c r="PM56" s="113"/>
      <c r="PN56" s="113"/>
      <c r="PO56" s="113"/>
      <c r="PP56" s="113"/>
      <c r="PQ56" s="113"/>
      <c r="PR56" s="113"/>
      <c r="PS56" s="113"/>
      <c r="PT56" s="113"/>
      <c r="PU56" s="113"/>
      <c r="PV56" s="113"/>
      <c r="PW56" s="113"/>
      <c r="PX56" s="113"/>
      <c r="PY56" s="113"/>
      <c r="PZ56" s="113"/>
      <c r="QA56" s="113"/>
      <c r="QB56" s="113"/>
      <c r="QC56" s="113"/>
      <c r="QD56" s="113"/>
      <c r="QE56" s="113"/>
      <c r="QF56" s="113"/>
      <c r="QG56" s="113"/>
      <c r="QH56" s="113"/>
      <c r="QI56" s="113"/>
      <c r="QJ56" s="113"/>
      <c r="QK56" s="113"/>
      <c r="QL56" s="113"/>
      <c r="QM56" s="113"/>
      <c r="QN56" s="113"/>
      <c r="QO56" s="113"/>
      <c r="QP56" s="113"/>
      <c r="QQ56" s="113"/>
      <c r="QR56" s="113"/>
      <c r="QS56" s="113"/>
      <c r="QT56" s="113"/>
      <c r="QU56" s="113"/>
      <c r="QV56" s="113"/>
      <c r="QW56" s="113"/>
      <c r="QX56" s="113"/>
      <c r="QY56" s="113"/>
      <c r="QZ56" s="113"/>
      <c r="RA56" s="113"/>
      <c r="RB56" s="113"/>
      <c r="RC56" s="113"/>
      <c r="RD56" s="113"/>
      <c r="RE56" s="113"/>
      <c r="RF56" s="113"/>
      <c r="RG56" s="113"/>
      <c r="RH56" s="113"/>
      <c r="RI56" s="113"/>
      <c r="RJ56" s="113"/>
      <c r="RK56" s="113"/>
      <c r="RL56" s="113"/>
      <c r="RM56" s="113"/>
      <c r="RN56" s="113"/>
      <c r="RO56" s="113"/>
      <c r="RP56" s="113"/>
      <c r="RQ56" s="113"/>
      <c r="RR56" s="113"/>
      <c r="RS56" s="113"/>
      <c r="RT56" s="113"/>
      <c r="RU56" s="113"/>
      <c r="RV56" s="113"/>
      <c r="RW56" s="113"/>
      <c r="RX56" s="113"/>
      <c r="RY56" s="113"/>
      <c r="RZ56" s="113"/>
      <c r="SA56" s="113"/>
      <c r="SB56" s="113"/>
      <c r="SC56" s="113"/>
      <c r="SD56" s="113"/>
      <c r="SE56" s="113"/>
      <c r="SF56" s="113"/>
      <c r="SG56" s="113"/>
      <c r="SH56" s="113"/>
      <c r="SI56" s="113"/>
      <c r="SJ56" s="113"/>
      <c r="SK56" s="113"/>
      <c r="SL56" s="113"/>
      <c r="SM56" s="113"/>
      <c r="SN56" s="113"/>
      <c r="SO56" s="113"/>
      <c r="SP56" s="113"/>
      <c r="SQ56" s="113"/>
      <c r="SR56" s="113"/>
      <c r="SS56" s="113"/>
      <c r="ST56" s="113"/>
      <c r="SU56" s="113"/>
      <c r="SV56" s="113"/>
      <c r="SW56" s="113"/>
      <c r="SX56" s="113"/>
      <c r="SY56" s="113"/>
      <c r="SZ56" s="113"/>
      <c r="TA56" s="113"/>
      <c r="TB56" s="113"/>
      <c r="TC56" s="113"/>
      <c r="TD56" s="113"/>
      <c r="TE56" s="113"/>
      <c r="TF56" s="113"/>
      <c r="TG56" s="113"/>
      <c r="TH56" s="113"/>
      <c r="TI56" s="113"/>
      <c r="TJ56" s="113"/>
      <c r="TK56" s="113"/>
      <c r="TL56" s="113"/>
      <c r="TM56" s="113"/>
      <c r="TN56" s="113"/>
      <c r="TO56" s="113"/>
      <c r="TP56" s="113"/>
      <c r="TQ56" s="113"/>
      <c r="TR56" s="113"/>
      <c r="TS56" s="113"/>
      <c r="TT56" s="113"/>
      <c r="TU56" s="113"/>
      <c r="TV56" s="113"/>
      <c r="TW56" s="113"/>
      <c r="TX56" s="113"/>
      <c r="TY56" s="113"/>
      <c r="TZ56" s="113"/>
      <c r="UA56" s="113"/>
      <c r="UB56" s="113"/>
      <c r="UC56" s="113"/>
      <c r="UD56" s="113"/>
      <c r="UE56" s="113"/>
      <c r="UF56" s="113"/>
      <c r="UG56" s="113"/>
      <c r="UH56" s="113"/>
      <c r="UI56" s="113"/>
      <c r="UJ56" s="113"/>
      <c r="UK56" s="113"/>
      <c r="UL56" s="113"/>
      <c r="UM56" s="113"/>
      <c r="UN56" s="113"/>
      <c r="UO56" s="113"/>
      <c r="UP56" s="113"/>
      <c r="UQ56" s="113"/>
      <c r="UR56" s="113"/>
      <c r="US56" s="113"/>
      <c r="UT56" s="113"/>
      <c r="UU56" s="113"/>
      <c r="UV56" s="113"/>
      <c r="UW56" s="113"/>
      <c r="UX56" s="113"/>
      <c r="UY56" s="113"/>
      <c r="UZ56" s="113"/>
      <c r="VA56" s="113"/>
      <c r="VB56" s="113"/>
      <c r="VC56" s="113"/>
      <c r="VD56" s="113"/>
      <c r="VE56" s="113"/>
      <c r="VF56" s="113"/>
      <c r="VG56" s="113"/>
      <c r="VH56" s="113"/>
      <c r="VI56" s="113"/>
      <c r="VJ56" s="113"/>
      <c r="VK56" s="113"/>
      <c r="VL56" s="113"/>
      <c r="VM56" s="113"/>
      <c r="VN56" s="113"/>
      <c r="VO56" s="113"/>
      <c r="VP56" s="113"/>
      <c r="VQ56" s="113"/>
      <c r="VR56" s="113"/>
      <c r="VS56" s="113"/>
      <c r="VT56" s="113"/>
      <c r="VU56" s="113"/>
      <c r="VV56" s="113"/>
      <c r="VW56" s="113"/>
      <c r="VX56" s="113"/>
      <c r="VY56" s="113"/>
      <c r="VZ56" s="113"/>
      <c r="WA56" s="113"/>
      <c r="WB56" s="113"/>
      <c r="WC56" s="113"/>
      <c r="WD56" s="113"/>
      <c r="WE56" s="113"/>
      <c r="WF56" s="113"/>
      <c r="WG56" s="113"/>
      <c r="WH56" s="113"/>
      <c r="WI56" s="113"/>
      <c r="WJ56" s="113"/>
      <c r="WK56" s="113"/>
      <c r="WL56" s="113"/>
      <c r="WM56" s="113"/>
      <c r="WN56" s="113"/>
      <c r="WO56" s="113"/>
      <c r="WP56" s="113"/>
      <c r="WQ56" s="113"/>
      <c r="WR56" s="113"/>
      <c r="WS56" s="113"/>
      <c r="WT56" s="113"/>
      <c r="WU56" s="113"/>
      <c r="WV56" s="113"/>
      <c r="WW56" s="113"/>
      <c r="WX56" s="113"/>
      <c r="WY56" s="113"/>
      <c r="WZ56" s="113"/>
      <c r="XA56" s="113"/>
      <c r="XB56" s="113"/>
      <c r="XC56" s="113"/>
      <c r="XD56" s="113"/>
      <c r="XE56" s="113"/>
      <c r="XF56" s="113"/>
      <c r="XG56" s="113"/>
      <c r="XH56" s="113"/>
      <c r="XI56" s="113"/>
      <c r="XJ56" s="113"/>
      <c r="XK56" s="113"/>
      <c r="XL56" s="113"/>
      <c r="XM56" s="113"/>
      <c r="XN56" s="113"/>
      <c r="XO56" s="113"/>
      <c r="XP56" s="113"/>
      <c r="XQ56" s="113"/>
      <c r="XR56" s="113"/>
      <c r="XS56" s="113"/>
      <c r="XT56" s="113"/>
      <c r="XU56" s="113"/>
      <c r="XV56" s="113"/>
      <c r="XW56" s="113"/>
      <c r="XX56" s="113"/>
      <c r="XY56" s="113"/>
      <c r="XZ56" s="113"/>
      <c r="YA56" s="113"/>
      <c r="YB56" s="113"/>
      <c r="YC56" s="113"/>
      <c r="YD56" s="113"/>
      <c r="YE56" s="113"/>
      <c r="YF56" s="113"/>
      <c r="YG56" s="113"/>
      <c r="YH56" s="113"/>
      <c r="YI56" s="113"/>
      <c r="YJ56" s="113"/>
      <c r="YK56" s="113"/>
      <c r="YL56" s="113"/>
      <c r="YM56" s="113"/>
      <c r="YN56" s="113"/>
      <c r="YO56" s="113"/>
      <c r="YP56" s="113"/>
      <c r="YQ56" s="113"/>
      <c r="YR56" s="113"/>
      <c r="YS56" s="113"/>
      <c r="YT56" s="113"/>
      <c r="YU56" s="113"/>
      <c r="YV56" s="113"/>
      <c r="YW56" s="113"/>
      <c r="YX56" s="113"/>
      <c r="YY56" s="113"/>
      <c r="YZ56" s="113"/>
      <c r="ZA56" s="113"/>
      <c r="ZB56" s="113"/>
      <c r="ZC56" s="113"/>
      <c r="ZD56" s="113"/>
      <c r="ZE56" s="113"/>
      <c r="ZF56" s="113"/>
      <c r="ZG56" s="113"/>
      <c r="ZH56" s="113"/>
      <c r="ZI56" s="113"/>
      <c r="ZJ56" s="113"/>
      <c r="ZK56" s="113"/>
      <c r="ZL56" s="113"/>
      <c r="ZM56" s="113"/>
      <c r="ZN56" s="113"/>
      <c r="ZO56" s="113"/>
      <c r="ZP56" s="113"/>
      <c r="ZQ56" s="113"/>
      <c r="ZR56" s="113"/>
      <c r="ZS56" s="113"/>
      <c r="ZT56" s="113"/>
      <c r="ZU56" s="113"/>
      <c r="ZV56" s="113"/>
      <c r="ZW56" s="113"/>
      <c r="ZX56" s="113"/>
      <c r="ZY56" s="113"/>
      <c r="ZZ56" s="113"/>
      <c r="AAA56" s="113"/>
      <c r="AAB56" s="113"/>
      <c r="AAC56" s="113"/>
      <c r="AAD56" s="113"/>
      <c r="AAE56" s="113"/>
      <c r="AAF56" s="113"/>
      <c r="AAG56" s="113"/>
      <c r="AAH56" s="113"/>
      <c r="AAI56" s="113"/>
      <c r="AAJ56" s="113"/>
      <c r="AAK56" s="113"/>
      <c r="AAL56" s="113"/>
      <c r="AAM56" s="113"/>
      <c r="AAN56" s="113"/>
      <c r="AAO56" s="113"/>
      <c r="AAP56" s="113"/>
      <c r="AAQ56" s="113"/>
      <c r="AAR56" s="113"/>
      <c r="AAS56" s="113"/>
      <c r="AAT56" s="113"/>
      <c r="AAU56" s="113"/>
      <c r="AAV56" s="113"/>
      <c r="AAW56" s="113"/>
      <c r="AAX56" s="113"/>
      <c r="AAY56" s="113"/>
      <c r="AAZ56" s="113"/>
      <c r="ABA56" s="113"/>
      <c r="ABB56" s="113"/>
      <c r="ABC56" s="113"/>
      <c r="ABD56" s="113"/>
      <c r="ABE56" s="113"/>
      <c r="ABF56" s="113"/>
      <c r="ABG56" s="113"/>
      <c r="ABH56" s="113"/>
      <c r="ABI56" s="113"/>
      <c r="ABJ56" s="113"/>
      <c r="ABK56" s="113"/>
      <c r="ABL56" s="113"/>
      <c r="ABM56" s="113"/>
      <c r="ABN56" s="113"/>
      <c r="ABO56" s="113"/>
      <c r="ABP56" s="113"/>
      <c r="ABQ56" s="113"/>
      <c r="ABR56" s="113"/>
      <c r="ABS56" s="113"/>
      <c r="ABT56" s="113"/>
      <c r="ABU56" s="113"/>
      <c r="ABV56" s="113"/>
      <c r="ABW56" s="113"/>
      <c r="ABX56" s="113"/>
      <c r="ABY56" s="113"/>
      <c r="ABZ56" s="113"/>
      <c r="ACA56" s="113"/>
      <c r="ACB56" s="113"/>
      <c r="ACC56" s="113"/>
      <c r="ACD56" s="113"/>
      <c r="ACE56" s="113"/>
      <c r="ACF56" s="113"/>
      <c r="ACG56" s="113"/>
      <c r="ACH56" s="113"/>
      <c r="ACI56" s="113"/>
      <c r="ACJ56" s="113"/>
      <c r="ACK56" s="113"/>
      <c r="ACL56" s="113"/>
      <c r="ACM56" s="113"/>
      <c r="ACN56" s="113"/>
      <c r="ACO56" s="113"/>
      <c r="ACP56" s="113"/>
      <c r="ACQ56" s="113"/>
      <c r="ACR56" s="113"/>
      <c r="ACS56" s="113"/>
      <c r="ACT56" s="113"/>
      <c r="ACU56" s="113"/>
      <c r="ACV56" s="113"/>
      <c r="ACW56" s="113"/>
      <c r="ACX56" s="113"/>
      <c r="ACY56" s="113"/>
      <c r="ACZ56" s="113"/>
      <c r="ADA56" s="113"/>
      <c r="ADB56" s="113"/>
      <c r="ADC56" s="113"/>
    </row>
    <row r="57" spans="1:783" s="145" customFormat="1" ht="14" x14ac:dyDescent="0.3">
      <c r="A57" s="113"/>
      <c r="B57" s="127"/>
      <c r="C57" s="124"/>
      <c r="D57" s="124"/>
      <c r="F57" s="121"/>
      <c r="G57" s="121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  <c r="JD57" s="113"/>
      <c r="JE57" s="113"/>
      <c r="JF57" s="113"/>
      <c r="JG57" s="113"/>
      <c r="JH57" s="113"/>
      <c r="JI57" s="113"/>
      <c r="JJ57" s="113"/>
      <c r="JK57" s="113"/>
      <c r="JL57" s="113"/>
      <c r="JM57" s="113"/>
      <c r="JN57" s="113"/>
      <c r="JO57" s="113"/>
      <c r="JP57" s="113"/>
      <c r="JQ57" s="113"/>
      <c r="JR57" s="113"/>
      <c r="JS57" s="113"/>
      <c r="JT57" s="113"/>
      <c r="JU57" s="113"/>
      <c r="JV57" s="113"/>
      <c r="JW57" s="113"/>
      <c r="JX57" s="113"/>
      <c r="JY57" s="113"/>
      <c r="JZ57" s="113"/>
      <c r="KA57" s="113"/>
      <c r="KB57" s="113"/>
      <c r="KC57" s="113"/>
      <c r="KD57" s="113"/>
      <c r="KE57" s="113"/>
      <c r="KF57" s="113"/>
      <c r="KG57" s="113"/>
      <c r="KH57" s="113"/>
      <c r="KI57" s="113"/>
      <c r="KJ57" s="113"/>
      <c r="KK57" s="113"/>
      <c r="KL57" s="113"/>
      <c r="KM57" s="113"/>
      <c r="KN57" s="113"/>
      <c r="KO57" s="113"/>
      <c r="KP57" s="113"/>
      <c r="KQ57" s="113"/>
      <c r="KR57" s="113"/>
      <c r="KS57" s="113"/>
      <c r="KT57" s="113"/>
      <c r="KU57" s="113"/>
      <c r="KV57" s="113"/>
      <c r="KW57" s="113"/>
      <c r="KX57" s="113"/>
      <c r="KY57" s="113"/>
      <c r="KZ57" s="113"/>
      <c r="LA57" s="113"/>
      <c r="LB57" s="113"/>
      <c r="LC57" s="113"/>
      <c r="LD57" s="113"/>
      <c r="LE57" s="113"/>
      <c r="LF57" s="113"/>
      <c r="LG57" s="113"/>
      <c r="LH57" s="113"/>
      <c r="LI57" s="113"/>
      <c r="LJ57" s="113"/>
      <c r="LK57" s="113"/>
      <c r="LL57" s="113"/>
      <c r="LM57" s="113"/>
      <c r="LN57" s="113"/>
      <c r="LO57" s="113"/>
      <c r="LP57" s="113"/>
      <c r="LQ57" s="113"/>
      <c r="LR57" s="113"/>
      <c r="LS57" s="113"/>
      <c r="LT57" s="113"/>
      <c r="LU57" s="113"/>
      <c r="LV57" s="113"/>
      <c r="LW57" s="113"/>
      <c r="LX57" s="113"/>
      <c r="LY57" s="113"/>
      <c r="LZ57" s="113"/>
      <c r="MA57" s="113"/>
      <c r="MB57" s="113"/>
      <c r="MC57" s="113"/>
      <c r="MD57" s="113"/>
      <c r="ME57" s="113"/>
      <c r="MF57" s="113"/>
      <c r="MG57" s="113"/>
      <c r="MH57" s="113"/>
      <c r="MI57" s="113"/>
      <c r="MJ57" s="113"/>
      <c r="MK57" s="113"/>
      <c r="ML57" s="113"/>
      <c r="MM57" s="113"/>
      <c r="MN57" s="113"/>
      <c r="MO57" s="113"/>
      <c r="MP57" s="113"/>
      <c r="MQ57" s="113"/>
      <c r="MR57" s="113"/>
      <c r="MS57" s="113"/>
      <c r="MT57" s="113"/>
      <c r="MU57" s="113"/>
      <c r="MV57" s="113"/>
      <c r="MW57" s="113"/>
      <c r="MX57" s="113"/>
      <c r="MY57" s="113"/>
      <c r="MZ57" s="113"/>
      <c r="NA57" s="113"/>
      <c r="NB57" s="113"/>
      <c r="NC57" s="113"/>
      <c r="ND57" s="113"/>
      <c r="NE57" s="113"/>
      <c r="NF57" s="113"/>
      <c r="NG57" s="113"/>
      <c r="NH57" s="113"/>
      <c r="NI57" s="113"/>
      <c r="NJ57" s="113"/>
      <c r="NK57" s="113"/>
      <c r="NL57" s="113"/>
      <c r="NM57" s="113"/>
      <c r="NN57" s="113"/>
      <c r="NO57" s="113"/>
      <c r="NP57" s="113"/>
      <c r="NQ57" s="113"/>
      <c r="NR57" s="113"/>
      <c r="NS57" s="113"/>
      <c r="NT57" s="113"/>
      <c r="NU57" s="113"/>
      <c r="NV57" s="113"/>
      <c r="NW57" s="113"/>
      <c r="NX57" s="113"/>
      <c r="NY57" s="113"/>
      <c r="NZ57" s="113"/>
      <c r="OA57" s="113"/>
      <c r="OB57" s="113"/>
      <c r="OC57" s="113"/>
      <c r="OD57" s="113"/>
      <c r="OE57" s="113"/>
      <c r="OF57" s="113"/>
      <c r="OG57" s="113"/>
      <c r="OH57" s="113"/>
      <c r="OI57" s="113"/>
      <c r="OJ57" s="113"/>
      <c r="OK57" s="113"/>
      <c r="OL57" s="113"/>
      <c r="OM57" s="113"/>
      <c r="ON57" s="113"/>
      <c r="OO57" s="113"/>
      <c r="OP57" s="113"/>
      <c r="OQ57" s="113"/>
      <c r="OR57" s="113"/>
      <c r="OS57" s="113"/>
      <c r="OT57" s="113"/>
      <c r="OU57" s="113"/>
      <c r="OV57" s="113"/>
      <c r="OW57" s="113"/>
      <c r="OX57" s="113"/>
      <c r="OY57" s="113"/>
      <c r="OZ57" s="113"/>
      <c r="PA57" s="113"/>
      <c r="PB57" s="113"/>
      <c r="PC57" s="113"/>
      <c r="PD57" s="113"/>
      <c r="PE57" s="113"/>
      <c r="PF57" s="113"/>
      <c r="PG57" s="113"/>
      <c r="PH57" s="113"/>
      <c r="PI57" s="113"/>
      <c r="PJ57" s="113"/>
      <c r="PK57" s="113"/>
      <c r="PL57" s="113"/>
      <c r="PM57" s="113"/>
      <c r="PN57" s="113"/>
      <c r="PO57" s="113"/>
      <c r="PP57" s="113"/>
      <c r="PQ57" s="113"/>
      <c r="PR57" s="113"/>
      <c r="PS57" s="113"/>
      <c r="PT57" s="113"/>
      <c r="PU57" s="113"/>
      <c r="PV57" s="113"/>
      <c r="PW57" s="113"/>
      <c r="PX57" s="113"/>
      <c r="PY57" s="113"/>
      <c r="PZ57" s="113"/>
      <c r="QA57" s="113"/>
      <c r="QB57" s="113"/>
      <c r="QC57" s="113"/>
      <c r="QD57" s="113"/>
      <c r="QE57" s="113"/>
      <c r="QF57" s="113"/>
      <c r="QG57" s="113"/>
      <c r="QH57" s="113"/>
      <c r="QI57" s="113"/>
      <c r="QJ57" s="113"/>
      <c r="QK57" s="113"/>
      <c r="QL57" s="113"/>
      <c r="QM57" s="113"/>
      <c r="QN57" s="113"/>
      <c r="QO57" s="113"/>
      <c r="QP57" s="113"/>
      <c r="QQ57" s="113"/>
      <c r="QR57" s="113"/>
      <c r="QS57" s="113"/>
      <c r="QT57" s="113"/>
      <c r="QU57" s="113"/>
      <c r="QV57" s="113"/>
      <c r="QW57" s="113"/>
      <c r="QX57" s="113"/>
      <c r="QY57" s="113"/>
      <c r="QZ57" s="113"/>
      <c r="RA57" s="113"/>
      <c r="RB57" s="113"/>
      <c r="RC57" s="113"/>
      <c r="RD57" s="113"/>
      <c r="RE57" s="113"/>
      <c r="RF57" s="113"/>
      <c r="RG57" s="113"/>
      <c r="RH57" s="113"/>
      <c r="RI57" s="113"/>
      <c r="RJ57" s="113"/>
      <c r="RK57" s="113"/>
      <c r="RL57" s="113"/>
      <c r="RM57" s="113"/>
      <c r="RN57" s="113"/>
      <c r="RO57" s="113"/>
      <c r="RP57" s="113"/>
      <c r="RQ57" s="113"/>
      <c r="RR57" s="113"/>
      <c r="RS57" s="113"/>
      <c r="RT57" s="113"/>
      <c r="RU57" s="113"/>
      <c r="RV57" s="113"/>
      <c r="RW57" s="113"/>
      <c r="RX57" s="113"/>
      <c r="RY57" s="113"/>
      <c r="RZ57" s="113"/>
      <c r="SA57" s="113"/>
      <c r="SB57" s="113"/>
      <c r="SC57" s="113"/>
      <c r="SD57" s="113"/>
      <c r="SE57" s="113"/>
      <c r="SF57" s="113"/>
      <c r="SG57" s="113"/>
      <c r="SH57" s="113"/>
      <c r="SI57" s="113"/>
      <c r="SJ57" s="113"/>
      <c r="SK57" s="113"/>
      <c r="SL57" s="113"/>
      <c r="SM57" s="113"/>
      <c r="SN57" s="113"/>
      <c r="SO57" s="113"/>
      <c r="SP57" s="113"/>
      <c r="SQ57" s="113"/>
      <c r="SR57" s="113"/>
      <c r="SS57" s="113"/>
      <c r="ST57" s="113"/>
      <c r="SU57" s="113"/>
      <c r="SV57" s="113"/>
      <c r="SW57" s="113"/>
      <c r="SX57" s="113"/>
      <c r="SY57" s="113"/>
      <c r="SZ57" s="113"/>
      <c r="TA57" s="113"/>
      <c r="TB57" s="113"/>
      <c r="TC57" s="113"/>
      <c r="TD57" s="113"/>
      <c r="TE57" s="113"/>
      <c r="TF57" s="113"/>
      <c r="TG57" s="113"/>
      <c r="TH57" s="113"/>
      <c r="TI57" s="113"/>
      <c r="TJ57" s="113"/>
      <c r="TK57" s="113"/>
      <c r="TL57" s="113"/>
      <c r="TM57" s="113"/>
      <c r="TN57" s="113"/>
      <c r="TO57" s="113"/>
      <c r="TP57" s="113"/>
      <c r="TQ57" s="113"/>
      <c r="TR57" s="113"/>
      <c r="TS57" s="113"/>
      <c r="TT57" s="113"/>
      <c r="TU57" s="113"/>
      <c r="TV57" s="113"/>
      <c r="TW57" s="113"/>
      <c r="TX57" s="113"/>
      <c r="TY57" s="113"/>
      <c r="TZ57" s="113"/>
      <c r="UA57" s="113"/>
      <c r="UB57" s="113"/>
      <c r="UC57" s="113"/>
      <c r="UD57" s="113"/>
      <c r="UE57" s="113"/>
      <c r="UF57" s="113"/>
      <c r="UG57" s="113"/>
      <c r="UH57" s="113"/>
      <c r="UI57" s="113"/>
      <c r="UJ57" s="113"/>
      <c r="UK57" s="113"/>
      <c r="UL57" s="113"/>
      <c r="UM57" s="113"/>
      <c r="UN57" s="113"/>
      <c r="UO57" s="113"/>
      <c r="UP57" s="113"/>
      <c r="UQ57" s="113"/>
      <c r="UR57" s="113"/>
      <c r="US57" s="113"/>
      <c r="UT57" s="113"/>
      <c r="UU57" s="113"/>
      <c r="UV57" s="113"/>
      <c r="UW57" s="113"/>
      <c r="UX57" s="113"/>
      <c r="UY57" s="113"/>
      <c r="UZ57" s="113"/>
      <c r="VA57" s="113"/>
      <c r="VB57" s="113"/>
      <c r="VC57" s="113"/>
      <c r="VD57" s="113"/>
      <c r="VE57" s="113"/>
      <c r="VF57" s="113"/>
      <c r="VG57" s="113"/>
      <c r="VH57" s="113"/>
      <c r="VI57" s="113"/>
      <c r="VJ57" s="113"/>
      <c r="VK57" s="113"/>
      <c r="VL57" s="113"/>
      <c r="VM57" s="113"/>
      <c r="VN57" s="113"/>
      <c r="VO57" s="113"/>
      <c r="VP57" s="113"/>
      <c r="VQ57" s="113"/>
      <c r="VR57" s="113"/>
      <c r="VS57" s="113"/>
      <c r="VT57" s="113"/>
      <c r="VU57" s="113"/>
      <c r="VV57" s="113"/>
      <c r="VW57" s="113"/>
      <c r="VX57" s="113"/>
      <c r="VY57" s="113"/>
      <c r="VZ57" s="113"/>
      <c r="WA57" s="113"/>
      <c r="WB57" s="113"/>
      <c r="WC57" s="113"/>
      <c r="WD57" s="113"/>
      <c r="WE57" s="113"/>
      <c r="WF57" s="113"/>
      <c r="WG57" s="113"/>
      <c r="WH57" s="113"/>
      <c r="WI57" s="113"/>
      <c r="WJ57" s="113"/>
      <c r="WK57" s="113"/>
      <c r="WL57" s="113"/>
      <c r="WM57" s="113"/>
      <c r="WN57" s="113"/>
      <c r="WO57" s="113"/>
      <c r="WP57" s="113"/>
      <c r="WQ57" s="113"/>
      <c r="WR57" s="113"/>
      <c r="WS57" s="113"/>
      <c r="WT57" s="113"/>
      <c r="WU57" s="113"/>
      <c r="WV57" s="113"/>
      <c r="WW57" s="113"/>
      <c r="WX57" s="113"/>
      <c r="WY57" s="113"/>
      <c r="WZ57" s="113"/>
      <c r="XA57" s="113"/>
      <c r="XB57" s="113"/>
      <c r="XC57" s="113"/>
      <c r="XD57" s="113"/>
      <c r="XE57" s="113"/>
      <c r="XF57" s="113"/>
      <c r="XG57" s="113"/>
      <c r="XH57" s="113"/>
      <c r="XI57" s="113"/>
      <c r="XJ57" s="113"/>
      <c r="XK57" s="113"/>
      <c r="XL57" s="113"/>
      <c r="XM57" s="113"/>
      <c r="XN57" s="113"/>
      <c r="XO57" s="113"/>
      <c r="XP57" s="113"/>
      <c r="XQ57" s="113"/>
      <c r="XR57" s="113"/>
      <c r="XS57" s="113"/>
      <c r="XT57" s="113"/>
      <c r="XU57" s="113"/>
      <c r="XV57" s="113"/>
      <c r="XW57" s="113"/>
      <c r="XX57" s="113"/>
      <c r="XY57" s="113"/>
      <c r="XZ57" s="113"/>
      <c r="YA57" s="113"/>
      <c r="YB57" s="113"/>
      <c r="YC57" s="113"/>
      <c r="YD57" s="113"/>
      <c r="YE57" s="113"/>
      <c r="YF57" s="113"/>
      <c r="YG57" s="113"/>
      <c r="YH57" s="113"/>
      <c r="YI57" s="113"/>
      <c r="YJ57" s="113"/>
      <c r="YK57" s="113"/>
      <c r="YL57" s="113"/>
      <c r="YM57" s="113"/>
      <c r="YN57" s="113"/>
      <c r="YO57" s="113"/>
      <c r="YP57" s="113"/>
      <c r="YQ57" s="113"/>
      <c r="YR57" s="113"/>
      <c r="YS57" s="113"/>
      <c r="YT57" s="113"/>
      <c r="YU57" s="113"/>
      <c r="YV57" s="113"/>
      <c r="YW57" s="113"/>
      <c r="YX57" s="113"/>
      <c r="YY57" s="113"/>
      <c r="YZ57" s="113"/>
      <c r="ZA57" s="113"/>
      <c r="ZB57" s="113"/>
      <c r="ZC57" s="113"/>
      <c r="ZD57" s="113"/>
      <c r="ZE57" s="113"/>
      <c r="ZF57" s="113"/>
      <c r="ZG57" s="113"/>
      <c r="ZH57" s="113"/>
      <c r="ZI57" s="113"/>
      <c r="ZJ57" s="113"/>
      <c r="ZK57" s="113"/>
      <c r="ZL57" s="113"/>
      <c r="ZM57" s="113"/>
      <c r="ZN57" s="113"/>
      <c r="ZO57" s="113"/>
      <c r="ZP57" s="113"/>
      <c r="ZQ57" s="113"/>
      <c r="ZR57" s="113"/>
      <c r="ZS57" s="113"/>
      <c r="ZT57" s="113"/>
      <c r="ZU57" s="113"/>
      <c r="ZV57" s="113"/>
      <c r="ZW57" s="113"/>
      <c r="ZX57" s="113"/>
      <c r="ZY57" s="113"/>
      <c r="ZZ57" s="113"/>
      <c r="AAA57" s="113"/>
      <c r="AAB57" s="113"/>
      <c r="AAC57" s="113"/>
      <c r="AAD57" s="113"/>
      <c r="AAE57" s="113"/>
      <c r="AAF57" s="113"/>
      <c r="AAG57" s="113"/>
      <c r="AAH57" s="113"/>
      <c r="AAI57" s="113"/>
      <c r="AAJ57" s="113"/>
      <c r="AAK57" s="113"/>
      <c r="AAL57" s="113"/>
      <c r="AAM57" s="113"/>
      <c r="AAN57" s="113"/>
      <c r="AAO57" s="113"/>
      <c r="AAP57" s="113"/>
      <c r="AAQ57" s="113"/>
      <c r="AAR57" s="113"/>
      <c r="AAS57" s="113"/>
      <c r="AAT57" s="113"/>
      <c r="AAU57" s="113"/>
      <c r="AAV57" s="113"/>
      <c r="AAW57" s="113"/>
      <c r="AAX57" s="113"/>
      <c r="AAY57" s="113"/>
      <c r="AAZ57" s="113"/>
      <c r="ABA57" s="113"/>
      <c r="ABB57" s="113"/>
      <c r="ABC57" s="113"/>
      <c r="ABD57" s="113"/>
      <c r="ABE57" s="113"/>
      <c r="ABF57" s="113"/>
      <c r="ABG57" s="113"/>
      <c r="ABH57" s="113"/>
      <c r="ABI57" s="113"/>
      <c r="ABJ57" s="113"/>
      <c r="ABK57" s="113"/>
      <c r="ABL57" s="113"/>
      <c r="ABM57" s="113"/>
      <c r="ABN57" s="113"/>
      <c r="ABO57" s="113"/>
      <c r="ABP57" s="113"/>
      <c r="ABQ57" s="113"/>
      <c r="ABR57" s="113"/>
      <c r="ABS57" s="113"/>
      <c r="ABT57" s="113"/>
      <c r="ABU57" s="113"/>
      <c r="ABV57" s="113"/>
      <c r="ABW57" s="113"/>
      <c r="ABX57" s="113"/>
      <c r="ABY57" s="113"/>
      <c r="ABZ57" s="113"/>
      <c r="ACA57" s="113"/>
      <c r="ACB57" s="113"/>
      <c r="ACC57" s="113"/>
      <c r="ACD57" s="113"/>
      <c r="ACE57" s="113"/>
      <c r="ACF57" s="113"/>
      <c r="ACG57" s="113"/>
      <c r="ACH57" s="113"/>
      <c r="ACI57" s="113"/>
      <c r="ACJ57" s="113"/>
      <c r="ACK57" s="113"/>
      <c r="ACL57" s="113"/>
      <c r="ACM57" s="113"/>
      <c r="ACN57" s="113"/>
      <c r="ACO57" s="113"/>
      <c r="ACP57" s="113"/>
      <c r="ACQ57" s="113"/>
      <c r="ACR57" s="113"/>
      <c r="ACS57" s="113"/>
      <c r="ACT57" s="113"/>
      <c r="ACU57" s="113"/>
      <c r="ACV57" s="113"/>
      <c r="ACW57" s="113"/>
      <c r="ACX57" s="113"/>
      <c r="ACY57" s="113"/>
      <c r="ACZ57" s="113"/>
      <c r="ADA57" s="113"/>
      <c r="ADB57" s="113"/>
      <c r="ADC57" s="113"/>
    </row>
    <row r="58" spans="1:783" s="145" customFormat="1" ht="14" x14ac:dyDescent="0.3">
      <c r="A58" s="113"/>
      <c r="B58" s="127"/>
      <c r="C58" s="124"/>
      <c r="D58" s="124"/>
      <c r="F58" s="121"/>
      <c r="G58" s="121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  <c r="JD58" s="113"/>
      <c r="JE58" s="113"/>
      <c r="JF58" s="113"/>
      <c r="JG58" s="113"/>
      <c r="JH58" s="113"/>
      <c r="JI58" s="113"/>
      <c r="JJ58" s="113"/>
      <c r="JK58" s="113"/>
      <c r="JL58" s="113"/>
      <c r="JM58" s="113"/>
      <c r="JN58" s="113"/>
      <c r="JO58" s="113"/>
      <c r="JP58" s="113"/>
      <c r="JQ58" s="113"/>
      <c r="JR58" s="113"/>
      <c r="JS58" s="113"/>
      <c r="JT58" s="113"/>
      <c r="JU58" s="113"/>
      <c r="JV58" s="113"/>
      <c r="JW58" s="113"/>
      <c r="JX58" s="113"/>
      <c r="JY58" s="113"/>
      <c r="JZ58" s="113"/>
      <c r="KA58" s="113"/>
      <c r="KB58" s="113"/>
      <c r="KC58" s="113"/>
      <c r="KD58" s="113"/>
      <c r="KE58" s="113"/>
      <c r="KF58" s="113"/>
      <c r="KG58" s="113"/>
      <c r="KH58" s="113"/>
      <c r="KI58" s="113"/>
      <c r="KJ58" s="113"/>
      <c r="KK58" s="113"/>
      <c r="KL58" s="113"/>
      <c r="KM58" s="113"/>
      <c r="KN58" s="113"/>
      <c r="KO58" s="113"/>
      <c r="KP58" s="113"/>
      <c r="KQ58" s="113"/>
      <c r="KR58" s="113"/>
      <c r="KS58" s="113"/>
      <c r="KT58" s="113"/>
      <c r="KU58" s="113"/>
      <c r="KV58" s="113"/>
      <c r="KW58" s="113"/>
      <c r="KX58" s="113"/>
      <c r="KY58" s="113"/>
      <c r="KZ58" s="113"/>
      <c r="LA58" s="113"/>
      <c r="LB58" s="113"/>
      <c r="LC58" s="113"/>
      <c r="LD58" s="113"/>
      <c r="LE58" s="113"/>
      <c r="LF58" s="113"/>
      <c r="LG58" s="113"/>
      <c r="LH58" s="113"/>
      <c r="LI58" s="113"/>
      <c r="LJ58" s="113"/>
      <c r="LK58" s="113"/>
      <c r="LL58" s="113"/>
      <c r="LM58" s="113"/>
      <c r="LN58" s="113"/>
      <c r="LO58" s="113"/>
      <c r="LP58" s="113"/>
      <c r="LQ58" s="113"/>
      <c r="LR58" s="113"/>
      <c r="LS58" s="113"/>
      <c r="LT58" s="113"/>
      <c r="LU58" s="113"/>
      <c r="LV58" s="113"/>
      <c r="LW58" s="113"/>
      <c r="LX58" s="113"/>
      <c r="LY58" s="113"/>
      <c r="LZ58" s="113"/>
      <c r="MA58" s="113"/>
      <c r="MB58" s="113"/>
      <c r="MC58" s="113"/>
      <c r="MD58" s="113"/>
      <c r="ME58" s="113"/>
      <c r="MF58" s="113"/>
      <c r="MG58" s="113"/>
      <c r="MH58" s="113"/>
      <c r="MI58" s="113"/>
      <c r="MJ58" s="113"/>
      <c r="MK58" s="113"/>
      <c r="ML58" s="113"/>
      <c r="MM58" s="113"/>
      <c r="MN58" s="113"/>
      <c r="MO58" s="113"/>
      <c r="MP58" s="113"/>
      <c r="MQ58" s="113"/>
      <c r="MR58" s="113"/>
      <c r="MS58" s="113"/>
      <c r="MT58" s="113"/>
      <c r="MU58" s="113"/>
      <c r="MV58" s="113"/>
      <c r="MW58" s="113"/>
      <c r="MX58" s="113"/>
      <c r="MY58" s="113"/>
      <c r="MZ58" s="113"/>
      <c r="NA58" s="113"/>
      <c r="NB58" s="113"/>
      <c r="NC58" s="113"/>
      <c r="ND58" s="113"/>
      <c r="NE58" s="113"/>
      <c r="NF58" s="113"/>
      <c r="NG58" s="113"/>
      <c r="NH58" s="113"/>
      <c r="NI58" s="113"/>
      <c r="NJ58" s="113"/>
      <c r="NK58" s="113"/>
      <c r="NL58" s="113"/>
      <c r="NM58" s="113"/>
      <c r="NN58" s="113"/>
      <c r="NO58" s="113"/>
      <c r="NP58" s="113"/>
      <c r="NQ58" s="113"/>
      <c r="NR58" s="113"/>
      <c r="NS58" s="113"/>
      <c r="NT58" s="113"/>
      <c r="NU58" s="113"/>
      <c r="NV58" s="113"/>
      <c r="NW58" s="113"/>
      <c r="NX58" s="113"/>
      <c r="NY58" s="113"/>
      <c r="NZ58" s="113"/>
      <c r="OA58" s="113"/>
      <c r="OB58" s="113"/>
      <c r="OC58" s="113"/>
      <c r="OD58" s="113"/>
      <c r="OE58" s="113"/>
      <c r="OF58" s="113"/>
      <c r="OG58" s="113"/>
      <c r="OH58" s="113"/>
      <c r="OI58" s="113"/>
      <c r="OJ58" s="113"/>
      <c r="OK58" s="113"/>
      <c r="OL58" s="113"/>
      <c r="OM58" s="113"/>
      <c r="ON58" s="113"/>
      <c r="OO58" s="113"/>
      <c r="OP58" s="113"/>
      <c r="OQ58" s="113"/>
      <c r="OR58" s="113"/>
      <c r="OS58" s="113"/>
      <c r="OT58" s="113"/>
      <c r="OU58" s="113"/>
      <c r="OV58" s="113"/>
      <c r="OW58" s="113"/>
      <c r="OX58" s="113"/>
      <c r="OY58" s="113"/>
      <c r="OZ58" s="113"/>
      <c r="PA58" s="113"/>
      <c r="PB58" s="113"/>
      <c r="PC58" s="113"/>
      <c r="PD58" s="113"/>
      <c r="PE58" s="113"/>
      <c r="PF58" s="113"/>
      <c r="PG58" s="113"/>
      <c r="PH58" s="113"/>
      <c r="PI58" s="113"/>
      <c r="PJ58" s="113"/>
      <c r="PK58" s="113"/>
      <c r="PL58" s="113"/>
      <c r="PM58" s="113"/>
      <c r="PN58" s="113"/>
      <c r="PO58" s="113"/>
      <c r="PP58" s="113"/>
      <c r="PQ58" s="113"/>
      <c r="PR58" s="113"/>
      <c r="PS58" s="113"/>
      <c r="PT58" s="113"/>
      <c r="PU58" s="113"/>
      <c r="PV58" s="113"/>
      <c r="PW58" s="113"/>
      <c r="PX58" s="113"/>
      <c r="PY58" s="113"/>
      <c r="PZ58" s="113"/>
      <c r="QA58" s="113"/>
      <c r="QB58" s="113"/>
      <c r="QC58" s="113"/>
      <c r="QD58" s="113"/>
      <c r="QE58" s="113"/>
      <c r="QF58" s="113"/>
      <c r="QG58" s="113"/>
      <c r="QH58" s="113"/>
      <c r="QI58" s="113"/>
      <c r="QJ58" s="113"/>
      <c r="QK58" s="113"/>
      <c r="QL58" s="113"/>
      <c r="QM58" s="113"/>
      <c r="QN58" s="113"/>
      <c r="QO58" s="113"/>
      <c r="QP58" s="113"/>
      <c r="QQ58" s="113"/>
      <c r="QR58" s="113"/>
      <c r="QS58" s="113"/>
      <c r="QT58" s="113"/>
      <c r="QU58" s="113"/>
      <c r="QV58" s="113"/>
      <c r="QW58" s="113"/>
      <c r="QX58" s="113"/>
      <c r="QY58" s="113"/>
      <c r="QZ58" s="113"/>
      <c r="RA58" s="113"/>
      <c r="RB58" s="113"/>
      <c r="RC58" s="113"/>
      <c r="RD58" s="113"/>
      <c r="RE58" s="113"/>
      <c r="RF58" s="113"/>
      <c r="RG58" s="113"/>
      <c r="RH58" s="113"/>
      <c r="RI58" s="113"/>
      <c r="RJ58" s="113"/>
      <c r="RK58" s="113"/>
      <c r="RL58" s="113"/>
      <c r="RM58" s="113"/>
      <c r="RN58" s="113"/>
      <c r="RO58" s="113"/>
      <c r="RP58" s="113"/>
      <c r="RQ58" s="113"/>
      <c r="RR58" s="113"/>
      <c r="RS58" s="113"/>
      <c r="RT58" s="113"/>
      <c r="RU58" s="113"/>
      <c r="RV58" s="113"/>
      <c r="RW58" s="113"/>
      <c r="RX58" s="113"/>
      <c r="RY58" s="113"/>
      <c r="RZ58" s="113"/>
      <c r="SA58" s="113"/>
      <c r="SB58" s="113"/>
      <c r="SC58" s="113"/>
      <c r="SD58" s="113"/>
      <c r="SE58" s="113"/>
      <c r="SF58" s="113"/>
      <c r="SG58" s="113"/>
      <c r="SH58" s="113"/>
      <c r="SI58" s="113"/>
      <c r="SJ58" s="113"/>
      <c r="SK58" s="113"/>
      <c r="SL58" s="113"/>
      <c r="SM58" s="113"/>
      <c r="SN58" s="113"/>
      <c r="SO58" s="113"/>
      <c r="SP58" s="113"/>
      <c r="SQ58" s="113"/>
      <c r="SR58" s="113"/>
      <c r="SS58" s="113"/>
      <c r="ST58" s="113"/>
      <c r="SU58" s="113"/>
      <c r="SV58" s="113"/>
      <c r="SW58" s="113"/>
      <c r="SX58" s="113"/>
      <c r="SY58" s="113"/>
      <c r="SZ58" s="113"/>
      <c r="TA58" s="113"/>
      <c r="TB58" s="113"/>
      <c r="TC58" s="113"/>
      <c r="TD58" s="113"/>
      <c r="TE58" s="113"/>
      <c r="TF58" s="113"/>
      <c r="TG58" s="113"/>
      <c r="TH58" s="113"/>
      <c r="TI58" s="113"/>
      <c r="TJ58" s="113"/>
      <c r="TK58" s="113"/>
      <c r="TL58" s="113"/>
      <c r="TM58" s="113"/>
      <c r="TN58" s="113"/>
      <c r="TO58" s="113"/>
      <c r="TP58" s="113"/>
      <c r="TQ58" s="113"/>
      <c r="TR58" s="113"/>
      <c r="TS58" s="113"/>
      <c r="TT58" s="113"/>
      <c r="TU58" s="113"/>
      <c r="TV58" s="113"/>
      <c r="TW58" s="113"/>
      <c r="TX58" s="113"/>
      <c r="TY58" s="113"/>
      <c r="TZ58" s="113"/>
      <c r="UA58" s="113"/>
      <c r="UB58" s="113"/>
      <c r="UC58" s="113"/>
      <c r="UD58" s="113"/>
      <c r="UE58" s="113"/>
      <c r="UF58" s="113"/>
      <c r="UG58" s="113"/>
      <c r="UH58" s="113"/>
      <c r="UI58" s="113"/>
      <c r="UJ58" s="113"/>
      <c r="UK58" s="113"/>
      <c r="UL58" s="113"/>
      <c r="UM58" s="113"/>
      <c r="UN58" s="113"/>
      <c r="UO58" s="113"/>
      <c r="UP58" s="113"/>
      <c r="UQ58" s="113"/>
      <c r="UR58" s="113"/>
      <c r="US58" s="113"/>
      <c r="UT58" s="113"/>
      <c r="UU58" s="113"/>
      <c r="UV58" s="113"/>
      <c r="UW58" s="113"/>
      <c r="UX58" s="113"/>
      <c r="UY58" s="113"/>
      <c r="UZ58" s="113"/>
      <c r="VA58" s="113"/>
      <c r="VB58" s="113"/>
      <c r="VC58" s="113"/>
      <c r="VD58" s="113"/>
      <c r="VE58" s="113"/>
      <c r="VF58" s="113"/>
      <c r="VG58" s="113"/>
      <c r="VH58" s="113"/>
      <c r="VI58" s="113"/>
      <c r="VJ58" s="113"/>
      <c r="VK58" s="113"/>
      <c r="VL58" s="113"/>
      <c r="VM58" s="113"/>
      <c r="VN58" s="113"/>
      <c r="VO58" s="113"/>
      <c r="VP58" s="113"/>
      <c r="VQ58" s="113"/>
      <c r="VR58" s="113"/>
      <c r="VS58" s="113"/>
      <c r="VT58" s="113"/>
      <c r="VU58" s="113"/>
      <c r="VV58" s="113"/>
      <c r="VW58" s="113"/>
      <c r="VX58" s="113"/>
      <c r="VY58" s="113"/>
      <c r="VZ58" s="113"/>
      <c r="WA58" s="113"/>
      <c r="WB58" s="113"/>
      <c r="WC58" s="113"/>
      <c r="WD58" s="113"/>
      <c r="WE58" s="113"/>
      <c r="WF58" s="113"/>
      <c r="WG58" s="113"/>
      <c r="WH58" s="113"/>
      <c r="WI58" s="113"/>
      <c r="WJ58" s="113"/>
      <c r="WK58" s="113"/>
      <c r="WL58" s="113"/>
      <c r="WM58" s="113"/>
      <c r="WN58" s="113"/>
      <c r="WO58" s="113"/>
      <c r="WP58" s="113"/>
      <c r="WQ58" s="113"/>
      <c r="WR58" s="113"/>
      <c r="WS58" s="113"/>
      <c r="WT58" s="113"/>
      <c r="WU58" s="113"/>
      <c r="WV58" s="113"/>
      <c r="WW58" s="113"/>
      <c r="WX58" s="113"/>
      <c r="WY58" s="113"/>
      <c r="WZ58" s="113"/>
      <c r="XA58" s="113"/>
      <c r="XB58" s="113"/>
      <c r="XC58" s="113"/>
      <c r="XD58" s="113"/>
      <c r="XE58" s="113"/>
      <c r="XF58" s="113"/>
      <c r="XG58" s="113"/>
      <c r="XH58" s="113"/>
      <c r="XI58" s="113"/>
      <c r="XJ58" s="113"/>
      <c r="XK58" s="113"/>
      <c r="XL58" s="113"/>
      <c r="XM58" s="113"/>
      <c r="XN58" s="113"/>
      <c r="XO58" s="113"/>
      <c r="XP58" s="113"/>
      <c r="XQ58" s="113"/>
      <c r="XR58" s="113"/>
      <c r="XS58" s="113"/>
      <c r="XT58" s="113"/>
      <c r="XU58" s="113"/>
      <c r="XV58" s="113"/>
      <c r="XW58" s="113"/>
      <c r="XX58" s="113"/>
      <c r="XY58" s="113"/>
      <c r="XZ58" s="113"/>
      <c r="YA58" s="113"/>
      <c r="YB58" s="113"/>
      <c r="YC58" s="113"/>
      <c r="YD58" s="113"/>
      <c r="YE58" s="113"/>
      <c r="YF58" s="113"/>
      <c r="YG58" s="113"/>
      <c r="YH58" s="113"/>
      <c r="YI58" s="113"/>
      <c r="YJ58" s="113"/>
      <c r="YK58" s="113"/>
      <c r="YL58" s="113"/>
      <c r="YM58" s="113"/>
      <c r="YN58" s="113"/>
      <c r="YO58" s="113"/>
      <c r="YP58" s="113"/>
      <c r="YQ58" s="113"/>
      <c r="YR58" s="113"/>
      <c r="YS58" s="113"/>
      <c r="YT58" s="113"/>
      <c r="YU58" s="113"/>
      <c r="YV58" s="113"/>
      <c r="YW58" s="113"/>
      <c r="YX58" s="113"/>
      <c r="YY58" s="113"/>
      <c r="YZ58" s="113"/>
      <c r="ZA58" s="113"/>
      <c r="ZB58" s="113"/>
      <c r="ZC58" s="113"/>
      <c r="ZD58" s="113"/>
      <c r="ZE58" s="113"/>
      <c r="ZF58" s="113"/>
      <c r="ZG58" s="113"/>
      <c r="ZH58" s="113"/>
      <c r="ZI58" s="113"/>
      <c r="ZJ58" s="113"/>
      <c r="ZK58" s="113"/>
      <c r="ZL58" s="113"/>
      <c r="ZM58" s="113"/>
      <c r="ZN58" s="113"/>
      <c r="ZO58" s="113"/>
      <c r="ZP58" s="113"/>
      <c r="ZQ58" s="113"/>
      <c r="ZR58" s="113"/>
      <c r="ZS58" s="113"/>
      <c r="ZT58" s="113"/>
      <c r="ZU58" s="113"/>
      <c r="ZV58" s="113"/>
      <c r="ZW58" s="113"/>
      <c r="ZX58" s="113"/>
      <c r="ZY58" s="113"/>
      <c r="ZZ58" s="113"/>
      <c r="AAA58" s="113"/>
      <c r="AAB58" s="113"/>
      <c r="AAC58" s="113"/>
      <c r="AAD58" s="113"/>
      <c r="AAE58" s="113"/>
      <c r="AAF58" s="113"/>
      <c r="AAG58" s="113"/>
      <c r="AAH58" s="113"/>
      <c r="AAI58" s="113"/>
      <c r="AAJ58" s="113"/>
      <c r="AAK58" s="113"/>
      <c r="AAL58" s="113"/>
      <c r="AAM58" s="113"/>
      <c r="AAN58" s="113"/>
      <c r="AAO58" s="113"/>
      <c r="AAP58" s="113"/>
      <c r="AAQ58" s="113"/>
      <c r="AAR58" s="113"/>
      <c r="AAS58" s="113"/>
      <c r="AAT58" s="113"/>
      <c r="AAU58" s="113"/>
      <c r="AAV58" s="113"/>
      <c r="AAW58" s="113"/>
      <c r="AAX58" s="113"/>
      <c r="AAY58" s="113"/>
      <c r="AAZ58" s="113"/>
      <c r="ABA58" s="113"/>
      <c r="ABB58" s="113"/>
      <c r="ABC58" s="113"/>
      <c r="ABD58" s="113"/>
      <c r="ABE58" s="113"/>
      <c r="ABF58" s="113"/>
      <c r="ABG58" s="113"/>
      <c r="ABH58" s="113"/>
      <c r="ABI58" s="113"/>
      <c r="ABJ58" s="113"/>
      <c r="ABK58" s="113"/>
      <c r="ABL58" s="113"/>
      <c r="ABM58" s="113"/>
      <c r="ABN58" s="113"/>
      <c r="ABO58" s="113"/>
      <c r="ABP58" s="113"/>
      <c r="ABQ58" s="113"/>
      <c r="ABR58" s="113"/>
      <c r="ABS58" s="113"/>
      <c r="ABT58" s="113"/>
      <c r="ABU58" s="113"/>
      <c r="ABV58" s="113"/>
      <c r="ABW58" s="113"/>
      <c r="ABX58" s="113"/>
      <c r="ABY58" s="113"/>
      <c r="ABZ58" s="113"/>
      <c r="ACA58" s="113"/>
      <c r="ACB58" s="113"/>
      <c r="ACC58" s="113"/>
      <c r="ACD58" s="113"/>
      <c r="ACE58" s="113"/>
      <c r="ACF58" s="113"/>
      <c r="ACG58" s="113"/>
      <c r="ACH58" s="113"/>
      <c r="ACI58" s="113"/>
      <c r="ACJ58" s="113"/>
      <c r="ACK58" s="113"/>
      <c r="ACL58" s="113"/>
      <c r="ACM58" s="113"/>
      <c r="ACN58" s="113"/>
      <c r="ACO58" s="113"/>
      <c r="ACP58" s="113"/>
      <c r="ACQ58" s="113"/>
      <c r="ACR58" s="113"/>
      <c r="ACS58" s="113"/>
      <c r="ACT58" s="113"/>
      <c r="ACU58" s="113"/>
      <c r="ACV58" s="113"/>
      <c r="ACW58" s="113"/>
      <c r="ACX58" s="113"/>
      <c r="ACY58" s="113"/>
      <c r="ACZ58" s="113"/>
      <c r="ADA58" s="113"/>
      <c r="ADB58" s="113"/>
      <c r="ADC58" s="113"/>
    </row>
    <row r="59" spans="1:783" s="145" customFormat="1" ht="14" x14ac:dyDescent="0.3">
      <c r="A59" s="113"/>
      <c r="B59" s="127"/>
      <c r="C59" s="124"/>
      <c r="D59" s="124"/>
      <c r="F59" s="121"/>
      <c r="G59" s="121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3"/>
      <c r="JA59" s="113"/>
      <c r="JB59" s="113"/>
      <c r="JC59" s="113"/>
      <c r="JD59" s="113"/>
      <c r="JE59" s="113"/>
      <c r="JF59" s="113"/>
      <c r="JG59" s="113"/>
      <c r="JH59" s="113"/>
      <c r="JI59" s="113"/>
      <c r="JJ59" s="113"/>
      <c r="JK59" s="113"/>
      <c r="JL59" s="113"/>
      <c r="JM59" s="113"/>
      <c r="JN59" s="113"/>
      <c r="JO59" s="113"/>
      <c r="JP59" s="113"/>
      <c r="JQ59" s="113"/>
      <c r="JR59" s="113"/>
      <c r="JS59" s="113"/>
      <c r="JT59" s="113"/>
      <c r="JU59" s="113"/>
      <c r="JV59" s="113"/>
      <c r="JW59" s="113"/>
      <c r="JX59" s="113"/>
      <c r="JY59" s="113"/>
      <c r="JZ59" s="113"/>
      <c r="KA59" s="113"/>
      <c r="KB59" s="113"/>
      <c r="KC59" s="113"/>
      <c r="KD59" s="113"/>
      <c r="KE59" s="113"/>
      <c r="KF59" s="113"/>
      <c r="KG59" s="113"/>
      <c r="KH59" s="113"/>
      <c r="KI59" s="113"/>
      <c r="KJ59" s="113"/>
      <c r="KK59" s="113"/>
      <c r="KL59" s="113"/>
      <c r="KM59" s="113"/>
      <c r="KN59" s="113"/>
      <c r="KO59" s="113"/>
      <c r="KP59" s="113"/>
      <c r="KQ59" s="113"/>
      <c r="KR59" s="113"/>
      <c r="KS59" s="113"/>
      <c r="KT59" s="113"/>
      <c r="KU59" s="113"/>
      <c r="KV59" s="113"/>
      <c r="KW59" s="113"/>
      <c r="KX59" s="113"/>
      <c r="KY59" s="113"/>
      <c r="KZ59" s="113"/>
      <c r="LA59" s="113"/>
      <c r="LB59" s="113"/>
      <c r="LC59" s="113"/>
      <c r="LD59" s="113"/>
      <c r="LE59" s="113"/>
      <c r="LF59" s="113"/>
      <c r="LG59" s="113"/>
      <c r="LH59" s="113"/>
      <c r="LI59" s="113"/>
      <c r="LJ59" s="113"/>
      <c r="LK59" s="113"/>
      <c r="LL59" s="113"/>
      <c r="LM59" s="113"/>
      <c r="LN59" s="113"/>
      <c r="LO59" s="113"/>
      <c r="LP59" s="113"/>
      <c r="LQ59" s="113"/>
      <c r="LR59" s="113"/>
      <c r="LS59" s="113"/>
      <c r="LT59" s="113"/>
      <c r="LU59" s="113"/>
      <c r="LV59" s="113"/>
      <c r="LW59" s="113"/>
      <c r="LX59" s="113"/>
      <c r="LY59" s="113"/>
      <c r="LZ59" s="113"/>
      <c r="MA59" s="113"/>
      <c r="MB59" s="113"/>
      <c r="MC59" s="113"/>
      <c r="MD59" s="113"/>
      <c r="ME59" s="113"/>
      <c r="MF59" s="113"/>
      <c r="MG59" s="113"/>
      <c r="MH59" s="113"/>
      <c r="MI59" s="113"/>
      <c r="MJ59" s="113"/>
      <c r="MK59" s="113"/>
      <c r="ML59" s="113"/>
      <c r="MM59" s="113"/>
      <c r="MN59" s="113"/>
      <c r="MO59" s="113"/>
      <c r="MP59" s="113"/>
      <c r="MQ59" s="113"/>
      <c r="MR59" s="113"/>
      <c r="MS59" s="113"/>
      <c r="MT59" s="113"/>
      <c r="MU59" s="113"/>
      <c r="MV59" s="113"/>
      <c r="MW59" s="113"/>
      <c r="MX59" s="113"/>
      <c r="MY59" s="113"/>
      <c r="MZ59" s="113"/>
      <c r="NA59" s="113"/>
      <c r="NB59" s="113"/>
      <c r="NC59" s="113"/>
      <c r="ND59" s="113"/>
      <c r="NE59" s="113"/>
      <c r="NF59" s="113"/>
      <c r="NG59" s="113"/>
      <c r="NH59" s="113"/>
      <c r="NI59" s="113"/>
      <c r="NJ59" s="113"/>
      <c r="NK59" s="113"/>
      <c r="NL59" s="113"/>
      <c r="NM59" s="113"/>
      <c r="NN59" s="113"/>
      <c r="NO59" s="113"/>
      <c r="NP59" s="113"/>
      <c r="NQ59" s="113"/>
      <c r="NR59" s="113"/>
      <c r="NS59" s="113"/>
      <c r="NT59" s="113"/>
      <c r="NU59" s="113"/>
      <c r="NV59" s="113"/>
      <c r="NW59" s="113"/>
      <c r="NX59" s="113"/>
      <c r="NY59" s="113"/>
      <c r="NZ59" s="113"/>
      <c r="OA59" s="113"/>
      <c r="OB59" s="113"/>
      <c r="OC59" s="113"/>
      <c r="OD59" s="113"/>
      <c r="OE59" s="113"/>
      <c r="OF59" s="113"/>
      <c r="OG59" s="113"/>
      <c r="OH59" s="113"/>
      <c r="OI59" s="113"/>
      <c r="OJ59" s="113"/>
      <c r="OK59" s="113"/>
      <c r="OL59" s="113"/>
      <c r="OM59" s="113"/>
      <c r="ON59" s="113"/>
      <c r="OO59" s="113"/>
      <c r="OP59" s="113"/>
      <c r="OQ59" s="113"/>
      <c r="OR59" s="113"/>
      <c r="OS59" s="113"/>
      <c r="OT59" s="113"/>
      <c r="OU59" s="113"/>
      <c r="OV59" s="113"/>
      <c r="OW59" s="113"/>
      <c r="OX59" s="113"/>
      <c r="OY59" s="113"/>
      <c r="OZ59" s="113"/>
      <c r="PA59" s="113"/>
      <c r="PB59" s="113"/>
      <c r="PC59" s="113"/>
      <c r="PD59" s="113"/>
      <c r="PE59" s="113"/>
      <c r="PF59" s="113"/>
      <c r="PG59" s="113"/>
      <c r="PH59" s="113"/>
      <c r="PI59" s="113"/>
      <c r="PJ59" s="113"/>
      <c r="PK59" s="113"/>
      <c r="PL59" s="113"/>
      <c r="PM59" s="113"/>
      <c r="PN59" s="113"/>
      <c r="PO59" s="113"/>
      <c r="PP59" s="113"/>
      <c r="PQ59" s="113"/>
      <c r="PR59" s="113"/>
      <c r="PS59" s="113"/>
      <c r="PT59" s="113"/>
      <c r="PU59" s="113"/>
      <c r="PV59" s="113"/>
      <c r="PW59" s="113"/>
      <c r="PX59" s="113"/>
      <c r="PY59" s="113"/>
      <c r="PZ59" s="113"/>
      <c r="QA59" s="113"/>
      <c r="QB59" s="113"/>
      <c r="QC59" s="113"/>
      <c r="QD59" s="113"/>
      <c r="QE59" s="113"/>
      <c r="QF59" s="113"/>
      <c r="QG59" s="113"/>
      <c r="QH59" s="113"/>
      <c r="QI59" s="113"/>
      <c r="QJ59" s="113"/>
      <c r="QK59" s="113"/>
      <c r="QL59" s="113"/>
      <c r="QM59" s="113"/>
      <c r="QN59" s="113"/>
      <c r="QO59" s="113"/>
      <c r="QP59" s="113"/>
      <c r="QQ59" s="113"/>
      <c r="QR59" s="113"/>
      <c r="QS59" s="113"/>
      <c r="QT59" s="113"/>
      <c r="QU59" s="113"/>
      <c r="QV59" s="113"/>
      <c r="QW59" s="113"/>
      <c r="QX59" s="113"/>
      <c r="QY59" s="113"/>
      <c r="QZ59" s="113"/>
      <c r="RA59" s="113"/>
      <c r="RB59" s="113"/>
      <c r="RC59" s="113"/>
      <c r="RD59" s="113"/>
      <c r="RE59" s="113"/>
      <c r="RF59" s="113"/>
      <c r="RG59" s="113"/>
      <c r="RH59" s="113"/>
      <c r="RI59" s="113"/>
      <c r="RJ59" s="113"/>
      <c r="RK59" s="113"/>
      <c r="RL59" s="113"/>
      <c r="RM59" s="113"/>
      <c r="RN59" s="113"/>
      <c r="RO59" s="113"/>
      <c r="RP59" s="113"/>
      <c r="RQ59" s="113"/>
      <c r="RR59" s="113"/>
      <c r="RS59" s="113"/>
      <c r="RT59" s="113"/>
      <c r="RU59" s="113"/>
      <c r="RV59" s="113"/>
      <c r="RW59" s="113"/>
      <c r="RX59" s="113"/>
      <c r="RY59" s="113"/>
      <c r="RZ59" s="113"/>
      <c r="SA59" s="113"/>
      <c r="SB59" s="113"/>
      <c r="SC59" s="113"/>
      <c r="SD59" s="113"/>
      <c r="SE59" s="113"/>
      <c r="SF59" s="113"/>
      <c r="SG59" s="113"/>
      <c r="SH59" s="113"/>
      <c r="SI59" s="113"/>
      <c r="SJ59" s="113"/>
      <c r="SK59" s="113"/>
      <c r="SL59" s="113"/>
      <c r="SM59" s="113"/>
      <c r="SN59" s="113"/>
      <c r="SO59" s="113"/>
      <c r="SP59" s="113"/>
      <c r="SQ59" s="113"/>
      <c r="SR59" s="113"/>
      <c r="SS59" s="113"/>
      <c r="ST59" s="113"/>
      <c r="SU59" s="113"/>
      <c r="SV59" s="113"/>
      <c r="SW59" s="113"/>
      <c r="SX59" s="113"/>
      <c r="SY59" s="113"/>
      <c r="SZ59" s="113"/>
      <c r="TA59" s="113"/>
      <c r="TB59" s="113"/>
      <c r="TC59" s="113"/>
      <c r="TD59" s="113"/>
      <c r="TE59" s="113"/>
      <c r="TF59" s="113"/>
      <c r="TG59" s="113"/>
      <c r="TH59" s="113"/>
      <c r="TI59" s="113"/>
      <c r="TJ59" s="113"/>
      <c r="TK59" s="113"/>
      <c r="TL59" s="113"/>
      <c r="TM59" s="113"/>
      <c r="TN59" s="113"/>
      <c r="TO59" s="113"/>
      <c r="TP59" s="113"/>
      <c r="TQ59" s="113"/>
      <c r="TR59" s="113"/>
      <c r="TS59" s="113"/>
      <c r="TT59" s="113"/>
      <c r="TU59" s="113"/>
      <c r="TV59" s="113"/>
      <c r="TW59" s="113"/>
      <c r="TX59" s="113"/>
      <c r="TY59" s="113"/>
      <c r="TZ59" s="113"/>
      <c r="UA59" s="113"/>
      <c r="UB59" s="113"/>
      <c r="UC59" s="113"/>
      <c r="UD59" s="113"/>
      <c r="UE59" s="113"/>
      <c r="UF59" s="113"/>
      <c r="UG59" s="113"/>
      <c r="UH59" s="113"/>
      <c r="UI59" s="113"/>
      <c r="UJ59" s="113"/>
      <c r="UK59" s="113"/>
      <c r="UL59" s="113"/>
      <c r="UM59" s="113"/>
      <c r="UN59" s="113"/>
      <c r="UO59" s="113"/>
      <c r="UP59" s="113"/>
      <c r="UQ59" s="113"/>
      <c r="UR59" s="113"/>
      <c r="US59" s="113"/>
      <c r="UT59" s="113"/>
      <c r="UU59" s="113"/>
      <c r="UV59" s="113"/>
      <c r="UW59" s="113"/>
      <c r="UX59" s="113"/>
      <c r="UY59" s="113"/>
      <c r="UZ59" s="113"/>
      <c r="VA59" s="113"/>
      <c r="VB59" s="113"/>
      <c r="VC59" s="113"/>
      <c r="VD59" s="113"/>
      <c r="VE59" s="113"/>
      <c r="VF59" s="113"/>
      <c r="VG59" s="113"/>
      <c r="VH59" s="113"/>
      <c r="VI59" s="113"/>
      <c r="VJ59" s="113"/>
      <c r="VK59" s="113"/>
      <c r="VL59" s="113"/>
      <c r="VM59" s="113"/>
      <c r="VN59" s="113"/>
      <c r="VO59" s="113"/>
      <c r="VP59" s="113"/>
      <c r="VQ59" s="113"/>
      <c r="VR59" s="113"/>
      <c r="VS59" s="113"/>
      <c r="VT59" s="113"/>
      <c r="VU59" s="113"/>
      <c r="VV59" s="113"/>
      <c r="VW59" s="113"/>
      <c r="VX59" s="113"/>
      <c r="VY59" s="113"/>
      <c r="VZ59" s="113"/>
      <c r="WA59" s="113"/>
      <c r="WB59" s="113"/>
      <c r="WC59" s="113"/>
      <c r="WD59" s="113"/>
      <c r="WE59" s="113"/>
      <c r="WF59" s="113"/>
      <c r="WG59" s="113"/>
      <c r="WH59" s="113"/>
      <c r="WI59" s="113"/>
      <c r="WJ59" s="113"/>
      <c r="WK59" s="113"/>
      <c r="WL59" s="113"/>
      <c r="WM59" s="113"/>
      <c r="WN59" s="113"/>
      <c r="WO59" s="113"/>
      <c r="WP59" s="113"/>
      <c r="WQ59" s="113"/>
      <c r="WR59" s="113"/>
      <c r="WS59" s="113"/>
      <c r="WT59" s="113"/>
      <c r="WU59" s="113"/>
      <c r="WV59" s="113"/>
      <c r="WW59" s="113"/>
      <c r="WX59" s="113"/>
      <c r="WY59" s="113"/>
      <c r="WZ59" s="113"/>
      <c r="XA59" s="113"/>
      <c r="XB59" s="113"/>
      <c r="XC59" s="113"/>
      <c r="XD59" s="113"/>
      <c r="XE59" s="113"/>
      <c r="XF59" s="113"/>
      <c r="XG59" s="113"/>
      <c r="XH59" s="113"/>
      <c r="XI59" s="113"/>
      <c r="XJ59" s="113"/>
      <c r="XK59" s="113"/>
      <c r="XL59" s="113"/>
      <c r="XM59" s="113"/>
      <c r="XN59" s="113"/>
      <c r="XO59" s="113"/>
      <c r="XP59" s="113"/>
      <c r="XQ59" s="113"/>
      <c r="XR59" s="113"/>
      <c r="XS59" s="113"/>
      <c r="XT59" s="113"/>
      <c r="XU59" s="113"/>
      <c r="XV59" s="113"/>
      <c r="XW59" s="113"/>
      <c r="XX59" s="113"/>
      <c r="XY59" s="113"/>
      <c r="XZ59" s="113"/>
      <c r="YA59" s="113"/>
      <c r="YB59" s="113"/>
      <c r="YC59" s="113"/>
      <c r="YD59" s="113"/>
      <c r="YE59" s="113"/>
      <c r="YF59" s="113"/>
      <c r="YG59" s="113"/>
      <c r="YH59" s="113"/>
      <c r="YI59" s="113"/>
      <c r="YJ59" s="113"/>
      <c r="YK59" s="113"/>
      <c r="YL59" s="113"/>
      <c r="YM59" s="113"/>
      <c r="YN59" s="113"/>
      <c r="YO59" s="113"/>
      <c r="YP59" s="113"/>
      <c r="YQ59" s="113"/>
      <c r="YR59" s="113"/>
      <c r="YS59" s="113"/>
      <c r="YT59" s="113"/>
      <c r="YU59" s="113"/>
      <c r="YV59" s="113"/>
      <c r="YW59" s="113"/>
      <c r="YX59" s="113"/>
      <c r="YY59" s="113"/>
      <c r="YZ59" s="113"/>
      <c r="ZA59" s="113"/>
      <c r="ZB59" s="113"/>
      <c r="ZC59" s="113"/>
      <c r="ZD59" s="113"/>
      <c r="ZE59" s="113"/>
      <c r="ZF59" s="113"/>
      <c r="ZG59" s="113"/>
      <c r="ZH59" s="113"/>
      <c r="ZI59" s="113"/>
      <c r="ZJ59" s="113"/>
      <c r="ZK59" s="113"/>
      <c r="ZL59" s="113"/>
      <c r="ZM59" s="113"/>
      <c r="ZN59" s="113"/>
      <c r="ZO59" s="113"/>
      <c r="ZP59" s="113"/>
      <c r="ZQ59" s="113"/>
      <c r="ZR59" s="113"/>
      <c r="ZS59" s="113"/>
      <c r="ZT59" s="113"/>
      <c r="ZU59" s="113"/>
      <c r="ZV59" s="113"/>
      <c r="ZW59" s="113"/>
      <c r="ZX59" s="113"/>
      <c r="ZY59" s="113"/>
      <c r="ZZ59" s="113"/>
      <c r="AAA59" s="113"/>
      <c r="AAB59" s="113"/>
      <c r="AAC59" s="113"/>
      <c r="AAD59" s="113"/>
      <c r="AAE59" s="113"/>
      <c r="AAF59" s="113"/>
      <c r="AAG59" s="113"/>
      <c r="AAH59" s="113"/>
      <c r="AAI59" s="113"/>
      <c r="AAJ59" s="113"/>
      <c r="AAK59" s="113"/>
      <c r="AAL59" s="113"/>
      <c r="AAM59" s="113"/>
      <c r="AAN59" s="113"/>
      <c r="AAO59" s="113"/>
      <c r="AAP59" s="113"/>
      <c r="AAQ59" s="113"/>
      <c r="AAR59" s="113"/>
      <c r="AAS59" s="113"/>
      <c r="AAT59" s="113"/>
      <c r="AAU59" s="113"/>
      <c r="AAV59" s="113"/>
      <c r="AAW59" s="113"/>
      <c r="AAX59" s="113"/>
      <c r="AAY59" s="113"/>
      <c r="AAZ59" s="113"/>
      <c r="ABA59" s="113"/>
      <c r="ABB59" s="113"/>
      <c r="ABC59" s="113"/>
      <c r="ABD59" s="113"/>
      <c r="ABE59" s="113"/>
      <c r="ABF59" s="113"/>
      <c r="ABG59" s="113"/>
      <c r="ABH59" s="113"/>
      <c r="ABI59" s="113"/>
      <c r="ABJ59" s="113"/>
      <c r="ABK59" s="113"/>
      <c r="ABL59" s="113"/>
      <c r="ABM59" s="113"/>
      <c r="ABN59" s="113"/>
      <c r="ABO59" s="113"/>
      <c r="ABP59" s="113"/>
      <c r="ABQ59" s="113"/>
      <c r="ABR59" s="113"/>
      <c r="ABS59" s="113"/>
      <c r="ABT59" s="113"/>
      <c r="ABU59" s="113"/>
      <c r="ABV59" s="113"/>
      <c r="ABW59" s="113"/>
      <c r="ABX59" s="113"/>
      <c r="ABY59" s="113"/>
      <c r="ABZ59" s="113"/>
      <c r="ACA59" s="113"/>
      <c r="ACB59" s="113"/>
      <c r="ACC59" s="113"/>
      <c r="ACD59" s="113"/>
      <c r="ACE59" s="113"/>
      <c r="ACF59" s="113"/>
      <c r="ACG59" s="113"/>
      <c r="ACH59" s="113"/>
      <c r="ACI59" s="113"/>
      <c r="ACJ59" s="113"/>
      <c r="ACK59" s="113"/>
      <c r="ACL59" s="113"/>
      <c r="ACM59" s="113"/>
      <c r="ACN59" s="113"/>
      <c r="ACO59" s="113"/>
      <c r="ACP59" s="113"/>
      <c r="ACQ59" s="113"/>
      <c r="ACR59" s="113"/>
      <c r="ACS59" s="113"/>
      <c r="ACT59" s="113"/>
      <c r="ACU59" s="113"/>
      <c r="ACV59" s="113"/>
      <c r="ACW59" s="113"/>
      <c r="ACX59" s="113"/>
      <c r="ACY59" s="113"/>
      <c r="ACZ59" s="113"/>
      <c r="ADA59" s="113"/>
      <c r="ADB59" s="113"/>
      <c r="ADC59" s="113"/>
    </row>
    <row r="60" spans="1:783" s="145" customFormat="1" ht="14" x14ac:dyDescent="0.3">
      <c r="A60" s="113"/>
      <c r="B60" s="127"/>
      <c r="C60" s="124"/>
      <c r="D60" s="124"/>
      <c r="F60" s="121"/>
      <c r="G60" s="121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3"/>
      <c r="JB60" s="113"/>
      <c r="JC60" s="113"/>
      <c r="JD60" s="113"/>
      <c r="JE60" s="113"/>
      <c r="JF60" s="113"/>
      <c r="JG60" s="113"/>
      <c r="JH60" s="113"/>
      <c r="JI60" s="113"/>
      <c r="JJ60" s="113"/>
      <c r="JK60" s="113"/>
      <c r="JL60" s="113"/>
      <c r="JM60" s="113"/>
      <c r="JN60" s="113"/>
      <c r="JO60" s="113"/>
      <c r="JP60" s="113"/>
      <c r="JQ60" s="113"/>
      <c r="JR60" s="113"/>
      <c r="JS60" s="113"/>
      <c r="JT60" s="113"/>
      <c r="JU60" s="113"/>
      <c r="JV60" s="113"/>
      <c r="JW60" s="113"/>
      <c r="JX60" s="113"/>
      <c r="JY60" s="113"/>
      <c r="JZ60" s="113"/>
      <c r="KA60" s="113"/>
      <c r="KB60" s="113"/>
      <c r="KC60" s="113"/>
      <c r="KD60" s="113"/>
      <c r="KE60" s="113"/>
      <c r="KF60" s="113"/>
      <c r="KG60" s="113"/>
      <c r="KH60" s="113"/>
      <c r="KI60" s="113"/>
      <c r="KJ60" s="113"/>
      <c r="KK60" s="113"/>
      <c r="KL60" s="113"/>
      <c r="KM60" s="113"/>
      <c r="KN60" s="113"/>
      <c r="KO60" s="113"/>
      <c r="KP60" s="113"/>
      <c r="KQ60" s="113"/>
      <c r="KR60" s="113"/>
      <c r="KS60" s="113"/>
      <c r="KT60" s="113"/>
      <c r="KU60" s="113"/>
      <c r="KV60" s="113"/>
      <c r="KW60" s="113"/>
      <c r="KX60" s="113"/>
      <c r="KY60" s="113"/>
      <c r="KZ60" s="113"/>
      <c r="LA60" s="113"/>
      <c r="LB60" s="113"/>
      <c r="LC60" s="113"/>
      <c r="LD60" s="113"/>
      <c r="LE60" s="113"/>
      <c r="LF60" s="113"/>
      <c r="LG60" s="113"/>
      <c r="LH60" s="113"/>
      <c r="LI60" s="113"/>
      <c r="LJ60" s="113"/>
      <c r="LK60" s="113"/>
      <c r="LL60" s="113"/>
      <c r="LM60" s="113"/>
      <c r="LN60" s="113"/>
      <c r="LO60" s="113"/>
      <c r="LP60" s="113"/>
      <c r="LQ60" s="113"/>
      <c r="LR60" s="113"/>
      <c r="LS60" s="113"/>
      <c r="LT60" s="113"/>
      <c r="LU60" s="113"/>
      <c r="LV60" s="113"/>
      <c r="LW60" s="113"/>
      <c r="LX60" s="113"/>
      <c r="LY60" s="113"/>
      <c r="LZ60" s="113"/>
      <c r="MA60" s="113"/>
      <c r="MB60" s="113"/>
      <c r="MC60" s="113"/>
      <c r="MD60" s="113"/>
      <c r="ME60" s="113"/>
      <c r="MF60" s="113"/>
      <c r="MG60" s="113"/>
      <c r="MH60" s="113"/>
      <c r="MI60" s="113"/>
      <c r="MJ60" s="113"/>
      <c r="MK60" s="113"/>
      <c r="ML60" s="113"/>
      <c r="MM60" s="113"/>
      <c r="MN60" s="113"/>
      <c r="MO60" s="113"/>
      <c r="MP60" s="113"/>
      <c r="MQ60" s="113"/>
      <c r="MR60" s="113"/>
      <c r="MS60" s="113"/>
      <c r="MT60" s="113"/>
      <c r="MU60" s="113"/>
      <c r="MV60" s="113"/>
      <c r="MW60" s="113"/>
      <c r="MX60" s="113"/>
      <c r="MY60" s="113"/>
      <c r="MZ60" s="113"/>
      <c r="NA60" s="113"/>
      <c r="NB60" s="113"/>
      <c r="NC60" s="113"/>
      <c r="ND60" s="113"/>
      <c r="NE60" s="113"/>
      <c r="NF60" s="113"/>
      <c r="NG60" s="113"/>
      <c r="NH60" s="113"/>
      <c r="NI60" s="113"/>
      <c r="NJ60" s="113"/>
      <c r="NK60" s="113"/>
      <c r="NL60" s="113"/>
      <c r="NM60" s="113"/>
      <c r="NN60" s="113"/>
      <c r="NO60" s="113"/>
      <c r="NP60" s="113"/>
      <c r="NQ60" s="113"/>
      <c r="NR60" s="113"/>
      <c r="NS60" s="113"/>
      <c r="NT60" s="113"/>
      <c r="NU60" s="113"/>
      <c r="NV60" s="113"/>
      <c r="NW60" s="113"/>
      <c r="NX60" s="113"/>
      <c r="NY60" s="113"/>
      <c r="NZ60" s="113"/>
      <c r="OA60" s="113"/>
      <c r="OB60" s="113"/>
      <c r="OC60" s="113"/>
      <c r="OD60" s="113"/>
      <c r="OE60" s="113"/>
      <c r="OF60" s="113"/>
      <c r="OG60" s="113"/>
      <c r="OH60" s="113"/>
      <c r="OI60" s="113"/>
      <c r="OJ60" s="113"/>
      <c r="OK60" s="113"/>
      <c r="OL60" s="113"/>
      <c r="OM60" s="113"/>
      <c r="ON60" s="113"/>
      <c r="OO60" s="113"/>
      <c r="OP60" s="113"/>
      <c r="OQ60" s="113"/>
      <c r="OR60" s="113"/>
      <c r="OS60" s="113"/>
      <c r="OT60" s="113"/>
      <c r="OU60" s="113"/>
      <c r="OV60" s="113"/>
      <c r="OW60" s="113"/>
      <c r="OX60" s="113"/>
      <c r="OY60" s="113"/>
      <c r="OZ60" s="113"/>
      <c r="PA60" s="113"/>
      <c r="PB60" s="113"/>
      <c r="PC60" s="113"/>
      <c r="PD60" s="113"/>
      <c r="PE60" s="113"/>
      <c r="PF60" s="113"/>
      <c r="PG60" s="113"/>
      <c r="PH60" s="113"/>
      <c r="PI60" s="113"/>
      <c r="PJ60" s="113"/>
      <c r="PK60" s="113"/>
      <c r="PL60" s="113"/>
      <c r="PM60" s="113"/>
      <c r="PN60" s="113"/>
      <c r="PO60" s="113"/>
      <c r="PP60" s="113"/>
      <c r="PQ60" s="113"/>
      <c r="PR60" s="113"/>
      <c r="PS60" s="113"/>
      <c r="PT60" s="113"/>
      <c r="PU60" s="113"/>
      <c r="PV60" s="113"/>
      <c r="PW60" s="113"/>
      <c r="PX60" s="113"/>
      <c r="PY60" s="113"/>
      <c r="PZ60" s="113"/>
      <c r="QA60" s="113"/>
      <c r="QB60" s="113"/>
      <c r="QC60" s="113"/>
      <c r="QD60" s="113"/>
      <c r="QE60" s="113"/>
      <c r="QF60" s="113"/>
      <c r="QG60" s="113"/>
      <c r="QH60" s="113"/>
      <c r="QI60" s="113"/>
      <c r="QJ60" s="113"/>
      <c r="QK60" s="113"/>
      <c r="QL60" s="113"/>
      <c r="QM60" s="113"/>
      <c r="QN60" s="113"/>
      <c r="QO60" s="113"/>
      <c r="QP60" s="113"/>
      <c r="QQ60" s="113"/>
      <c r="QR60" s="113"/>
      <c r="QS60" s="113"/>
      <c r="QT60" s="113"/>
      <c r="QU60" s="113"/>
      <c r="QV60" s="113"/>
      <c r="QW60" s="113"/>
      <c r="QX60" s="113"/>
      <c r="QY60" s="113"/>
      <c r="QZ60" s="113"/>
      <c r="RA60" s="113"/>
      <c r="RB60" s="113"/>
      <c r="RC60" s="113"/>
      <c r="RD60" s="113"/>
      <c r="RE60" s="113"/>
      <c r="RF60" s="113"/>
      <c r="RG60" s="113"/>
      <c r="RH60" s="113"/>
      <c r="RI60" s="113"/>
      <c r="RJ60" s="113"/>
      <c r="RK60" s="113"/>
      <c r="RL60" s="113"/>
      <c r="RM60" s="113"/>
      <c r="RN60" s="113"/>
      <c r="RO60" s="113"/>
      <c r="RP60" s="113"/>
      <c r="RQ60" s="113"/>
      <c r="RR60" s="113"/>
      <c r="RS60" s="113"/>
      <c r="RT60" s="113"/>
      <c r="RU60" s="113"/>
      <c r="RV60" s="113"/>
      <c r="RW60" s="113"/>
      <c r="RX60" s="113"/>
      <c r="RY60" s="113"/>
      <c r="RZ60" s="113"/>
      <c r="SA60" s="113"/>
      <c r="SB60" s="113"/>
      <c r="SC60" s="113"/>
      <c r="SD60" s="113"/>
      <c r="SE60" s="113"/>
      <c r="SF60" s="113"/>
      <c r="SG60" s="113"/>
      <c r="SH60" s="113"/>
      <c r="SI60" s="113"/>
      <c r="SJ60" s="113"/>
      <c r="SK60" s="113"/>
      <c r="SL60" s="113"/>
      <c r="SM60" s="113"/>
      <c r="SN60" s="113"/>
      <c r="SO60" s="113"/>
      <c r="SP60" s="113"/>
      <c r="SQ60" s="113"/>
      <c r="SR60" s="113"/>
      <c r="SS60" s="113"/>
      <c r="ST60" s="113"/>
      <c r="SU60" s="113"/>
      <c r="SV60" s="113"/>
      <c r="SW60" s="113"/>
      <c r="SX60" s="113"/>
      <c r="SY60" s="113"/>
      <c r="SZ60" s="113"/>
      <c r="TA60" s="113"/>
      <c r="TB60" s="113"/>
      <c r="TC60" s="113"/>
      <c r="TD60" s="113"/>
      <c r="TE60" s="113"/>
      <c r="TF60" s="113"/>
      <c r="TG60" s="113"/>
      <c r="TH60" s="113"/>
      <c r="TI60" s="113"/>
      <c r="TJ60" s="113"/>
      <c r="TK60" s="113"/>
      <c r="TL60" s="113"/>
      <c r="TM60" s="113"/>
      <c r="TN60" s="113"/>
      <c r="TO60" s="113"/>
      <c r="TP60" s="113"/>
      <c r="TQ60" s="113"/>
      <c r="TR60" s="113"/>
      <c r="TS60" s="113"/>
      <c r="TT60" s="113"/>
      <c r="TU60" s="113"/>
      <c r="TV60" s="113"/>
      <c r="TW60" s="113"/>
      <c r="TX60" s="113"/>
      <c r="TY60" s="113"/>
      <c r="TZ60" s="113"/>
      <c r="UA60" s="113"/>
      <c r="UB60" s="113"/>
      <c r="UC60" s="113"/>
      <c r="UD60" s="113"/>
      <c r="UE60" s="113"/>
      <c r="UF60" s="113"/>
      <c r="UG60" s="113"/>
      <c r="UH60" s="113"/>
      <c r="UI60" s="113"/>
      <c r="UJ60" s="113"/>
      <c r="UK60" s="113"/>
      <c r="UL60" s="113"/>
      <c r="UM60" s="113"/>
      <c r="UN60" s="113"/>
      <c r="UO60" s="113"/>
      <c r="UP60" s="113"/>
      <c r="UQ60" s="113"/>
      <c r="UR60" s="113"/>
      <c r="US60" s="113"/>
      <c r="UT60" s="113"/>
      <c r="UU60" s="113"/>
      <c r="UV60" s="113"/>
      <c r="UW60" s="113"/>
      <c r="UX60" s="113"/>
      <c r="UY60" s="113"/>
      <c r="UZ60" s="113"/>
      <c r="VA60" s="113"/>
      <c r="VB60" s="113"/>
      <c r="VC60" s="113"/>
      <c r="VD60" s="113"/>
      <c r="VE60" s="113"/>
      <c r="VF60" s="113"/>
      <c r="VG60" s="113"/>
      <c r="VH60" s="113"/>
      <c r="VI60" s="113"/>
      <c r="VJ60" s="113"/>
      <c r="VK60" s="113"/>
      <c r="VL60" s="113"/>
      <c r="VM60" s="113"/>
      <c r="VN60" s="113"/>
      <c r="VO60" s="113"/>
      <c r="VP60" s="113"/>
      <c r="VQ60" s="113"/>
      <c r="VR60" s="113"/>
      <c r="VS60" s="113"/>
      <c r="VT60" s="113"/>
      <c r="VU60" s="113"/>
      <c r="VV60" s="113"/>
      <c r="VW60" s="113"/>
      <c r="VX60" s="113"/>
      <c r="VY60" s="113"/>
      <c r="VZ60" s="113"/>
      <c r="WA60" s="113"/>
      <c r="WB60" s="113"/>
      <c r="WC60" s="113"/>
      <c r="WD60" s="113"/>
      <c r="WE60" s="113"/>
      <c r="WF60" s="113"/>
      <c r="WG60" s="113"/>
      <c r="WH60" s="113"/>
      <c r="WI60" s="113"/>
      <c r="WJ60" s="113"/>
      <c r="WK60" s="113"/>
      <c r="WL60" s="113"/>
      <c r="WM60" s="113"/>
      <c r="WN60" s="113"/>
      <c r="WO60" s="113"/>
      <c r="WP60" s="113"/>
      <c r="WQ60" s="113"/>
      <c r="WR60" s="113"/>
      <c r="WS60" s="113"/>
      <c r="WT60" s="113"/>
      <c r="WU60" s="113"/>
      <c r="WV60" s="113"/>
      <c r="WW60" s="113"/>
      <c r="WX60" s="113"/>
      <c r="WY60" s="113"/>
      <c r="WZ60" s="113"/>
      <c r="XA60" s="113"/>
      <c r="XB60" s="113"/>
      <c r="XC60" s="113"/>
      <c r="XD60" s="113"/>
      <c r="XE60" s="113"/>
      <c r="XF60" s="113"/>
      <c r="XG60" s="113"/>
      <c r="XH60" s="113"/>
      <c r="XI60" s="113"/>
      <c r="XJ60" s="113"/>
      <c r="XK60" s="113"/>
      <c r="XL60" s="113"/>
      <c r="XM60" s="113"/>
      <c r="XN60" s="113"/>
      <c r="XO60" s="113"/>
      <c r="XP60" s="113"/>
      <c r="XQ60" s="113"/>
      <c r="XR60" s="113"/>
      <c r="XS60" s="113"/>
      <c r="XT60" s="113"/>
      <c r="XU60" s="113"/>
      <c r="XV60" s="113"/>
      <c r="XW60" s="113"/>
      <c r="XX60" s="113"/>
      <c r="XY60" s="113"/>
      <c r="XZ60" s="113"/>
      <c r="YA60" s="113"/>
      <c r="YB60" s="113"/>
      <c r="YC60" s="113"/>
      <c r="YD60" s="113"/>
      <c r="YE60" s="113"/>
      <c r="YF60" s="113"/>
      <c r="YG60" s="113"/>
      <c r="YH60" s="113"/>
      <c r="YI60" s="113"/>
      <c r="YJ60" s="113"/>
      <c r="YK60" s="113"/>
      <c r="YL60" s="113"/>
      <c r="YM60" s="113"/>
      <c r="YN60" s="113"/>
      <c r="YO60" s="113"/>
      <c r="YP60" s="113"/>
      <c r="YQ60" s="113"/>
      <c r="YR60" s="113"/>
      <c r="YS60" s="113"/>
      <c r="YT60" s="113"/>
      <c r="YU60" s="113"/>
      <c r="YV60" s="113"/>
      <c r="YW60" s="113"/>
      <c r="YX60" s="113"/>
      <c r="YY60" s="113"/>
      <c r="YZ60" s="113"/>
      <c r="ZA60" s="113"/>
      <c r="ZB60" s="113"/>
      <c r="ZC60" s="113"/>
      <c r="ZD60" s="113"/>
      <c r="ZE60" s="113"/>
      <c r="ZF60" s="113"/>
      <c r="ZG60" s="113"/>
      <c r="ZH60" s="113"/>
      <c r="ZI60" s="113"/>
      <c r="ZJ60" s="113"/>
      <c r="ZK60" s="113"/>
      <c r="ZL60" s="113"/>
      <c r="ZM60" s="113"/>
      <c r="ZN60" s="113"/>
      <c r="ZO60" s="113"/>
      <c r="ZP60" s="113"/>
      <c r="ZQ60" s="113"/>
      <c r="ZR60" s="113"/>
      <c r="ZS60" s="113"/>
      <c r="ZT60" s="113"/>
      <c r="ZU60" s="113"/>
      <c r="ZV60" s="113"/>
      <c r="ZW60" s="113"/>
      <c r="ZX60" s="113"/>
      <c r="ZY60" s="113"/>
      <c r="ZZ60" s="113"/>
      <c r="AAA60" s="113"/>
      <c r="AAB60" s="113"/>
      <c r="AAC60" s="113"/>
      <c r="AAD60" s="113"/>
      <c r="AAE60" s="113"/>
      <c r="AAF60" s="113"/>
      <c r="AAG60" s="113"/>
      <c r="AAH60" s="113"/>
      <c r="AAI60" s="113"/>
      <c r="AAJ60" s="113"/>
      <c r="AAK60" s="113"/>
      <c r="AAL60" s="113"/>
      <c r="AAM60" s="113"/>
      <c r="AAN60" s="113"/>
      <c r="AAO60" s="113"/>
      <c r="AAP60" s="113"/>
      <c r="AAQ60" s="113"/>
      <c r="AAR60" s="113"/>
      <c r="AAS60" s="113"/>
      <c r="AAT60" s="113"/>
      <c r="AAU60" s="113"/>
      <c r="AAV60" s="113"/>
      <c r="AAW60" s="113"/>
      <c r="AAX60" s="113"/>
      <c r="AAY60" s="113"/>
      <c r="AAZ60" s="113"/>
      <c r="ABA60" s="113"/>
      <c r="ABB60" s="113"/>
      <c r="ABC60" s="113"/>
      <c r="ABD60" s="113"/>
      <c r="ABE60" s="113"/>
      <c r="ABF60" s="113"/>
      <c r="ABG60" s="113"/>
      <c r="ABH60" s="113"/>
      <c r="ABI60" s="113"/>
      <c r="ABJ60" s="113"/>
      <c r="ABK60" s="113"/>
      <c r="ABL60" s="113"/>
      <c r="ABM60" s="113"/>
      <c r="ABN60" s="113"/>
      <c r="ABO60" s="113"/>
      <c r="ABP60" s="113"/>
      <c r="ABQ60" s="113"/>
      <c r="ABR60" s="113"/>
      <c r="ABS60" s="113"/>
      <c r="ABT60" s="113"/>
      <c r="ABU60" s="113"/>
      <c r="ABV60" s="113"/>
      <c r="ABW60" s="113"/>
      <c r="ABX60" s="113"/>
      <c r="ABY60" s="113"/>
      <c r="ABZ60" s="113"/>
      <c r="ACA60" s="113"/>
      <c r="ACB60" s="113"/>
      <c r="ACC60" s="113"/>
      <c r="ACD60" s="113"/>
      <c r="ACE60" s="113"/>
      <c r="ACF60" s="113"/>
      <c r="ACG60" s="113"/>
      <c r="ACH60" s="113"/>
      <c r="ACI60" s="113"/>
      <c r="ACJ60" s="113"/>
      <c r="ACK60" s="113"/>
      <c r="ACL60" s="113"/>
      <c r="ACM60" s="113"/>
      <c r="ACN60" s="113"/>
      <c r="ACO60" s="113"/>
      <c r="ACP60" s="113"/>
      <c r="ACQ60" s="113"/>
      <c r="ACR60" s="113"/>
      <c r="ACS60" s="113"/>
      <c r="ACT60" s="113"/>
      <c r="ACU60" s="113"/>
      <c r="ACV60" s="113"/>
      <c r="ACW60" s="113"/>
      <c r="ACX60" s="113"/>
      <c r="ACY60" s="113"/>
      <c r="ACZ60" s="113"/>
      <c r="ADA60" s="113"/>
      <c r="ADB60" s="113"/>
      <c r="ADC60" s="113"/>
    </row>
    <row r="61" spans="1:783" s="145" customFormat="1" ht="14" x14ac:dyDescent="0.3">
      <c r="A61" s="113"/>
      <c r="B61" s="127"/>
      <c r="C61" s="124"/>
      <c r="D61" s="124"/>
      <c r="F61" s="121"/>
      <c r="G61" s="121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3"/>
      <c r="JB61" s="113"/>
      <c r="JC61" s="113"/>
      <c r="JD61" s="113"/>
      <c r="JE61" s="113"/>
      <c r="JF61" s="113"/>
      <c r="JG61" s="113"/>
      <c r="JH61" s="113"/>
      <c r="JI61" s="113"/>
      <c r="JJ61" s="113"/>
      <c r="JK61" s="113"/>
      <c r="JL61" s="113"/>
      <c r="JM61" s="113"/>
      <c r="JN61" s="113"/>
      <c r="JO61" s="113"/>
      <c r="JP61" s="113"/>
      <c r="JQ61" s="113"/>
      <c r="JR61" s="113"/>
      <c r="JS61" s="113"/>
      <c r="JT61" s="113"/>
      <c r="JU61" s="113"/>
      <c r="JV61" s="113"/>
      <c r="JW61" s="113"/>
      <c r="JX61" s="113"/>
      <c r="JY61" s="113"/>
      <c r="JZ61" s="113"/>
      <c r="KA61" s="113"/>
      <c r="KB61" s="113"/>
      <c r="KC61" s="113"/>
      <c r="KD61" s="113"/>
      <c r="KE61" s="113"/>
      <c r="KF61" s="113"/>
      <c r="KG61" s="113"/>
      <c r="KH61" s="113"/>
      <c r="KI61" s="113"/>
      <c r="KJ61" s="113"/>
      <c r="KK61" s="113"/>
      <c r="KL61" s="113"/>
      <c r="KM61" s="113"/>
      <c r="KN61" s="113"/>
      <c r="KO61" s="113"/>
      <c r="KP61" s="113"/>
      <c r="KQ61" s="113"/>
      <c r="KR61" s="113"/>
      <c r="KS61" s="113"/>
      <c r="KT61" s="113"/>
      <c r="KU61" s="113"/>
      <c r="KV61" s="113"/>
      <c r="KW61" s="113"/>
      <c r="KX61" s="113"/>
      <c r="KY61" s="113"/>
      <c r="KZ61" s="113"/>
      <c r="LA61" s="113"/>
      <c r="LB61" s="113"/>
      <c r="LC61" s="113"/>
      <c r="LD61" s="113"/>
      <c r="LE61" s="113"/>
      <c r="LF61" s="113"/>
      <c r="LG61" s="113"/>
      <c r="LH61" s="113"/>
      <c r="LI61" s="113"/>
      <c r="LJ61" s="113"/>
      <c r="LK61" s="113"/>
      <c r="LL61" s="113"/>
      <c r="LM61" s="113"/>
      <c r="LN61" s="113"/>
      <c r="LO61" s="113"/>
      <c r="LP61" s="113"/>
      <c r="LQ61" s="113"/>
      <c r="LR61" s="113"/>
      <c r="LS61" s="113"/>
      <c r="LT61" s="113"/>
      <c r="LU61" s="113"/>
      <c r="LV61" s="113"/>
      <c r="LW61" s="113"/>
      <c r="LX61" s="113"/>
      <c r="LY61" s="113"/>
      <c r="LZ61" s="113"/>
      <c r="MA61" s="113"/>
      <c r="MB61" s="113"/>
      <c r="MC61" s="113"/>
      <c r="MD61" s="113"/>
      <c r="ME61" s="113"/>
      <c r="MF61" s="113"/>
      <c r="MG61" s="113"/>
      <c r="MH61" s="113"/>
      <c r="MI61" s="113"/>
      <c r="MJ61" s="113"/>
      <c r="MK61" s="113"/>
      <c r="ML61" s="113"/>
      <c r="MM61" s="113"/>
      <c r="MN61" s="113"/>
      <c r="MO61" s="113"/>
      <c r="MP61" s="113"/>
      <c r="MQ61" s="113"/>
      <c r="MR61" s="113"/>
      <c r="MS61" s="113"/>
      <c r="MT61" s="113"/>
      <c r="MU61" s="113"/>
      <c r="MV61" s="113"/>
      <c r="MW61" s="113"/>
      <c r="MX61" s="113"/>
      <c r="MY61" s="113"/>
      <c r="MZ61" s="113"/>
      <c r="NA61" s="113"/>
      <c r="NB61" s="113"/>
      <c r="NC61" s="113"/>
      <c r="ND61" s="113"/>
      <c r="NE61" s="113"/>
      <c r="NF61" s="113"/>
      <c r="NG61" s="113"/>
      <c r="NH61" s="113"/>
      <c r="NI61" s="113"/>
      <c r="NJ61" s="113"/>
      <c r="NK61" s="113"/>
      <c r="NL61" s="113"/>
      <c r="NM61" s="113"/>
      <c r="NN61" s="113"/>
      <c r="NO61" s="113"/>
      <c r="NP61" s="113"/>
      <c r="NQ61" s="113"/>
      <c r="NR61" s="113"/>
      <c r="NS61" s="113"/>
      <c r="NT61" s="113"/>
      <c r="NU61" s="113"/>
      <c r="NV61" s="113"/>
      <c r="NW61" s="113"/>
      <c r="NX61" s="113"/>
      <c r="NY61" s="113"/>
      <c r="NZ61" s="113"/>
      <c r="OA61" s="113"/>
      <c r="OB61" s="113"/>
      <c r="OC61" s="113"/>
      <c r="OD61" s="113"/>
      <c r="OE61" s="113"/>
      <c r="OF61" s="113"/>
      <c r="OG61" s="113"/>
      <c r="OH61" s="113"/>
      <c r="OI61" s="113"/>
      <c r="OJ61" s="113"/>
      <c r="OK61" s="113"/>
      <c r="OL61" s="113"/>
      <c r="OM61" s="113"/>
      <c r="ON61" s="113"/>
      <c r="OO61" s="113"/>
      <c r="OP61" s="113"/>
      <c r="OQ61" s="113"/>
      <c r="OR61" s="113"/>
      <c r="OS61" s="113"/>
      <c r="OT61" s="113"/>
      <c r="OU61" s="113"/>
      <c r="OV61" s="113"/>
      <c r="OW61" s="113"/>
      <c r="OX61" s="113"/>
      <c r="OY61" s="113"/>
      <c r="OZ61" s="113"/>
      <c r="PA61" s="113"/>
      <c r="PB61" s="113"/>
      <c r="PC61" s="113"/>
      <c r="PD61" s="113"/>
      <c r="PE61" s="113"/>
      <c r="PF61" s="113"/>
      <c r="PG61" s="113"/>
      <c r="PH61" s="113"/>
      <c r="PI61" s="113"/>
      <c r="PJ61" s="113"/>
      <c r="PK61" s="113"/>
      <c r="PL61" s="113"/>
      <c r="PM61" s="113"/>
      <c r="PN61" s="113"/>
      <c r="PO61" s="113"/>
      <c r="PP61" s="113"/>
      <c r="PQ61" s="113"/>
      <c r="PR61" s="113"/>
      <c r="PS61" s="113"/>
      <c r="PT61" s="113"/>
      <c r="PU61" s="113"/>
      <c r="PV61" s="113"/>
      <c r="PW61" s="113"/>
      <c r="PX61" s="113"/>
      <c r="PY61" s="113"/>
      <c r="PZ61" s="113"/>
      <c r="QA61" s="113"/>
      <c r="QB61" s="113"/>
      <c r="QC61" s="113"/>
      <c r="QD61" s="113"/>
      <c r="QE61" s="113"/>
      <c r="QF61" s="113"/>
      <c r="QG61" s="113"/>
      <c r="QH61" s="113"/>
      <c r="QI61" s="113"/>
      <c r="QJ61" s="113"/>
      <c r="QK61" s="113"/>
      <c r="QL61" s="113"/>
      <c r="QM61" s="113"/>
      <c r="QN61" s="113"/>
      <c r="QO61" s="113"/>
      <c r="QP61" s="113"/>
      <c r="QQ61" s="113"/>
      <c r="QR61" s="113"/>
      <c r="QS61" s="113"/>
      <c r="QT61" s="113"/>
      <c r="QU61" s="113"/>
      <c r="QV61" s="113"/>
      <c r="QW61" s="113"/>
      <c r="QX61" s="113"/>
      <c r="QY61" s="113"/>
      <c r="QZ61" s="113"/>
      <c r="RA61" s="113"/>
      <c r="RB61" s="113"/>
      <c r="RC61" s="113"/>
      <c r="RD61" s="113"/>
      <c r="RE61" s="113"/>
      <c r="RF61" s="113"/>
      <c r="RG61" s="113"/>
      <c r="RH61" s="113"/>
      <c r="RI61" s="113"/>
      <c r="RJ61" s="113"/>
      <c r="RK61" s="113"/>
      <c r="RL61" s="113"/>
      <c r="RM61" s="113"/>
      <c r="RN61" s="113"/>
      <c r="RO61" s="113"/>
      <c r="RP61" s="113"/>
      <c r="RQ61" s="113"/>
      <c r="RR61" s="113"/>
      <c r="RS61" s="113"/>
      <c r="RT61" s="113"/>
      <c r="RU61" s="113"/>
      <c r="RV61" s="113"/>
      <c r="RW61" s="113"/>
      <c r="RX61" s="113"/>
      <c r="RY61" s="113"/>
      <c r="RZ61" s="113"/>
      <c r="SA61" s="113"/>
      <c r="SB61" s="113"/>
      <c r="SC61" s="113"/>
      <c r="SD61" s="113"/>
      <c r="SE61" s="113"/>
      <c r="SF61" s="113"/>
      <c r="SG61" s="113"/>
      <c r="SH61" s="113"/>
      <c r="SI61" s="113"/>
      <c r="SJ61" s="113"/>
      <c r="SK61" s="113"/>
      <c r="SL61" s="113"/>
      <c r="SM61" s="113"/>
      <c r="SN61" s="113"/>
      <c r="SO61" s="113"/>
      <c r="SP61" s="113"/>
      <c r="SQ61" s="113"/>
      <c r="SR61" s="113"/>
      <c r="SS61" s="113"/>
      <c r="ST61" s="113"/>
      <c r="SU61" s="113"/>
      <c r="SV61" s="113"/>
      <c r="SW61" s="113"/>
      <c r="SX61" s="113"/>
      <c r="SY61" s="113"/>
      <c r="SZ61" s="113"/>
      <c r="TA61" s="113"/>
      <c r="TB61" s="113"/>
      <c r="TC61" s="113"/>
      <c r="TD61" s="113"/>
      <c r="TE61" s="113"/>
      <c r="TF61" s="113"/>
      <c r="TG61" s="113"/>
      <c r="TH61" s="113"/>
      <c r="TI61" s="113"/>
      <c r="TJ61" s="113"/>
      <c r="TK61" s="113"/>
      <c r="TL61" s="113"/>
      <c r="TM61" s="113"/>
      <c r="TN61" s="113"/>
      <c r="TO61" s="113"/>
      <c r="TP61" s="113"/>
      <c r="TQ61" s="113"/>
      <c r="TR61" s="113"/>
      <c r="TS61" s="113"/>
      <c r="TT61" s="113"/>
      <c r="TU61" s="113"/>
      <c r="TV61" s="113"/>
      <c r="TW61" s="113"/>
      <c r="TX61" s="113"/>
      <c r="TY61" s="113"/>
      <c r="TZ61" s="113"/>
      <c r="UA61" s="113"/>
      <c r="UB61" s="113"/>
      <c r="UC61" s="113"/>
      <c r="UD61" s="113"/>
      <c r="UE61" s="113"/>
      <c r="UF61" s="113"/>
      <c r="UG61" s="113"/>
      <c r="UH61" s="113"/>
      <c r="UI61" s="113"/>
      <c r="UJ61" s="113"/>
      <c r="UK61" s="113"/>
      <c r="UL61" s="113"/>
      <c r="UM61" s="113"/>
      <c r="UN61" s="113"/>
      <c r="UO61" s="113"/>
      <c r="UP61" s="113"/>
      <c r="UQ61" s="113"/>
      <c r="UR61" s="113"/>
      <c r="US61" s="113"/>
      <c r="UT61" s="113"/>
      <c r="UU61" s="113"/>
      <c r="UV61" s="113"/>
      <c r="UW61" s="113"/>
      <c r="UX61" s="113"/>
      <c r="UY61" s="113"/>
      <c r="UZ61" s="113"/>
      <c r="VA61" s="113"/>
      <c r="VB61" s="113"/>
      <c r="VC61" s="113"/>
      <c r="VD61" s="113"/>
      <c r="VE61" s="113"/>
      <c r="VF61" s="113"/>
      <c r="VG61" s="113"/>
      <c r="VH61" s="113"/>
      <c r="VI61" s="113"/>
      <c r="VJ61" s="113"/>
      <c r="VK61" s="113"/>
      <c r="VL61" s="113"/>
      <c r="VM61" s="113"/>
      <c r="VN61" s="113"/>
      <c r="VO61" s="113"/>
      <c r="VP61" s="113"/>
      <c r="VQ61" s="113"/>
      <c r="VR61" s="113"/>
      <c r="VS61" s="113"/>
      <c r="VT61" s="113"/>
      <c r="VU61" s="113"/>
      <c r="VV61" s="113"/>
      <c r="VW61" s="113"/>
      <c r="VX61" s="113"/>
      <c r="VY61" s="113"/>
      <c r="VZ61" s="113"/>
      <c r="WA61" s="113"/>
      <c r="WB61" s="113"/>
      <c r="WC61" s="113"/>
      <c r="WD61" s="113"/>
      <c r="WE61" s="113"/>
      <c r="WF61" s="113"/>
      <c r="WG61" s="113"/>
      <c r="WH61" s="113"/>
      <c r="WI61" s="113"/>
      <c r="WJ61" s="113"/>
      <c r="WK61" s="113"/>
      <c r="WL61" s="113"/>
      <c r="WM61" s="113"/>
      <c r="WN61" s="113"/>
      <c r="WO61" s="113"/>
      <c r="WP61" s="113"/>
      <c r="WQ61" s="113"/>
      <c r="WR61" s="113"/>
      <c r="WS61" s="113"/>
      <c r="WT61" s="113"/>
      <c r="WU61" s="113"/>
      <c r="WV61" s="113"/>
      <c r="WW61" s="113"/>
      <c r="WX61" s="113"/>
      <c r="WY61" s="113"/>
      <c r="WZ61" s="113"/>
      <c r="XA61" s="113"/>
      <c r="XB61" s="113"/>
      <c r="XC61" s="113"/>
      <c r="XD61" s="113"/>
      <c r="XE61" s="113"/>
      <c r="XF61" s="113"/>
      <c r="XG61" s="113"/>
      <c r="XH61" s="113"/>
      <c r="XI61" s="113"/>
      <c r="XJ61" s="113"/>
      <c r="XK61" s="113"/>
      <c r="XL61" s="113"/>
      <c r="XM61" s="113"/>
      <c r="XN61" s="113"/>
      <c r="XO61" s="113"/>
      <c r="XP61" s="113"/>
      <c r="XQ61" s="113"/>
      <c r="XR61" s="113"/>
      <c r="XS61" s="113"/>
      <c r="XT61" s="113"/>
      <c r="XU61" s="113"/>
      <c r="XV61" s="113"/>
      <c r="XW61" s="113"/>
      <c r="XX61" s="113"/>
      <c r="XY61" s="113"/>
      <c r="XZ61" s="113"/>
      <c r="YA61" s="113"/>
      <c r="YB61" s="113"/>
      <c r="YC61" s="113"/>
      <c r="YD61" s="113"/>
      <c r="YE61" s="113"/>
      <c r="YF61" s="113"/>
      <c r="YG61" s="113"/>
      <c r="YH61" s="113"/>
      <c r="YI61" s="113"/>
      <c r="YJ61" s="113"/>
      <c r="YK61" s="113"/>
      <c r="YL61" s="113"/>
      <c r="YM61" s="113"/>
      <c r="YN61" s="113"/>
      <c r="YO61" s="113"/>
      <c r="YP61" s="113"/>
      <c r="YQ61" s="113"/>
      <c r="YR61" s="113"/>
      <c r="YS61" s="113"/>
      <c r="YT61" s="113"/>
      <c r="YU61" s="113"/>
      <c r="YV61" s="113"/>
      <c r="YW61" s="113"/>
      <c r="YX61" s="113"/>
      <c r="YY61" s="113"/>
      <c r="YZ61" s="113"/>
      <c r="ZA61" s="113"/>
      <c r="ZB61" s="113"/>
      <c r="ZC61" s="113"/>
      <c r="ZD61" s="113"/>
      <c r="ZE61" s="113"/>
      <c r="ZF61" s="113"/>
      <c r="ZG61" s="113"/>
      <c r="ZH61" s="113"/>
      <c r="ZI61" s="113"/>
      <c r="ZJ61" s="113"/>
      <c r="ZK61" s="113"/>
      <c r="ZL61" s="113"/>
      <c r="ZM61" s="113"/>
      <c r="ZN61" s="113"/>
      <c r="ZO61" s="113"/>
      <c r="ZP61" s="113"/>
      <c r="ZQ61" s="113"/>
      <c r="ZR61" s="113"/>
      <c r="ZS61" s="113"/>
      <c r="ZT61" s="113"/>
      <c r="ZU61" s="113"/>
      <c r="ZV61" s="113"/>
      <c r="ZW61" s="113"/>
      <c r="ZX61" s="113"/>
      <c r="ZY61" s="113"/>
      <c r="ZZ61" s="113"/>
      <c r="AAA61" s="113"/>
      <c r="AAB61" s="113"/>
      <c r="AAC61" s="113"/>
      <c r="AAD61" s="113"/>
      <c r="AAE61" s="113"/>
      <c r="AAF61" s="113"/>
      <c r="AAG61" s="113"/>
      <c r="AAH61" s="113"/>
      <c r="AAI61" s="113"/>
      <c r="AAJ61" s="113"/>
      <c r="AAK61" s="113"/>
      <c r="AAL61" s="113"/>
      <c r="AAM61" s="113"/>
      <c r="AAN61" s="113"/>
      <c r="AAO61" s="113"/>
      <c r="AAP61" s="113"/>
      <c r="AAQ61" s="113"/>
      <c r="AAR61" s="113"/>
      <c r="AAS61" s="113"/>
      <c r="AAT61" s="113"/>
      <c r="AAU61" s="113"/>
      <c r="AAV61" s="113"/>
      <c r="AAW61" s="113"/>
      <c r="AAX61" s="113"/>
      <c r="AAY61" s="113"/>
      <c r="AAZ61" s="113"/>
      <c r="ABA61" s="113"/>
      <c r="ABB61" s="113"/>
      <c r="ABC61" s="113"/>
      <c r="ABD61" s="113"/>
      <c r="ABE61" s="113"/>
      <c r="ABF61" s="113"/>
      <c r="ABG61" s="113"/>
      <c r="ABH61" s="113"/>
      <c r="ABI61" s="113"/>
      <c r="ABJ61" s="113"/>
      <c r="ABK61" s="113"/>
      <c r="ABL61" s="113"/>
      <c r="ABM61" s="113"/>
      <c r="ABN61" s="113"/>
      <c r="ABO61" s="113"/>
      <c r="ABP61" s="113"/>
      <c r="ABQ61" s="113"/>
      <c r="ABR61" s="113"/>
      <c r="ABS61" s="113"/>
      <c r="ABT61" s="113"/>
      <c r="ABU61" s="113"/>
      <c r="ABV61" s="113"/>
      <c r="ABW61" s="113"/>
      <c r="ABX61" s="113"/>
      <c r="ABY61" s="113"/>
      <c r="ABZ61" s="113"/>
      <c r="ACA61" s="113"/>
      <c r="ACB61" s="113"/>
      <c r="ACC61" s="113"/>
      <c r="ACD61" s="113"/>
      <c r="ACE61" s="113"/>
      <c r="ACF61" s="113"/>
      <c r="ACG61" s="113"/>
      <c r="ACH61" s="113"/>
      <c r="ACI61" s="113"/>
      <c r="ACJ61" s="113"/>
      <c r="ACK61" s="113"/>
      <c r="ACL61" s="113"/>
      <c r="ACM61" s="113"/>
      <c r="ACN61" s="113"/>
      <c r="ACO61" s="113"/>
      <c r="ACP61" s="113"/>
      <c r="ACQ61" s="113"/>
      <c r="ACR61" s="113"/>
      <c r="ACS61" s="113"/>
      <c r="ACT61" s="113"/>
      <c r="ACU61" s="113"/>
      <c r="ACV61" s="113"/>
      <c r="ACW61" s="113"/>
      <c r="ACX61" s="113"/>
      <c r="ACY61" s="113"/>
      <c r="ACZ61" s="113"/>
      <c r="ADA61" s="113"/>
      <c r="ADB61" s="113"/>
      <c r="ADC61" s="113"/>
    </row>
    <row r="62" spans="1:783" s="145" customFormat="1" ht="14" x14ac:dyDescent="0.3">
      <c r="A62" s="113"/>
      <c r="B62" s="127"/>
      <c r="C62" s="124"/>
      <c r="D62" s="124"/>
      <c r="F62" s="121"/>
      <c r="G62" s="121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3"/>
      <c r="JB62" s="113"/>
      <c r="JC62" s="113"/>
      <c r="JD62" s="113"/>
      <c r="JE62" s="113"/>
      <c r="JF62" s="113"/>
      <c r="JG62" s="113"/>
      <c r="JH62" s="113"/>
      <c r="JI62" s="113"/>
      <c r="JJ62" s="113"/>
      <c r="JK62" s="113"/>
      <c r="JL62" s="113"/>
      <c r="JM62" s="113"/>
      <c r="JN62" s="113"/>
      <c r="JO62" s="113"/>
      <c r="JP62" s="113"/>
      <c r="JQ62" s="113"/>
      <c r="JR62" s="113"/>
      <c r="JS62" s="113"/>
      <c r="JT62" s="113"/>
      <c r="JU62" s="113"/>
      <c r="JV62" s="113"/>
      <c r="JW62" s="113"/>
      <c r="JX62" s="113"/>
      <c r="JY62" s="113"/>
      <c r="JZ62" s="113"/>
      <c r="KA62" s="113"/>
      <c r="KB62" s="113"/>
      <c r="KC62" s="113"/>
      <c r="KD62" s="113"/>
      <c r="KE62" s="113"/>
      <c r="KF62" s="113"/>
      <c r="KG62" s="113"/>
      <c r="KH62" s="113"/>
      <c r="KI62" s="113"/>
      <c r="KJ62" s="113"/>
      <c r="KK62" s="113"/>
      <c r="KL62" s="113"/>
      <c r="KM62" s="113"/>
      <c r="KN62" s="113"/>
      <c r="KO62" s="113"/>
      <c r="KP62" s="113"/>
      <c r="KQ62" s="113"/>
      <c r="KR62" s="113"/>
      <c r="KS62" s="113"/>
      <c r="KT62" s="113"/>
      <c r="KU62" s="113"/>
      <c r="KV62" s="113"/>
      <c r="KW62" s="113"/>
      <c r="KX62" s="113"/>
      <c r="KY62" s="113"/>
      <c r="KZ62" s="113"/>
      <c r="LA62" s="113"/>
      <c r="LB62" s="113"/>
      <c r="LC62" s="113"/>
      <c r="LD62" s="113"/>
      <c r="LE62" s="113"/>
      <c r="LF62" s="113"/>
      <c r="LG62" s="113"/>
      <c r="LH62" s="113"/>
      <c r="LI62" s="113"/>
      <c r="LJ62" s="113"/>
      <c r="LK62" s="113"/>
      <c r="LL62" s="113"/>
      <c r="LM62" s="113"/>
      <c r="LN62" s="113"/>
      <c r="LO62" s="113"/>
      <c r="LP62" s="113"/>
      <c r="LQ62" s="113"/>
      <c r="LR62" s="113"/>
      <c r="LS62" s="113"/>
      <c r="LT62" s="113"/>
      <c r="LU62" s="113"/>
      <c r="LV62" s="113"/>
      <c r="LW62" s="113"/>
      <c r="LX62" s="113"/>
      <c r="LY62" s="113"/>
      <c r="LZ62" s="113"/>
      <c r="MA62" s="113"/>
      <c r="MB62" s="113"/>
      <c r="MC62" s="113"/>
      <c r="MD62" s="113"/>
      <c r="ME62" s="113"/>
      <c r="MF62" s="113"/>
      <c r="MG62" s="113"/>
      <c r="MH62" s="113"/>
      <c r="MI62" s="113"/>
      <c r="MJ62" s="113"/>
      <c r="MK62" s="113"/>
      <c r="ML62" s="113"/>
      <c r="MM62" s="113"/>
      <c r="MN62" s="113"/>
      <c r="MO62" s="113"/>
      <c r="MP62" s="113"/>
      <c r="MQ62" s="113"/>
      <c r="MR62" s="113"/>
      <c r="MS62" s="113"/>
      <c r="MT62" s="113"/>
      <c r="MU62" s="113"/>
      <c r="MV62" s="113"/>
      <c r="MW62" s="113"/>
      <c r="MX62" s="113"/>
      <c r="MY62" s="113"/>
      <c r="MZ62" s="113"/>
      <c r="NA62" s="113"/>
      <c r="NB62" s="113"/>
      <c r="NC62" s="113"/>
      <c r="ND62" s="113"/>
      <c r="NE62" s="113"/>
      <c r="NF62" s="113"/>
      <c r="NG62" s="113"/>
      <c r="NH62" s="113"/>
      <c r="NI62" s="113"/>
      <c r="NJ62" s="113"/>
      <c r="NK62" s="113"/>
      <c r="NL62" s="113"/>
      <c r="NM62" s="113"/>
      <c r="NN62" s="113"/>
      <c r="NO62" s="113"/>
      <c r="NP62" s="113"/>
      <c r="NQ62" s="113"/>
      <c r="NR62" s="113"/>
      <c r="NS62" s="113"/>
      <c r="NT62" s="113"/>
      <c r="NU62" s="113"/>
      <c r="NV62" s="113"/>
      <c r="NW62" s="113"/>
      <c r="NX62" s="113"/>
      <c r="NY62" s="113"/>
      <c r="NZ62" s="113"/>
      <c r="OA62" s="113"/>
      <c r="OB62" s="113"/>
      <c r="OC62" s="113"/>
      <c r="OD62" s="113"/>
      <c r="OE62" s="113"/>
      <c r="OF62" s="113"/>
      <c r="OG62" s="113"/>
      <c r="OH62" s="113"/>
      <c r="OI62" s="113"/>
      <c r="OJ62" s="113"/>
      <c r="OK62" s="113"/>
      <c r="OL62" s="113"/>
      <c r="OM62" s="113"/>
      <c r="ON62" s="113"/>
      <c r="OO62" s="113"/>
      <c r="OP62" s="113"/>
      <c r="OQ62" s="113"/>
      <c r="OR62" s="113"/>
      <c r="OS62" s="113"/>
      <c r="OT62" s="113"/>
      <c r="OU62" s="113"/>
      <c r="OV62" s="113"/>
      <c r="OW62" s="113"/>
      <c r="OX62" s="113"/>
      <c r="OY62" s="113"/>
      <c r="OZ62" s="113"/>
      <c r="PA62" s="113"/>
      <c r="PB62" s="113"/>
      <c r="PC62" s="113"/>
      <c r="PD62" s="113"/>
      <c r="PE62" s="113"/>
      <c r="PF62" s="113"/>
      <c r="PG62" s="113"/>
      <c r="PH62" s="113"/>
      <c r="PI62" s="113"/>
      <c r="PJ62" s="113"/>
      <c r="PK62" s="113"/>
      <c r="PL62" s="113"/>
      <c r="PM62" s="113"/>
      <c r="PN62" s="113"/>
      <c r="PO62" s="113"/>
      <c r="PP62" s="113"/>
      <c r="PQ62" s="113"/>
      <c r="PR62" s="113"/>
      <c r="PS62" s="113"/>
      <c r="PT62" s="113"/>
      <c r="PU62" s="113"/>
      <c r="PV62" s="113"/>
      <c r="PW62" s="113"/>
      <c r="PX62" s="113"/>
      <c r="PY62" s="113"/>
      <c r="PZ62" s="113"/>
      <c r="QA62" s="113"/>
      <c r="QB62" s="113"/>
      <c r="QC62" s="113"/>
      <c r="QD62" s="113"/>
      <c r="QE62" s="113"/>
      <c r="QF62" s="113"/>
      <c r="QG62" s="113"/>
      <c r="QH62" s="113"/>
      <c r="QI62" s="113"/>
      <c r="QJ62" s="113"/>
      <c r="QK62" s="113"/>
      <c r="QL62" s="113"/>
      <c r="QM62" s="113"/>
      <c r="QN62" s="113"/>
      <c r="QO62" s="113"/>
      <c r="QP62" s="113"/>
      <c r="QQ62" s="113"/>
      <c r="QR62" s="113"/>
      <c r="QS62" s="113"/>
      <c r="QT62" s="113"/>
      <c r="QU62" s="113"/>
      <c r="QV62" s="113"/>
      <c r="QW62" s="113"/>
      <c r="QX62" s="113"/>
      <c r="QY62" s="113"/>
      <c r="QZ62" s="113"/>
      <c r="RA62" s="113"/>
      <c r="RB62" s="113"/>
      <c r="RC62" s="113"/>
      <c r="RD62" s="113"/>
      <c r="RE62" s="113"/>
      <c r="RF62" s="113"/>
      <c r="RG62" s="113"/>
      <c r="RH62" s="113"/>
      <c r="RI62" s="113"/>
      <c r="RJ62" s="113"/>
      <c r="RK62" s="113"/>
      <c r="RL62" s="113"/>
      <c r="RM62" s="113"/>
      <c r="RN62" s="113"/>
      <c r="RO62" s="113"/>
      <c r="RP62" s="113"/>
      <c r="RQ62" s="113"/>
      <c r="RR62" s="113"/>
      <c r="RS62" s="113"/>
      <c r="RT62" s="113"/>
      <c r="RU62" s="113"/>
      <c r="RV62" s="113"/>
      <c r="RW62" s="113"/>
      <c r="RX62" s="113"/>
      <c r="RY62" s="113"/>
      <c r="RZ62" s="113"/>
      <c r="SA62" s="113"/>
      <c r="SB62" s="113"/>
      <c r="SC62" s="113"/>
      <c r="SD62" s="113"/>
      <c r="SE62" s="113"/>
      <c r="SF62" s="113"/>
      <c r="SG62" s="113"/>
      <c r="SH62" s="113"/>
      <c r="SI62" s="113"/>
      <c r="SJ62" s="113"/>
      <c r="SK62" s="113"/>
      <c r="SL62" s="113"/>
      <c r="SM62" s="113"/>
      <c r="SN62" s="113"/>
      <c r="SO62" s="113"/>
      <c r="SP62" s="113"/>
      <c r="SQ62" s="113"/>
      <c r="SR62" s="113"/>
      <c r="SS62" s="113"/>
      <c r="ST62" s="113"/>
      <c r="SU62" s="113"/>
      <c r="SV62" s="113"/>
      <c r="SW62" s="113"/>
      <c r="SX62" s="113"/>
      <c r="SY62" s="113"/>
      <c r="SZ62" s="113"/>
      <c r="TA62" s="113"/>
      <c r="TB62" s="113"/>
      <c r="TC62" s="113"/>
      <c r="TD62" s="113"/>
      <c r="TE62" s="113"/>
      <c r="TF62" s="113"/>
      <c r="TG62" s="113"/>
      <c r="TH62" s="113"/>
      <c r="TI62" s="113"/>
      <c r="TJ62" s="113"/>
      <c r="TK62" s="113"/>
      <c r="TL62" s="113"/>
      <c r="TM62" s="113"/>
      <c r="TN62" s="113"/>
      <c r="TO62" s="113"/>
      <c r="TP62" s="113"/>
      <c r="TQ62" s="113"/>
      <c r="TR62" s="113"/>
      <c r="TS62" s="113"/>
      <c r="TT62" s="113"/>
      <c r="TU62" s="113"/>
      <c r="TV62" s="113"/>
      <c r="TW62" s="113"/>
      <c r="TX62" s="113"/>
      <c r="TY62" s="113"/>
      <c r="TZ62" s="113"/>
      <c r="UA62" s="113"/>
      <c r="UB62" s="113"/>
      <c r="UC62" s="113"/>
      <c r="UD62" s="113"/>
      <c r="UE62" s="113"/>
      <c r="UF62" s="113"/>
      <c r="UG62" s="113"/>
      <c r="UH62" s="113"/>
      <c r="UI62" s="113"/>
      <c r="UJ62" s="113"/>
      <c r="UK62" s="113"/>
      <c r="UL62" s="113"/>
      <c r="UM62" s="113"/>
      <c r="UN62" s="113"/>
      <c r="UO62" s="113"/>
      <c r="UP62" s="113"/>
      <c r="UQ62" s="113"/>
      <c r="UR62" s="113"/>
      <c r="US62" s="113"/>
      <c r="UT62" s="113"/>
      <c r="UU62" s="113"/>
      <c r="UV62" s="113"/>
      <c r="UW62" s="113"/>
      <c r="UX62" s="113"/>
      <c r="UY62" s="113"/>
      <c r="UZ62" s="113"/>
      <c r="VA62" s="113"/>
      <c r="VB62" s="113"/>
      <c r="VC62" s="113"/>
      <c r="VD62" s="113"/>
      <c r="VE62" s="113"/>
      <c r="VF62" s="113"/>
      <c r="VG62" s="113"/>
      <c r="VH62" s="113"/>
      <c r="VI62" s="113"/>
      <c r="VJ62" s="113"/>
      <c r="VK62" s="113"/>
      <c r="VL62" s="113"/>
      <c r="VM62" s="113"/>
      <c r="VN62" s="113"/>
      <c r="VO62" s="113"/>
      <c r="VP62" s="113"/>
      <c r="VQ62" s="113"/>
      <c r="VR62" s="113"/>
      <c r="VS62" s="113"/>
      <c r="VT62" s="113"/>
      <c r="VU62" s="113"/>
      <c r="VV62" s="113"/>
      <c r="VW62" s="113"/>
      <c r="VX62" s="113"/>
      <c r="VY62" s="113"/>
      <c r="VZ62" s="113"/>
      <c r="WA62" s="113"/>
      <c r="WB62" s="113"/>
      <c r="WC62" s="113"/>
      <c r="WD62" s="113"/>
      <c r="WE62" s="113"/>
      <c r="WF62" s="113"/>
      <c r="WG62" s="113"/>
      <c r="WH62" s="113"/>
      <c r="WI62" s="113"/>
      <c r="WJ62" s="113"/>
      <c r="WK62" s="113"/>
      <c r="WL62" s="113"/>
      <c r="WM62" s="113"/>
      <c r="WN62" s="113"/>
      <c r="WO62" s="113"/>
      <c r="WP62" s="113"/>
      <c r="WQ62" s="113"/>
      <c r="WR62" s="113"/>
      <c r="WS62" s="113"/>
      <c r="WT62" s="113"/>
      <c r="WU62" s="113"/>
      <c r="WV62" s="113"/>
      <c r="WW62" s="113"/>
      <c r="WX62" s="113"/>
      <c r="WY62" s="113"/>
      <c r="WZ62" s="113"/>
      <c r="XA62" s="113"/>
      <c r="XB62" s="113"/>
      <c r="XC62" s="113"/>
      <c r="XD62" s="113"/>
      <c r="XE62" s="113"/>
      <c r="XF62" s="113"/>
      <c r="XG62" s="113"/>
      <c r="XH62" s="113"/>
      <c r="XI62" s="113"/>
      <c r="XJ62" s="113"/>
      <c r="XK62" s="113"/>
      <c r="XL62" s="113"/>
      <c r="XM62" s="113"/>
      <c r="XN62" s="113"/>
      <c r="XO62" s="113"/>
      <c r="XP62" s="113"/>
      <c r="XQ62" s="113"/>
      <c r="XR62" s="113"/>
      <c r="XS62" s="113"/>
      <c r="XT62" s="113"/>
      <c r="XU62" s="113"/>
      <c r="XV62" s="113"/>
      <c r="XW62" s="113"/>
      <c r="XX62" s="113"/>
      <c r="XY62" s="113"/>
      <c r="XZ62" s="113"/>
      <c r="YA62" s="113"/>
      <c r="YB62" s="113"/>
      <c r="YC62" s="113"/>
      <c r="YD62" s="113"/>
      <c r="YE62" s="113"/>
      <c r="YF62" s="113"/>
      <c r="YG62" s="113"/>
      <c r="YH62" s="113"/>
      <c r="YI62" s="113"/>
      <c r="YJ62" s="113"/>
      <c r="YK62" s="113"/>
      <c r="YL62" s="113"/>
      <c r="YM62" s="113"/>
      <c r="YN62" s="113"/>
      <c r="YO62" s="113"/>
      <c r="YP62" s="113"/>
      <c r="YQ62" s="113"/>
      <c r="YR62" s="113"/>
      <c r="YS62" s="113"/>
      <c r="YT62" s="113"/>
      <c r="YU62" s="113"/>
      <c r="YV62" s="113"/>
      <c r="YW62" s="113"/>
      <c r="YX62" s="113"/>
      <c r="YY62" s="113"/>
      <c r="YZ62" s="113"/>
      <c r="ZA62" s="113"/>
      <c r="ZB62" s="113"/>
      <c r="ZC62" s="113"/>
      <c r="ZD62" s="113"/>
      <c r="ZE62" s="113"/>
      <c r="ZF62" s="113"/>
      <c r="ZG62" s="113"/>
      <c r="ZH62" s="113"/>
      <c r="ZI62" s="113"/>
      <c r="ZJ62" s="113"/>
      <c r="ZK62" s="113"/>
      <c r="ZL62" s="113"/>
      <c r="ZM62" s="113"/>
      <c r="ZN62" s="113"/>
      <c r="ZO62" s="113"/>
      <c r="ZP62" s="113"/>
      <c r="ZQ62" s="113"/>
      <c r="ZR62" s="113"/>
      <c r="ZS62" s="113"/>
      <c r="ZT62" s="113"/>
      <c r="ZU62" s="113"/>
      <c r="ZV62" s="113"/>
      <c r="ZW62" s="113"/>
      <c r="ZX62" s="113"/>
      <c r="ZY62" s="113"/>
      <c r="ZZ62" s="113"/>
      <c r="AAA62" s="113"/>
      <c r="AAB62" s="113"/>
      <c r="AAC62" s="113"/>
      <c r="AAD62" s="113"/>
      <c r="AAE62" s="113"/>
      <c r="AAF62" s="113"/>
      <c r="AAG62" s="113"/>
      <c r="AAH62" s="113"/>
      <c r="AAI62" s="113"/>
      <c r="AAJ62" s="113"/>
      <c r="AAK62" s="113"/>
      <c r="AAL62" s="113"/>
      <c r="AAM62" s="113"/>
      <c r="AAN62" s="113"/>
      <c r="AAO62" s="113"/>
      <c r="AAP62" s="113"/>
      <c r="AAQ62" s="113"/>
      <c r="AAR62" s="113"/>
      <c r="AAS62" s="113"/>
      <c r="AAT62" s="113"/>
      <c r="AAU62" s="113"/>
      <c r="AAV62" s="113"/>
      <c r="AAW62" s="113"/>
      <c r="AAX62" s="113"/>
      <c r="AAY62" s="113"/>
      <c r="AAZ62" s="113"/>
      <c r="ABA62" s="113"/>
      <c r="ABB62" s="113"/>
      <c r="ABC62" s="113"/>
      <c r="ABD62" s="113"/>
      <c r="ABE62" s="113"/>
      <c r="ABF62" s="113"/>
      <c r="ABG62" s="113"/>
      <c r="ABH62" s="113"/>
      <c r="ABI62" s="113"/>
      <c r="ABJ62" s="113"/>
      <c r="ABK62" s="113"/>
      <c r="ABL62" s="113"/>
      <c r="ABM62" s="113"/>
      <c r="ABN62" s="113"/>
      <c r="ABO62" s="113"/>
      <c r="ABP62" s="113"/>
      <c r="ABQ62" s="113"/>
      <c r="ABR62" s="113"/>
      <c r="ABS62" s="113"/>
      <c r="ABT62" s="113"/>
      <c r="ABU62" s="113"/>
      <c r="ABV62" s="113"/>
      <c r="ABW62" s="113"/>
      <c r="ABX62" s="113"/>
      <c r="ABY62" s="113"/>
      <c r="ABZ62" s="113"/>
      <c r="ACA62" s="113"/>
      <c r="ACB62" s="113"/>
      <c r="ACC62" s="113"/>
      <c r="ACD62" s="113"/>
      <c r="ACE62" s="113"/>
      <c r="ACF62" s="113"/>
      <c r="ACG62" s="113"/>
      <c r="ACH62" s="113"/>
      <c r="ACI62" s="113"/>
      <c r="ACJ62" s="113"/>
      <c r="ACK62" s="113"/>
      <c r="ACL62" s="113"/>
      <c r="ACM62" s="113"/>
      <c r="ACN62" s="113"/>
      <c r="ACO62" s="113"/>
      <c r="ACP62" s="113"/>
      <c r="ACQ62" s="113"/>
      <c r="ACR62" s="113"/>
      <c r="ACS62" s="113"/>
      <c r="ACT62" s="113"/>
      <c r="ACU62" s="113"/>
      <c r="ACV62" s="113"/>
      <c r="ACW62" s="113"/>
      <c r="ACX62" s="113"/>
      <c r="ACY62" s="113"/>
      <c r="ACZ62" s="113"/>
      <c r="ADA62" s="113"/>
      <c r="ADB62" s="113"/>
      <c r="ADC62" s="113"/>
    </row>
    <row r="63" spans="1:783" s="145" customFormat="1" ht="14" x14ac:dyDescent="0.3">
      <c r="A63" s="113"/>
      <c r="B63" s="127"/>
      <c r="C63" s="124"/>
      <c r="D63" s="124"/>
      <c r="F63" s="121"/>
      <c r="G63" s="121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  <c r="IU63" s="113"/>
      <c r="IV63" s="113"/>
      <c r="IW63" s="113"/>
      <c r="IX63" s="113"/>
      <c r="IY63" s="113"/>
      <c r="IZ63" s="113"/>
      <c r="JA63" s="113"/>
      <c r="JB63" s="113"/>
      <c r="JC63" s="113"/>
      <c r="JD63" s="113"/>
      <c r="JE63" s="113"/>
      <c r="JF63" s="113"/>
      <c r="JG63" s="113"/>
      <c r="JH63" s="113"/>
      <c r="JI63" s="113"/>
      <c r="JJ63" s="113"/>
      <c r="JK63" s="113"/>
      <c r="JL63" s="113"/>
      <c r="JM63" s="113"/>
      <c r="JN63" s="113"/>
      <c r="JO63" s="113"/>
      <c r="JP63" s="113"/>
      <c r="JQ63" s="113"/>
      <c r="JR63" s="113"/>
      <c r="JS63" s="113"/>
      <c r="JT63" s="113"/>
      <c r="JU63" s="113"/>
      <c r="JV63" s="113"/>
      <c r="JW63" s="113"/>
      <c r="JX63" s="113"/>
      <c r="JY63" s="113"/>
      <c r="JZ63" s="113"/>
      <c r="KA63" s="113"/>
      <c r="KB63" s="113"/>
      <c r="KC63" s="113"/>
      <c r="KD63" s="113"/>
      <c r="KE63" s="113"/>
      <c r="KF63" s="113"/>
      <c r="KG63" s="113"/>
      <c r="KH63" s="113"/>
      <c r="KI63" s="113"/>
      <c r="KJ63" s="113"/>
      <c r="KK63" s="113"/>
      <c r="KL63" s="113"/>
      <c r="KM63" s="113"/>
      <c r="KN63" s="113"/>
      <c r="KO63" s="113"/>
      <c r="KP63" s="113"/>
      <c r="KQ63" s="113"/>
      <c r="KR63" s="113"/>
      <c r="KS63" s="113"/>
      <c r="KT63" s="113"/>
      <c r="KU63" s="113"/>
      <c r="KV63" s="113"/>
      <c r="KW63" s="113"/>
      <c r="KX63" s="113"/>
      <c r="KY63" s="113"/>
      <c r="KZ63" s="113"/>
      <c r="LA63" s="113"/>
      <c r="LB63" s="113"/>
      <c r="LC63" s="113"/>
      <c r="LD63" s="113"/>
      <c r="LE63" s="113"/>
      <c r="LF63" s="113"/>
      <c r="LG63" s="113"/>
      <c r="LH63" s="113"/>
      <c r="LI63" s="113"/>
      <c r="LJ63" s="113"/>
      <c r="LK63" s="113"/>
      <c r="LL63" s="113"/>
      <c r="LM63" s="113"/>
      <c r="LN63" s="113"/>
      <c r="LO63" s="113"/>
      <c r="LP63" s="113"/>
      <c r="LQ63" s="113"/>
      <c r="LR63" s="113"/>
      <c r="LS63" s="113"/>
      <c r="LT63" s="113"/>
      <c r="LU63" s="113"/>
      <c r="LV63" s="113"/>
      <c r="LW63" s="113"/>
      <c r="LX63" s="113"/>
      <c r="LY63" s="113"/>
      <c r="LZ63" s="113"/>
      <c r="MA63" s="113"/>
      <c r="MB63" s="113"/>
      <c r="MC63" s="113"/>
      <c r="MD63" s="113"/>
      <c r="ME63" s="113"/>
      <c r="MF63" s="113"/>
      <c r="MG63" s="113"/>
      <c r="MH63" s="113"/>
      <c r="MI63" s="113"/>
      <c r="MJ63" s="113"/>
      <c r="MK63" s="113"/>
      <c r="ML63" s="113"/>
      <c r="MM63" s="113"/>
      <c r="MN63" s="113"/>
      <c r="MO63" s="113"/>
      <c r="MP63" s="113"/>
      <c r="MQ63" s="113"/>
      <c r="MR63" s="113"/>
      <c r="MS63" s="113"/>
      <c r="MT63" s="113"/>
      <c r="MU63" s="113"/>
      <c r="MV63" s="113"/>
      <c r="MW63" s="113"/>
      <c r="MX63" s="113"/>
      <c r="MY63" s="113"/>
      <c r="MZ63" s="113"/>
      <c r="NA63" s="113"/>
      <c r="NB63" s="113"/>
      <c r="NC63" s="113"/>
      <c r="ND63" s="113"/>
      <c r="NE63" s="113"/>
      <c r="NF63" s="113"/>
      <c r="NG63" s="113"/>
      <c r="NH63" s="113"/>
      <c r="NI63" s="113"/>
      <c r="NJ63" s="113"/>
      <c r="NK63" s="113"/>
      <c r="NL63" s="113"/>
      <c r="NM63" s="113"/>
      <c r="NN63" s="113"/>
      <c r="NO63" s="113"/>
      <c r="NP63" s="113"/>
      <c r="NQ63" s="113"/>
      <c r="NR63" s="113"/>
      <c r="NS63" s="113"/>
      <c r="NT63" s="113"/>
      <c r="NU63" s="113"/>
      <c r="NV63" s="113"/>
      <c r="NW63" s="113"/>
      <c r="NX63" s="113"/>
      <c r="NY63" s="113"/>
      <c r="NZ63" s="113"/>
      <c r="OA63" s="113"/>
      <c r="OB63" s="113"/>
      <c r="OC63" s="113"/>
      <c r="OD63" s="113"/>
      <c r="OE63" s="113"/>
      <c r="OF63" s="113"/>
      <c r="OG63" s="113"/>
      <c r="OH63" s="113"/>
      <c r="OI63" s="113"/>
      <c r="OJ63" s="113"/>
      <c r="OK63" s="113"/>
      <c r="OL63" s="113"/>
      <c r="OM63" s="113"/>
      <c r="ON63" s="113"/>
      <c r="OO63" s="113"/>
      <c r="OP63" s="113"/>
      <c r="OQ63" s="113"/>
      <c r="OR63" s="113"/>
      <c r="OS63" s="113"/>
      <c r="OT63" s="113"/>
      <c r="OU63" s="113"/>
      <c r="OV63" s="113"/>
      <c r="OW63" s="113"/>
      <c r="OX63" s="113"/>
      <c r="OY63" s="113"/>
      <c r="OZ63" s="113"/>
      <c r="PA63" s="113"/>
      <c r="PB63" s="113"/>
      <c r="PC63" s="113"/>
      <c r="PD63" s="113"/>
      <c r="PE63" s="113"/>
      <c r="PF63" s="113"/>
      <c r="PG63" s="113"/>
      <c r="PH63" s="113"/>
      <c r="PI63" s="113"/>
      <c r="PJ63" s="113"/>
      <c r="PK63" s="113"/>
      <c r="PL63" s="113"/>
      <c r="PM63" s="113"/>
      <c r="PN63" s="113"/>
      <c r="PO63" s="113"/>
      <c r="PP63" s="113"/>
      <c r="PQ63" s="113"/>
      <c r="PR63" s="113"/>
      <c r="PS63" s="113"/>
      <c r="PT63" s="113"/>
      <c r="PU63" s="113"/>
      <c r="PV63" s="113"/>
      <c r="PW63" s="113"/>
      <c r="PX63" s="113"/>
      <c r="PY63" s="113"/>
      <c r="PZ63" s="113"/>
      <c r="QA63" s="113"/>
      <c r="QB63" s="113"/>
      <c r="QC63" s="113"/>
      <c r="QD63" s="113"/>
      <c r="QE63" s="113"/>
      <c r="QF63" s="113"/>
      <c r="QG63" s="113"/>
      <c r="QH63" s="113"/>
      <c r="QI63" s="113"/>
      <c r="QJ63" s="113"/>
      <c r="QK63" s="113"/>
      <c r="QL63" s="113"/>
      <c r="QM63" s="113"/>
      <c r="QN63" s="113"/>
      <c r="QO63" s="113"/>
      <c r="QP63" s="113"/>
      <c r="QQ63" s="113"/>
      <c r="QR63" s="113"/>
      <c r="QS63" s="113"/>
      <c r="QT63" s="113"/>
      <c r="QU63" s="113"/>
      <c r="QV63" s="113"/>
      <c r="QW63" s="113"/>
      <c r="QX63" s="113"/>
      <c r="QY63" s="113"/>
      <c r="QZ63" s="113"/>
      <c r="RA63" s="113"/>
      <c r="RB63" s="113"/>
      <c r="RC63" s="113"/>
      <c r="RD63" s="113"/>
      <c r="RE63" s="113"/>
      <c r="RF63" s="113"/>
      <c r="RG63" s="113"/>
      <c r="RH63" s="113"/>
      <c r="RI63" s="113"/>
      <c r="RJ63" s="113"/>
      <c r="RK63" s="113"/>
      <c r="RL63" s="113"/>
      <c r="RM63" s="113"/>
      <c r="RN63" s="113"/>
      <c r="RO63" s="113"/>
      <c r="RP63" s="113"/>
      <c r="RQ63" s="113"/>
      <c r="RR63" s="113"/>
      <c r="RS63" s="113"/>
      <c r="RT63" s="113"/>
      <c r="RU63" s="113"/>
      <c r="RV63" s="113"/>
      <c r="RW63" s="113"/>
      <c r="RX63" s="113"/>
      <c r="RY63" s="113"/>
      <c r="RZ63" s="113"/>
      <c r="SA63" s="113"/>
      <c r="SB63" s="113"/>
      <c r="SC63" s="113"/>
      <c r="SD63" s="113"/>
      <c r="SE63" s="113"/>
      <c r="SF63" s="113"/>
      <c r="SG63" s="113"/>
      <c r="SH63" s="113"/>
      <c r="SI63" s="113"/>
      <c r="SJ63" s="113"/>
      <c r="SK63" s="113"/>
      <c r="SL63" s="113"/>
      <c r="SM63" s="113"/>
      <c r="SN63" s="113"/>
      <c r="SO63" s="113"/>
      <c r="SP63" s="113"/>
      <c r="SQ63" s="113"/>
      <c r="SR63" s="113"/>
      <c r="SS63" s="113"/>
      <c r="ST63" s="113"/>
      <c r="SU63" s="113"/>
      <c r="SV63" s="113"/>
      <c r="SW63" s="113"/>
      <c r="SX63" s="113"/>
      <c r="SY63" s="113"/>
      <c r="SZ63" s="113"/>
      <c r="TA63" s="113"/>
      <c r="TB63" s="113"/>
      <c r="TC63" s="113"/>
      <c r="TD63" s="113"/>
      <c r="TE63" s="113"/>
      <c r="TF63" s="113"/>
      <c r="TG63" s="113"/>
      <c r="TH63" s="113"/>
      <c r="TI63" s="113"/>
      <c r="TJ63" s="113"/>
      <c r="TK63" s="113"/>
      <c r="TL63" s="113"/>
      <c r="TM63" s="113"/>
      <c r="TN63" s="113"/>
      <c r="TO63" s="113"/>
      <c r="TP63" s="113"/>
      <c r="TQ63" s="113"/>
      <c r="TR63" s="113"/>
      <c r="TS63" s="113"/>
      <c r="TT63" s="113"/>
      <c r="TU63" s="113"/>
      <c r="TV63" s="113"/>
      <c r="TW63" s="113"/>
      <c r="TX63" s="113"/>
      <c r="TY63" s="113"/>
      <c r="TZ63" s="113"/>
      <c r="UA63" s="113"/>
      <c r="UB63" s="113"/>
      <c r="UC63" s="113"/>
      <c r="UD63" s="113"/>
      <c r="UE63" s="113"/>
      <c r="UF63" s="113"/>
      <c r="UG63" s="113"/>
      <c r="UH63" s="113"/>
      <c r="UI63" s="113"/>
      <c r="UJ63" s="113"/>
      <c r="UK63" s="113"/>
      <c r="UL63" s="113"/>
      <c r="UM63" s="113"/>
      <c r="UN63" s="113"/>
      <c r="UO63" s="113"/>
      <c r="UP63" s="113"/>
      <c r="UQ63" s="113"/>
      <c r="UR63" s="113"/>
      <c r="US63" s="113"/>
      <c r="UT63" s="113"/>
      <c r="UU63" s="113"/>
      <c r="UV63" s="113"/>
      <c r="UW63" s="113"/>
      <c r="UX63" s="113"/>
      <c r="UY63" s="113"/>
      <c r="UZ63" s="113"/>
      <c r="VA63" s="113"/>
      <c r="VB63" s="113"/>
      <c r="VC63" s="113"/>
      <c r="VD63" s="113"/>
      <c r="VE63" s="113"/>
      <c r="VF63" s="113"/>
      <c r="VG63" s="113"/>
      <c r="VH63" s="113"/>
      <c r="VI63" s="113"/>
      <c r="VJ63" s="113"/>
      <c r="VK63" s="113"/>
      <c r="VL63" s="113"/>
      <c r="VM63" s="113"/>
      <c r="VN63" s="113"/>
      <c r="VO63" s="113"/>
      <c r="VP63" s="113"/>
      <c r="VQ63" s="113"/>
      <c r="VR63" s="113"/>
      <c r="VS63" s="113"/>
      <c r="VT63" s="113"/>
      <c r="VU63" s="113"/>
      <c r="VV63" s="113"/>
      <c r="VW63" s="113"/>
      <c r="VX63" s="113"/>
      <c r="VY63" s="113"/>
      <c r="VZ63" s="113"/>
      <c r="WA63" s="113"/>
      <c r="WB63" s="113"/>
      <c r="WC63" s="113"/>
      <c r="WD63" s="113"/>
      <c r="WE63" s="113"/>
      <c r="WF63" s="113"/>
      <c r="WG63" s="113"/>
      <c r="WH63" s="113"/>
      <c r="WI63" s="113"/>
      <c r="WJ63" s="113"/>
      <c r="WK63" s="113"/>
      <c r="WL63" s="113"/>
      <c r="WM63" s="113"/>
      <c r="WN63" s="113"/>
      <c r="WO63" s="113"/>
      <c r="WP63" s="113"/>
      <c r="WQ63" s="113"/>
      <c r="WR63" s="113"/>
      <c r="WS63" s="113"/>
      <c r="WT63" s="113"/>
      <c r="WU63" s="113"/>
      <c r="WV63" s="113"/>
      <c r="WW63" s="113"/>
      <c r="WX63" s="113"/>
      <c r="WY63" s="113"/>
      <c r="WZ63" s="113"/>
      <c r="XA63" s="113"/>
      <c r="XB63" s="113"/>
      <c r="XC63" s="113"/>
      <c r="XD63" s="113"/>
      <c r="XE63" s="113"/>
      <c r="XF63" s="113"/>
      <c r="XG63" s="113"/>
      <c r="XH63" s="113"/>
      <c r="XI63" s="113"/>
      <c r="XJ63" s="113"/>
      <c r="XK63" s="113"/>
      <c r="XL63" s="113"/>
      <c r="XM63" s="113"/>
      <c r="XN63" s="113"/>
      <c r="XO63" s="113"/>
      <c r="XP63" s="113"/>
      <c r="XQ63" s="113"/>
      <c r="XR63" s="113"/>
      <c r="XS63" s="113"/>
      <c r="XT63" s="113"/>
      <c r="XU63" s="113"/>
      <c r="XV63" s="113"/>
      <c r="XW63" s="113"/>
      <c r="XX63" s="113"/>
      <c r="XY63" s="113"/>
      <c r="XZ63" s="113"/>
      <c r="YA63" s="113"/>
      <c r="YB63" s="113"/>
      <c r="YC63" s="113"/>
      <c r="YD63" s="113"/>
      <c r="YE63" s="113"/>
      <c r="YF63" s="113"/>
      <c r="YG63" s="113"/>
      <c r="YH63" s="113"/>
      <c r="YI63" s="113"/>
      <c r="YJ63" s="113"/>
      <c r="YK63" s="113"/>
      <c r="YL63" s="113"/>
      <c r="YM63" s="113"/>
      <c r="YN63" s="113"/>
      <c r="YO63" s="113"/>
      <c r="YP63" s="113"/>
      <c r="YQ63" s="113"/>
      <c r="YR63" s="113"/>
      <c r="YS63" s="113"/>
      <c r="YT63" s="113"/>
      <c r="YU63" s="113"/>
      <c r="YV63" s="113"/>
      <c r="YW63" s="113"/>
      <c r="YX63" s="113"/>
      <c r="YY63" s="113"/>
      <c r="YZ63" s="113"/>
      <c r="ZA63" s="113"/>
      <c r="ZB63" s="113"/>
      <c r="ZC63" s="113"/>
      <c r="ZD63" s="113"/>
      <c r="ZE63" s="113"/>
      <c r="ZF63" s="113"/>
      <c r="ZG63" s="113"/>
      <c r="ZH63" s="113"/>
      <c r="ZI63" s="113"/>
      <c r="ZJ63" s="113"/>
      <c r="ZK63" s="113"/>
      <c r="ZL63" s="113"/>
      <c r="ZM63" s="113"/>
      <c r="ZN63" s="113"/>
      <c r="ZO63" s="113"/>
      <c r="ZP63" s="113"/>
      <c r="ZQ63" s="113"/>
      <c r="ZR63" s="113"/>
      <c r="ZS63" s="113"/>
      <c r="ZT63" s="113"/>
      <c r="ZU63" s="113"/>
      <c r="ZV63" s="113"/>
      <c r="ZW63" s="113"/>
      <c r="ZX63" s="113"/>
      <c r="ZY63" s="113"/>
      <c r="ZZ63" s="113"/>
      <c r="AAA63" s="113"/>
      <c r="AAB63" s="113"/>
      <c r="AAC63" s="113"/>
      <c r="AAD63" s="113"/>
      <c r="AAE63" s="113"/>
      <c r="AAF63" s="113"/>
      <c r="AAG63" s="113"/>
      <c r="AAH63" s="113"/>
      <c r="AAI63" s="113"/>
      <c r="AAJ63" s="113"/>
      <c r="AAK63" s="113"/>
      <c r="AAL63" s="113"/>
      <c r="AAM63" s="113"/>
      <c r="AAN63" s="113"/>
      <c r="AAO63" s="113"/>
      <c r="AAP63" s="113"/>
      <c r="AAQ63" s="113"/>
      <c r="AAR63" s="113"/>
      <c r="AAS63" s="113"/>
      <c r="AAT63" s="113"/>
      <c r="AAU63" s="113"/>
      <c r="AAV63" s="113"/>
      <c r="AAW63" s="113"/>
      <c r="AAX63" s="113"/>
      <c r="AAY63" s="113"/>
      <c r="AAZ63" s="113"/>
      <c r="ABA63" s="113"/>
      <c r="ABB63" s="113"/>
      <c r="ABC63" s="113"/>
      <c r="ABD63" s="113"/>
      <c r="ABE63" s="113"/>
      <c r="ABF63" s="113"/>
      <c r="ABG63" s="113"/>
      <c r="ABH63" s="113"/>
      <c r="ABI63" s="113"/>
      <c r="ABJ63" s="113"/>
      <c r="ABK63" s="113"/>
      <c r="ABL63" s="113"/>
      <c r="ABM63" s="113"/>
      <c r="ABN63" s="113"/>
      <c r="ABO63" s="113"/>
      <c r="ABP63" s="113"/>
      <c r="ABQ63" s="113"/>
      <c r="ABR63" s="113"/>
      <c r="ABS63" s="113"/>
      <c r="ABT63" s="113"/>
      <c r="ABU63" s="113"/>
      <c r="ABV63" s="113"/>
      <c r="ABW63" s="113"/>
      <c r="ABX63" s="113"/>
      <c r="ABY63" s="113"/>
      <c r="ABZ63" s="113"/>
      <c r="ACA63" s="113"/>
      <c r="ACB63" s="113"/>
      <c r="ACC63" s="113"/>
      <c r="ACD63" s="113"/>
      <c r="ACE63" s="113"/>
      <c r="ACF63" s="113"/>
      <c r="ACG63" s="113"/>
      <c r="ACH63" s="113"/>
      <c r="ACI63" s="113"/>
      <c r="ACJ63" s="113"/>
      <c r="ACK63" s="113"/>
      <c r="ACL63" s="113"/>
      <c r="ACM63" s="113"/>
      <c r="ACN63" s="113"/>
      <c r="ACO63" s="113"/>
      <c r="ACP63" s="113"/>
      <c r="ACQ63" s="113"/>
      <c r="ACR63" s="113"/>
      <c r="ACS63" s="113"/>
      <c r="ACT63" s="113"/>
      <c r="ACU63" s="113"/>
      <c r="ACV63" s="113"/>
      <c r="ACW63" s="113"/>
      <c r="ACX63" s="113"/>
      <c r="ACY63" s="113"/>
      <c r="ACZ63" s="113"/>
      <c r="ADA63" s="113"/>
      <c r="ADB63" s="113"/>
      <c r="ADC63" s="113"/>
    </row>
    <row r="64" spans="1:783" s="145" customFormat="1" ht="14" x14ac:dyDescent="0.3">
      <c r="A64" s="113"/>
      <c r="B64" s="127"/>
      <c r="C64" s="124"/>
      <c r="D64" s="124"/>
      <c r="F64" s="121"/>
      <c r="G64" s="121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  <c r="IV64" s="113"/>
      <c r="IW64" s="113"/>
      <c r="IX64" s="113"/>
      <c r="IY64" s="113"/>
      <c r="IZ64" s="113"/>
      <c r="JA64" s="113"/>
      <c r="JB64" s="113"/>
      <c r="JC64" s="113"/>
      <c r="JD64" s="113"/>
      <c r="JE64" s="113"/>
      <c r="JF64" s="113"/>
      <c r="JG64" s="113"/>
      <c r="JH64" s="113"/>
      <c r="JI64" s="113"/>
      <c r="JJ64" s="113"/>
      <c r="JK64" s="113"/>
      <c r="JL64" s="113"/>
      <c r="JM64" s="113"/>
      <c r="JN64" s="113"/>
      <c r="JO64" s="113"/>
      <c r="JP64" s="113"/>
      <c r="JQ64" s="113"/>
      <c r="JR64" s="113"/>
      <c r="JS64" s="113"/>
      <c r="JT64" s="113"/>
      <c r="JU64" s="113"/>
      <c r="JV64" s="113"/>
      <c r="JW64" s="113"/>
      <c r="JX64" s="113"/>
      <c r="JY64" s="113"/>
      <c r="JZ64" s="113"/>
      <c r="KA64" s="113"/>
      <c r="KB64" s="113"/>
      <c r="KC64" s="113"/>
      <c r="KD64" s="113"/>
      <c r="KE64" s="113"/>
      <c r="KF64" s="113"/>
      <c r="KG64" s="113"/>
      <c r="KH64" s="113"/>
      <c r="KI64" s="113"/>
      <c r="KJ64" s="113"/>
      <c r="KK64" s="113"/>
      <c r="KL64" s="113"/>
      <c r="KM64" s="113"/>
      <c r="KN64" s="113"/>
      <c r="KO64" s="113"/>
      <c r="KP64" s="113"/>
      <c r="KQ64" s="113"/>
      <c r="KR64" s="113"/>
      <c r="KS64" s="113"/>
      <c r="KT64" s="113"/>
      <c r="KU64" s="113"/>
      <c r="KV64" s="113"/>
      <c r="KW64" s="113"/>
      <c r="KX64" s="113"/>
      <c r="KY64" s="113"/>
      <c r="KZ64" s="113"/>
      <c r="LA64" s="113"/>
      <c r="LB64" s="113"/>
      <c r="LC64" s="113"/>
      <c r="LD64" s="113"/>
      <c r="LE64" s="113"/>
      <c r="LF64" s="113"/>
      <c r="LG64" s="113"/>
      <c r="LH64" s="113"/>
      <c r="LI64" s="113"/>
      <c r="LJ64" s="113"/>
      <c r="LK64" s="113"/>
      <c r="LL64" s="113"/>
      <c r="LM64" s="113"/>
      <c r="LN64" s="113"/>
      <c r="LO64" s="113"/>
      <c r="LP64" s="113"/>
      <c r="LQ64" s="113"/>
      <c r="LR64" s="113"/>
      <c r="LS64" s="113"/>
      <c r="LT64" s="113"/>
      <c r="LU64" s="113"/>
      <c r="LV64" s="113"/>
      <c r="LW64" s="113"/>
      <c r="LX64" s="113"/>
      <c r="LY64" s="113"/>
      <c r="LZ64" s="113"/>
      <c r="MA64" s="113"/>
      <c r="MB64" s="113"/>
      <c r="MC64" s="113"/>
      <c r="MD64" s="113"/>
      <c r="ME64" s="113"/>
      <c r="MF64" s="113"/>
      <c r="MG64" s="113"/>
      <c r="MH64" s="113"/>
      <c r="MI64" s="113"/>
      <c r="MJ64" s="113"/>
      <c r="MK64" s="113"/>
      <c r="ML64" s="113"/>
      <c r="MM64" s="113"/>
      <c r="MN64" s="113"/>
      <c r="MO64" s="113"/>
      <c r="MP64" s="113"/>
      <c r="MQ64" s="113"/>
      <c r="MR64" s="113"/>
      <c r="MS64" s="113"/>
      <c r="MT64" s="113"/>
      <c r="MU64" s="113"/>
      <c r="MV64" s="113"/>
      <c r="MW64" s="113"/>
      <c r="MX64" s="113"/>
      <c r="MY64" s="113"/>
      <c r="MZ64" s="113"/>
      <c r="NA64" s="113"/>
      <c r="NB64" s="113"/>
      <c r="NC64" s="113"/>
      <c r="ND64" s="113"/>
      <c r="NE64" s="113"/>
      <c r="NF64" s="113"/>
      <c r="NG64" s="113"/>
      <c r="NH64" s="113"/>
      <c r="NI64" s="113"/>
      <c r="NJ64" s="113"/>
      <c r="NK64" s="113"/>
      <c r="NL64" s="113"/>
      <c r="NM64" s="113"/>
      <c r="NN64" s="113"/>
      <c r="NO64" s="113"/>
      <c r="NP64" s="113"/>
      <c r="NQ64" s="113"/>
      <c r="NR64" s="113"/>
      <c r="NS64" s="113"/>
      <c r="NT64" s="113"/>
      <c r="NU64" s="113"/>
      <c r="NV64" s="113"/>
      <c r="NW64" s="113"/>
      <c r="NX64" s="113"/>
      <c r="NY64" s="113"/>
      <c r="NZ64" s="113"/>
      <c r="OA64" s="113"/>
      <c r="OB64" s="113"/>
      <c r="OC64" s="113"/>
      <c r="OD64" s="113"/>
      <c r="OE64" s="113"/>
      <c r="OF64" s="113"/>
      <c r="OG64" s="113"/>
      <c r="OH64" s="113"/>
      <c r="OI64" s="113"/>
      <c r="OJ64" s="113"/>
      <c r="OK64" s="113"/>
      <c r="OL64" s="113"/>
      <c r="OM64" s="113"/>
      <c r="ON64" s="113"/>
      <c r="OO64" s="113"/>
      <c r="OP64" s="113"/>
      <c r="OQ64" s="113"/>
      <c r="OR64" s="113"/>
      <c r="OS64" s="113"/>
      <c r="OT64" s="113"/>
      <c r="OU64" s="113"/>
      <c r="OV64" s="113"/>
      <c r="OW64" s="113"/>
      <c r="OX64" s="113"/>
      <c r="OY64" s="113"/>
      <c r="OZ64" s="113"/>
      <c r="PA64" s="113"/>
      <c r="PB64" s="113"/>
      <c r="PC64" s="113"/>
      <c r="PD64" s="113"/>
      <c r="PE64" s="113"/>
      <c r="PF64" s="113"/>
      <c r="PG64" s="113"/>
      <c r="PH64" s="113"/>
      <c r="PI64" s="113"/>
      <c r="PJ64" s="113"/>
      <c r="PK64" s="113"/>
      <c r="PL64" s="113"/>
      <c r="PM64" s="113"/>
      <c r="PN64" s="113"/>
      <c r="PO64" s="113"/>
      <c r="PP64" s="113"/>
      <c r="PQ64" s="113"/>
      <c r="PR64" s="113"/>
      <c r="PS64" s="113"/>
      <c r="PT64" s="113"/>
      <c r="PU64" s="113"/>
      <c r="PV64" s="113"/>
      <c r="PW64" s="113"/>
      <c r="PX64" s="113"/>
      <c r="PY64" s="113"/>
      <c r="PZ64" s="113"/>
      <c r="QA64" s="113"/>
      <c r="QB64" s="113"/>
      <c r="QC64" s="113"/>
      <c r="QD64" s="113"/>
      <c r="QE64" s="113"/>
      <c r="QF64" s="113"/>
      <c r="QG64" s="113"/>
      <c r="QH64" s="113"/>
      <c r="QI64" s="113"/>
      <c r="QJ64" s="113"/>
      <c r="QK64" s="113"/>
      <c r="QL64" s="113"/>
      <c r="QM64" s="113"/>
      <c r="QN64" s="113"/>
      <c r="QO64" s="113"/>
      <c r="QP64" s="113"/>
      <c r="QQ64" s="113"/>
      <c r="QR64" s="113"/>
      <c r="QS64" s="113"/>
      <c r="QT64" s="113"/>
      <c r="QU64" s="113"/>
      <c r="QV64" s="113"/>
      <c r="QW64" s="113"/>
      <c r="QX64" s="113"/>
      <c r="QY64" s="113"/>
      <c r="QZ64" s="113"/>
      <c r="RA64" s="113"/>
      <c r="RB64" s="113"/>
      <c r="RC64" s="113"/>
      <c r="RD64" s="113"/>
      <c r="RE64" s="113"/>
      <c r="RF64" s="113"/>
      <c r="RG64" s="113"/>
      <c r="RH64" s="113"/>
      <c r="RI64" s="113"/>
      <c r="RJ64" s="113"/>
      <c r="RK64" s="113"/>
      <c r="RL64" s="113"/>
      <c r="RM64" s="113"/>
      <c r="RN64" s="113"/>
      <c r="RO64" s="113"/>
      <c r="RP64" s="113"/>
      <c r="RQ64" s="113"/>
      <c r="RR64" s="113"/>
      <c r="RS64" s="113"/>
      <c r="RT64" s="113"/>
      <c r="RU64" s="113"/>
      <c r="RV64" s="113"/>
      <c r="RW64" s="113"/>
      <c r="RX64" s="113"/>
      <c r="RY64" s="113"/>
      <c r="RZ64" s="113"/>
      <c r="SA64" s="113"/>
      <c r="SB64" s="113"/>
      <c r="SC64" s="113"/>
      <c r="SD64" s="113"/>
      <c r="SE64" s="113"/>
      <c r="SF64" s="113"/>
      <c r="SG64" s="113"/>
      <c r="SH64" s="113"/>
      <c r="SI64" s="113"/>
      <c r="SJ64" s="113"/>
      <c r="SK64" s="113"/>
      <c r="SL64" s="113"/>
      <c r="SM64" s="113"/>
      <c r="SN64" s="113"/>
      <c r="SO64" s="113"/>
      <c r="SP64" s="113"/>
      <c r="SQ64" s="113"/>
      <c r="SR64" s="113"/>
      <c r="SS64" s="113"/>
      <c r="ST64" s="113"/>
      <c r="SU64" s="113"/>
      <c r="SV64" s="113"/>
      <c r="SW64" s="113"/>
      <c r="SX64" s="113"/>
      <c r="SY64" s="113"/>
      <c r="SZ64" s="113"/>
      <c r="TA64" s="113"/>
      <c r="TB64" s="113"/>
      <c r="TC64" s="113"/>
      <c r="TD64" s="113"/>
      <c r="TE64" s="113"/>
      <c r="TF64" s="113"/>
      <c r="TG64" s="113"/>
      <c r="TH64" s="113"/>
      <c r="TI64" s="113"/>
      <c r="TJ64" s="113"/>
      <c r="TK64" s="113"/>
      <c r="TL64" s="113"/>
      <c r="TM64" s="113"/>
      <c r="TN64" s="113"/>
      <c r="TO64" s="113"/>
      <c r="TP64" s="113"/>
      <c r="TQ64" s="113"/>
      <c r="TR64" s="113"/>
      <c r="TS64" s="113"/>
      <c r="TT64" s="113"/>
      <c r="TU64" s="113"/>
      <c r="TV64" s="113"/>
      <c r="TW64" s="113"/>
      <c r="TX64" s="113"/>
      <c r="TY64" s="113"/>
      <c r="TZ64" s="113"/>
      <c r="UA64" s="113"/>
      <c r="UB64" s="113"/>
      <c r="UC64" s="113"/>
      <c r="UD64" s="113"/>
      <c r="UE64" s="113"/>
      <c r="UF64" s="113"/>
      <c r="UG64" s="113"/>
      <c r="UH64" s="113"/>
      <c r="UI64" s="113"/>
      <c r="UJ64" s="113"/>
      <c r="UK64" s="113"/>
      <c r="UL64" s="113"/>
      <c r="UM64" s="113"/>
      <c r="UN64" s="113"/>
      <c r="UO64" s="113"/>
      <c r="UP64" s="113"/>
      <c r="UQ64" s="113"/>
      <c r="UR64" s="113"/>
      <c r="US64" s="113"/>
      <c r="UT64" s="113"/>
      <c r="UU64" s="113"/>
      <c r="UV64" s="113"/>
      <c r="UW64" s="113"/>
      <c r="UX64" s="113"/>
      <c r="UY64" s="113"/>
      <c r="UZ64" s="113"/>
      <c r="VA64" s="113"/>
      <c r="VB64" s="113"/>
      <c r="VC64" s="113"/>
      <c r="VD64" s="113"/>
      <c r="VE64" s="113"/>
      <c r="VF64" s="113"/>
      <c r="VG64" s="113"/>
      <c r="VH64" s="113"/>
      <c r="VI64" s="113"/>
      <c r="VJ64" s="113"/>
      <c r="VK64" s="113"/>
      <c r="VL64" s="113"/>
      <c r="VM64" s="113"/>
      <c r="VN64" s="113"/>
      <c r="VO64" s="113"/>
      <c r="VP64" s="113"/>
      <c r="VQ64" s="113"/>
      <c r="VR64" s="113"/>
      <c r="VS64" s="113"/>
      <c r="VT64" s="113"/>
      <c r="VU64" s="113"/>
      <c r="VV64" s="113"/>
      <c r="VW64" s="113"/>
      <c r="VX64" s="113"/>
      <c r="VY64" s="113"/>
      <c r="VZ64" s="113"/>
      <c r="WA64" s="113"/>
      <c r="WB64" s="113"/>
      <c r="WC64" s="113"/>
      <c r="WD64" s="113"/>
      <c r="WE64" s="113"/>
      <c r="WF64" s="113"/>
      <c r="WG64" s="113"/>
      <c r="WH64" s="113"/>
      <c r="WI64" s="113"/>
      <c r="WJ64" s="113"/>
      <c r="WK64" s="113"/>
      <c r="WL64" s="113"/>
      <c r="WM64" s="113"/>
      <c r="WN64" s="113"/>
      <c r="WO64" s="113"/>
      <c r="WP64" s="113"/>
      <c r="WQ64" s="113"/>
      <c r="WR64" s="113"/>
      <c r="WS64" s="113"/>
      <c r="WT64" s="113"/>
      <c r="WU64" s="113"/>
      <c r="WV64" s="113"/>
      <c r="WW64" s="113"/>
      <c r="WX64" s="113"/>
      <c r="WY64" s="113"/>
      <c r="WZ64" s="113"/>
      <c r="XA64" s="113"/>
      <c r="XB64" s="113"/>
      <c r="XC64" s="113"/>
      <c r="XD64" s="113"/>
      <c r="XE64" s="113"/>
      <c r="XF64" s="113"/>
      <c r="XG64" s="113"/>
      <c r="XH64" s="113"/>
      <c r="XI64" s="113"/>
      <c r="XJ64" s="113"/>
      <c r="XK64" s="113"/>
      <c r="XL64" s="113"/>
      <c r="XM64" s="113"/>
      <c r="XN64" s="113"/>
      <c r="XO64" s="113"/>
      <c r="XP64" s="113"/>
      <c r="XQ64" s="113"/>
      <c r="XR64" s="113"/>
      <c r="XS64" s="113"/>
      <c r="XT64" s="113"/>
      <c r="XU64" s="113"/>
      <c r="XV64" s="113"/>
      <c r="XW64" s="113"/>
      <c r="XX64" s="113"/>
      <c r="XY64" s="113"/>
      <c r="XZ64" s="113"/>
      <c r="YA64" s="113"/>
      <c r="YB64" s="113"/>
      <c r="YC64" s="113"/>
      <c r="YD64" s="113"/>
      <c r="YE64" s="113"/>
      <c r="YF64" s="113"/>
      <c r="YG64" s="113"/>
      <c r="YH64" s="113"/>
      <c r="YI64" s="113"/>
      <c r="YJ64" s="113"/>
      <c r="YK64" s="113"/>
      <c r="YL64" s="113"/>
      <c r="YM64" s="113"/>
      <c r="YN64" s="113"/>
      <c r="YO64" s="113"/>
      <c r="YP64" s="113"/>
      <c r="YQ64" s="113"/>
      <c r="YR64" s="113"/>
      <c r="YS64" s="113"/>
      <c r="YT64" s="113"/>
      <c r="YU64" s="113"/>
      <c r="YV64" s="113"/>
      <c r="YW64" s="113"/>
      <c r="YX64" s="113"/>
      <c r="YY64" s="113"/>
      <c r="YZ64" s="113"/>
      <c r="ZA64" s="113"/>
      <c r="ZB64" s="113"/>
      <c r="ZC64" s="113"/>
      <c r="ZD64" s="113"/>
      <c r="ZE64" s="113"/>
      <c r="ZF64" s="113"/>
      <c r="ZG64" s="113"/>
      <c r="ZH64" s="113"/>
      <c r="ZI64" s="113"/>
      <c r="ZJ64" s="113"/>
      <c r="ZK64" s="113"/>
      <c r="ZL64" s="113"/>
      <c r="ZM64" s="113"/>
      <c r="ZN64" s="113"/>
      <c r="ZO64" s="113"/>
      <c r="ZP64" s="113"/>
      <c r="ZQ64" s="113"/>
      <c r="ZR64" s="113"/>
      <c r="ZS64" s="113"/>
      <c r="ZT64" s="113"/>
      <c r="ZU64" s="113"/>
      <c r="ZV64" s="113"/>
      <c r="ZW64" s="113"/>
      <c r="ZX64" s="113"/>
      <c r="ZY64" s="113"/>
      <c r="ZZ64" s="113"/>
      <c r="AAA64" s="113"/>
      <c r="AAB64" s="113"/>
      <c r="AAC64" s="113"/>
      <c r="AAD64" s="113"/>
      <c r="AAE64" s="113"/>
      <c r="AAF64" s="113"/>
      <c r="AAG64" s="113"/>
      <c r="AAH64" s="113"/>
      <c r="AAI64" s="113"/>
      <c r="AAJ64" s="113"/>
      <c r="AAK64" s="113"/>
      <c r="AAL64" s="113"/>
      <c r="AAM64" s="113"/>
      <c r="AAN64" s="113"/>
      <c r="AAO64" s="113"/>
      <c r="AAP64" s="113"/>
      <c r="AAQ64" s="113"/>
      <c r="AAR64" s="113"/>
      <c r="AAS64" s="113"/>
      <c r="AAT64" s="113"/>
      <c r="AAU64" s="113"/>
      <c r="AAV64" s="113"/>
      <c r="AAW64" s="113"/>
      <c r="AAX64" s="113"/>
      <c r="AAY64" s="113"/>
      <c r="AAZ64" s="113"/>
      <c r="ABA64" s="113"/>
      <c r="ABB64" s="113"/>
      <c r="ABC64" s="113"/>
      <c r="ABD64" s="113"/>
      <c r="ABE64" s="113"/>
      <c r="ABF64" s="113"/>
      <c r="ABG64" s="113"/>
      <c r="ABH64" s="113"/>
      <c r="ABI64" s="113"/>
      <c r="ABJ64" s="113"/>
      <c r="ABK64" s="113"/>
      <c r="ABL64" s="113"/>
      <c r="ABM64" s="113"/>
      <c r="ABN64" s="113"/>
      <c r="ABO64" s="113"/>
      <c r="ABP64" s="113"/>
      <c r="ABQ64" s="113"/>
      <c r="ABR64" s="113"/>
      <c r="ABS64" s="113"/>
      <c r="ABT64" s="113"/>
      <c r="ABU64" s="113"/>
      <c r="ABV64" s="113"/>
      <c r="ABW64" s="113"/>
      <c r="ABX64" s="113"/>
      <c r="ABY64" s="113"/>
      <c r="ABZ64" s="113"/>
      <c r="ACA64" s="113"/>
      <c r="ACB64" s="113"/>
      <c r="ACC64" s="113"/>
      <c r="ACD64" s="113"/>
      <c r="ACE64" s="113"/>
      <c r="ACF64" s="113"/>
      <c r="ACG64" s="113"/>
      <c r="ACH64" s="113"/>
      <c r="ACI64" s="113"/>
      <c r="ACJ64" s="113"/>
      <c r="ACK64" s="113"/>
      <c r="ACL64" s="113"/>
      <c r="ACM64" s="113"/>
      <c r="ACN64" s="113"/>
      <c r="ACO64" s="113"/>
      <c r="ACP64" s="113"/>
      <c r="ACQ64" s="113"/>
      <c r="ACR64" s="113"/>
      <c r="ACS64" s="113"/>
      <c r="ACT64" s="113"/>
      <c r="ACU64" s="113"/>
      <c r="ACV64" s="113"/>
      <c r="ACW64" s="113"/>
      <c r="ACX64" s="113"/>
      <c r="ACY64" s="113"/>
      <c r="ACZ64" s="113"/>
      <c r="ADA64" s="113"/>
      <c r="ADB64" s="113"/>
      <c r="ADC64" s="113"/>
    </row>
    <row r="65" spans="1:783" s="145" customFormat="1" ht="14" x14ac:dyDescent="0.3">
      <c r="A65" s="113"/>
      <c r="B65" s="127"/>
      <c r="C65" s="124"/>
      <c r="D65" s="124"/>
      <c r="F65" s="121"/>
      <c r="G65" s="121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  <c r="IS65" s="113"/>
      <c r="IT65" s="113"/>
      <c r="IU65" s="113"/>
      <c r="IV65" s="113"/>
      <c r="IW65" s="113"/>
      <c r="IX65" s="113"/>
      <c r="IY65" s="113"/>
      <c r="IZ65" s="113"/>
      <c r="JA65" s="113"/>
      <c r="JB65" s="113"/>
      <c r="JC65" s="113"/>
      <c r="JD65" s="113"/>
      <c r="JE65" s="113"/>
      <c r="JF65" s="113"/>
      <c r="JG65" s="113"/>
      <c r="JH65" s="113"/>
      <c r="JI65" s="113"/>
      <c r="JJ65" s="113"/>
      <c r="JK65" s="113"/>
      <c r="JL65" s="113"/>
      <c r="JM65" s="113"/>
      <c r="JN65" s="113"/>
      <c r="JO65" s="113"/>
      <c r="JP65" s="113"/>
      <c r="JQ65" s="113"/>
      <c r="JR65" s="113"/>
      <c r="JS65" s="113"/>
      <c r="JT65" s="113"/>
      <c r="JU65" s="113"/>
      <c r="JV65" s="113"/>
      <c r="JW65" s="113"/>
      <c r="JX65" s="113"/>
      <c r="JY65" s="113"/>
      <c r="JZ65" s="113"/>
      <c r="KA65" s="113"/>
      <c r="KB65" s="113"/>
      <c r="KC65" s="113"/>
      <c r="KD65" s="113"/>
      <c r="KE65" s="113"/>
      <c r="KF65" s="113"/>
      <c r="KG65" s="113"/>
      <c r="KH65" s="113"/>
      <c r="KI65" s="113"/>
      <c r="KJ65" s="113"/>
      <c r="KK65" s="113"/>
      <c r="KL65" s="113"/>
      <c r="KM65" s="113"/>
      <c r="KN65" s="113"/>
      <c r="KO65" s="113"/>
      <c r="KP65" s="113"/>
      <c r="KQ65" s="113"/>
      <c r="KR65" s="113"/>
      <c r="KS65" s="113"/>
      <c r="KT65" s="113"/>
      <c r="KU65" s="113"/>
      <c r="KV65" s="113"/>
      <c r="KW65" s="113"/>
      <c r="KX65" s="113"/>
      <c r="KY65" s="113"/>
      <c r="KZ65" s="113"/>
      <c r="LA65" s="113"/>
      <c r="LB65" s="113"/>
      <c r="LC65" s="113"/>
      <c r="LD65" s="113"/>
      <c r="LE65" s="113"/>
      <c r="LF65" s="113"/>
      <c r="LG65" s="113"/>
      <c r="LH65" s="113"/>
      <c r="LI65" s="113"/>
      <c r="LJ65" s="113"/>
      <c r="LK65" s="113"/>
      <c r="LL65" s="113"/>
      <c r="LM65" s="113"/>
      <c r="LN65" s="113"/>
      <c r="LO65" s="113"/>
      <c r="LP65" s="113"/>
      <c r="LQ65" s="113"/>
      <c r="LR65" s="113"/>
      <c r="LS65" s="113"/>
      <c r="LT65" s="113"/>
      <c r="LU65" s="113"/>
      <c r="LV65" s="113"/>
      <c r="LW65" s="113"/>
      <c r="LX65" s="113"/>
      <c r="LY65" s="113"/>
      <c r="LZ65" s="113"/>
      <c r="MA65" s="113"/>
      <c r="MB65" s="113"/>
      <c r="MC65" s="113"/>
      <c r="MD65" s="113"/>
      <c r="ME65" s="113"/>
      <c r="MF65" s="113"/>
      <c r="MG65" s="113"/>
      <c r="MH65" s="113"/>
      <c r="MI65" s="113"/>
      <c r="MJ65" s="113"/>
      <c r="MK65" s="113"/>
      <c r="ML65" s="113"/>
      <c r="MM65" s="113"/>
      <c r="MN65" s="113"/>
      <c r="MO65" s="113"/>
      <c r="MP65" s="113"/>
      <c r="MQ65" s="113"/>
      <c r="MR65" s="113"/>
      <c r="MS65" s="113"/>
      <c r="MT65" s="113"/>
      <c r="MU65" s="113"/>
      <c r="MV65" s="113"/>
      <c r="MW65" s="113"/>
      <c r="MX65" s="113"/>
      <c r="MY65" s="113"/>
      <c r="MZ65" s="113"/>
      <c r="NA65" s="113"/>
      <c r="NB65" s="113"/>
      <c r="NC65" s="113"/>
      <c r="ND65" s="113"/>
      <c r="NE65" s="113"/>
      <c r="NF65" s="113"/>
      <c r="NG65" s="113"/>
      <c r="NH65" s="113"/>
      <c r="NI65" s="113"/>
      <c r="NJ65" s="113"/>
      <c r="NK65" s="113"/>
      <c r="NL65" s="113"/>
      <c r="NM65" s="113"/>
      <c r="NN65" s="113"/>
      <c r="NO65" s="113"/>
      <c r="NP65" s="113"/>
      <c r="NQ65" s="113"/>
      <c r="NR65" s="113"/>
      <c r="NS65" s="113"/>
      <c r="NT65" s="113"/>
      <c r="NU65" s="113"/>
      <c r="NV65" s="113"/>
      <c r="NW65" s="113"/>
      <c r="NX65" s="113"/>
      <c r="NY65" s="113"/>
      <c r="NZ65" s="113"/>
      <c r="OA65" s="113"/>
      <c r="OB65" s="113"/>
      <c r="OC65" s="113"/>
      <c r="OD65" s="113"/>
      <c r="OE65" s="113"/>
      <c r="OF65" s="113"/>
      <c r="OG65" s="113"/>
      <c r="OH65" s="113"/>
      <c r="OI65" s="113"/>
      <c r="OJ65" s="113"/>
      <c r="OK65" s="113"/>
      <c r="OL65" s="113"/>
      <c r="OM65" s="113"/>
      <c r="ON65" s="113"/>
      <c r="OO65" s="113"/>
      <c r="OP65" s="113"/>
      <c r="OQ65" s="113"/>
      <c r="OR65" s="113"/>
      <c r="OS65" s="113"/>
      <c r="OT65" s="113"/>
      <c r="OU65" s="113"/>
      <c r="OV65" s="113"/>
      <c r="OW65" s="113"/>
      <c r="OX65" s="113"/>
      <c r="OY65" s="113"/>
      <c r="OZ65" s="113"/>
      <c r="PA65" s="113"/>
      <c r="PB65" s="113"/>
      <c r="PC65" s="113"/>
      <c r="PD65" s="113"/>
      <c r="PE65" s="113"/>
      <c r="PF65" s="113"/>
      <c r="PG65" s="113"/>
      <c r="PH65" s="113"/>
      <c r="PI65" s="113"/>
      <c r="PJ65" s="113"/>
      <c r="PK65" s="113"/>
      <c r="PL65" s="113"/>
      <c r="PM65" s="113"/>
      <c r="PN65" s="113"/>
      <c r="PO65" s="113"/>
      <c r="PP65" s="113"/>
      <c r="PQ65" s="113"/>
      <c r="PR65" s="113"/>
      <c r="PS65" s="113"/>
      <c r="PT65" s="113"/>
      <c r="PU65" s="113"/>
      <c r="PV65" s="113"/>
      <c r="PW65" s="113"/>
      <c r="PX65" s="113"/>
      <c r="PY65" s="113"/>
      <c r="PZ65" s="113"/>
      <c r="QA65" s="113"/>
      <c r="QB65" s="113"/>
      <c r="QC65" s="113"/>
      <c r="QD65" s="113"/>
      <c r="QE65" s="113"/>
      <c r="QF65" s="113"/>
      <c r="QG65" s="113"/>
      <c r="QH65" s="113"/>
      <c r="QI65" s="113"/>
      <c r="QJ65" s="113"/>
      <c r="QK65" s="113"/>
      <c r="QL65" s="113"/>
      <c r="QM65" s="113"/>
      <c r="QN65" s="113"/>
      <c r="QO65" s="113"/>
      <c r="QP65" s="113"/>
      <c r="QQ65" s="113"/>
      <c r="QR65" s="113"/>
      <c r="QS65" s="113"/>
      <c r="QT65" s="113"/>
      <c r="QU65" s="113"/>
      <c r="QV65" s="113"/>
      <c r="QW65" s="113"/>
      <c r="QX65" s="113"/>
      <c r="QY65" s="113"/>
      <c r="QZ65" s="113"/>
      <c r="RA65" s="113"/>
      <c r="RB65" s="113"/>
      <c r="RC65" s="113"/>
      <c r="RD65" s="113"/>
      <c r="RE65" s="113"/>
      <c r="RF65" s="113"/>
      <c r="RG65" s="113"/>
      <c r="RH65" s="113"/>
      <c r="RI65" s="113"/>
      <c r="RJ65" s="113"/>
      <c r="RK65" s="113"/>
      <c r="RL65" s="113"/>
      <c r="RM65" s="113"/>
      <c r="RN65" s="113"/>
      <c r="RO65" s="113"/>
      <c r="RP65" s="113"/>
      <c r="RQ65" s="113"/>
      <c r="RR65" s="113"/>
      <c r="RS65" s="113"/>
      <c r="RT65" s="113"/>
      <c r="RU65" s="113"/>
      <c r="RV65" s="113"/>
      <c r="RW65" s="113"/>
      <c r="RX65" s="113"/>
      <c r="RY65" s="113"/>
      <c r="RZ65" s="113"/>
      <c r="SA65" s="113"/>
      <c r="SB65" s="113"/>
      <c r="SC65" s="113"/>
      <c r="SD65" s="113"/>
      <c r="SE65" s="113"/>
      <c r="SF65" s="113"/>
      <c r="SG65" s="113"/>
      <c r="SH65" s="113"/>
      <c r="SI65" s="113"/>
      <c r="SJ65" s="113"/>
      <c r="SK65" s="113"/>
      <c r="SL65" s="113"/>
      <c r="SM65" s="113"/>
      <c r="SN65" s="113"/>
      <c r="SO65" s="113"/>
      <c r="SP65" s="113"/>
      <c r="SQ65" s="113"/>
      <c r="SR65" s="113"/>
      <c r="SS65" s="113"/>
      <c r="ST65" s="113"/>
      <c r="SU65" s="113"/>
      <c r="SV65" s="113"/>
      <c r="SW65" s="113"/>
      <c r="SX65" s="113"/>
      <c r="SY65" s="113"/>
      <c r="SZ65" s="113"/>
      <c r="TA65" s="113"/>
      <c r="TB65" s="113"/>
      <c r="TC65" s="113"/>
      <c r="TD65" s="113"/>
      <c r="TE65" s="113"/>
      <c r="TF65" s="113"/>
      <c r="TG65" s="113"/>
      <c r="TH65" s="113"/>
      <c r="TI65" s="113"/>
      <c r="TJ65" s="113"/>
      <c r="TK65" s="113"/>
      <c r="TL65" s="113"/>
      <c r="TM65" s="113"/>
      <c r="TN65" s="113"/>
      <c r="TO65" s="113"/>
      <c r="TP65" s="113"/>
      <c r="TQ65" s="113"/>
      <c r="TR65" s="113"/>
      <c r="TS65" s="113"/>
      <c r="TT65" s="113"/>
      <c r="TU65" s="113"/>
      <c r="TV65" s="113"/>
      <c r="TW65" s="113"/>
      <c r="TX65" s="113"/>
      <c r="TY65" s="113"/>
      <c r="TZ65" s="113"/>
      <c r="UA65" s="113"/>
      <c r="UB65" s="113"/>
      <c r="UC65" s="113"/>
      <c r="UD65" s="113"/>
      <c r="UE65" s="113"/>
      <c r="UF65" s="113"/>
      <c r="UG65" s="113"/>
      <c r="UH65" s="113"/>
      <c r="UI65" s="113"/>
      <c r="UJ65" s="113"/>
      <c r="UK65" s="113"/>
      <c r="UL65" s="113"/>
      <c r="UM65" s="113"/>
      <c r="UN65" s="113"/>
      <c r="UO65" s="113"/>
      <c r="UP65" s="113"/>
      <c r="UQ65" s="113"/>
      <c r="UR65" s="113"/>
      <c r="US65" s="113"/>
      <c r="UT65" s="113"/>
      <c r="UU65" s="113"/>
      <c r="UV65" s="113"/>
      <c r="UW65" s="113"/>
      <c r="UX65" s="113"/>
      <c r="UY65" s="113"/>
      <c r="UZ65" s="113"/>
      <c r="VA65" s="113"/>
      <c r="VB65" s="113"/>
      <c r="VC65" s="113"/>
      <c r="VD65" s="113"/>
      <c r="VE65" s="113"/>
      <c r="VF65" s="113"/>
      <c r="VG65" s="113"/>
      <c r="VH65" s="113"/>
      <c r="VI65" s="113"/>
      <c r="VJ65" s="113"/>
      <c r="VK65" s="113"/>
      <c r="VL65" s="113"/>
      <c r="VM65" s="113"/>
      <c r="VN65" s="113"/>
      <c r="VO65" s="113"/>
      <c r="VP65" s="113"/>
      <c r="VQ65" s="113"/>
      <c r="VR65" s="113"/>
      <c r="VS65" s="113"/>
      <c r="VT65" s="113"/>
      <c r="VU65" s="113"/>
      <c r="VV65" s="113"/>
      <c r="VW65" s="113"/>
      <c r="VX65" s="113"/>
      <c r="VY65" s="113"/>
      <c r="VZ65" s="113"/>
      <c r="WA65" s="113"/>
      <c r="WB65" s="113"/>
      <c r="WC65" s="113"/>
      <c r="WD65" s="113"/>
      <c r="WE65" s="113"/>
      <c r="WF65" s="113"/>
      <c r="WG65" s="113"/>
      <c r="WH65" s="113"/>
      <c r="WI65" s="113"/>
      <c r="WJ65" s="113"/>
      <c r="WK65" s="113"/>
      <c r="WL65" s="113"/>
      <c r="WM65" s="113"/>
      <c r="WN65" s="113"/>
      <c r="WO65" s="113"/>
      <c r="WP65" s="113"/>
      <c r="WQ65" s="113"/>
      <c r="WR65" s="113"/>
      <c r="WS65" s="113"/>
      <c r="WT65" s="113"/>
      <c r="WU65" s="113"/>
      <c r="WV65" s="113"/>
      <c r="WW65" s="113"/>
      <c r="WX65" s="113"/>
      <c r="WY65" s="113"/>
      <c r="WZ65" s="113"/>
      <c r="XA65" s="113"/>
      <c r="XB65" s="113"/>
      <c r="XC65" s="113"/>
      <c r="XD65" s="113"/>
      <c r="XE65" s="113"/>
      <c r="XF65" s="113"/>
      <c r="XG65" s="113"/>
      <c r="XH65" s="113"/>
      <c r="XI65" s="113"/>
      <c r="XJ65" s="113"/>
      <c r="XK65" s="113"/>
      <c r="XL65" s="113"/>
      <c r="XM65" s="113"/>
      <c r="XN65" s="113"/>
      <c r="XO65" s="113"/>
      <c r="XP65" s="113"/>
      <c r="XQ65" s="113"/>
      <c r="XR65" s="113"/>
      <c r="XS65" s="113"/>
      <c r="XT65" s="113"/>
      <c r="XU65" s="113"/>
      <c r="XV65" s="113"/>
      <c r="XW65" s="113"/>
      <c r="XX65" s="113"/>
      <c r="XY65" s="113"/>
      <c r="XZ65" s="113"/>
      <c r="YA65" s="113"/>
      <c r="YB65" s="113"/>
      <c r="YC65" s="113"/>
      <c r="YD65" s="113"/>
      <c r="YE65" s="113"/>
      <c r="YF65" s="113"/>
      <c r="YG65" s="113"/>
      <c r="YH65" s="113"/>
      <c r="YI65" s="113"/>
      <c r="YJ65" s="113"/>
      <c r="YK65" s="113"/>
      <c r="YL65" s="113"/>
      <c r="YM65" s="113"/>
      <c r="YN65" s="113"/>
      <c r="YO65" s="113"/>
      <c r="YP65" s="113"/>
      <c r="YQ65" s="113"/>
      <c r="YR65" s="113"/>
      <c r="YS65" s="113"/>
      <c r="YT65" s="113"/>
      <c r="YU65" s="113"/>
      <c r="YV65" s="113"/>
      <c r="YW65" s="113"/>
      <c r="YX65" s="113"/>
      <c r="YY65" s="113"/>
      <c r="YZ65" s="113"/>
      <c r="ZA65" s="113"/>
      <c r="ZB65" s="113"/>
      <c r="ZC65" s="113"/>
      <c r="ZD65" s="113"/>
      <c r="ZE65" s="113"/>
      <c r="ZF65" s="113"/>
      <c r="ZG65" s="113"/>
      <c r="ZH65" s="113"/>
      <c r="ZI65" s="113"/>
      <c r="ZJ65" s="113"/>
      <c r="ZK65" s="113"/>
      <c r="ZL65" s="113"/>
      <c r="ZM65" s="113"/>
      <c r="ZN65" s="113"/>
      <c r="ZO65" s="113"/>
      <c r="ZP65" s="113"/>
      <c r="ZQ65" s="113"/>
      <c r="ZR65" s="113"/>
      <c r="ZS65" s="113"/>
      <c r="ZT65" s="113"/>
      <c r="ZU65" s="113"/>
      <c r="ZV65" s="113"/>
      <c r="ZW65" s="113"/>
      <c r="ZX65" s="113"/>
      <c r="ZY65" s="113"/>
      <c r="ZZ65" s="113"/>
      <c r="AAA65" s="113"/>
      <c r="AAB65" s="113"/>
      <c r="AAC65" s="113"/>
      <c r="AAD65" s="113"/>
      <c r="AAE65" s="113"/>
      <c r="AAF65" s="113"/>
      <c r="AAG65" s="113"/>
      <c r="AAH65" s="113"/>
      <c r="AAI65" s="113"/>
      <c r="AAJ65" s="113"/>
      <c r="AAK65" s="113"/>
      <c r="AAL65" s="113"/>
      <c r="AAM65" s="113"/>
      <c r="AAN65" s="113"/>
      <c r="AAO65" s="113"/>
      <c r="AAP65" s="113"/>
      <c r="AAQ65" s="113"/>
      <c r="AAR65" s="113"/>
      <c r="AAS65" s="113"/>
      <c r="AAT65" s="113"/>
      <c r="AAU65" s="113"/>
      <c r="AAV65" s="113"/>
      <c r="AAW65" s="113"/>
      <c r="AAX65" s="113"/>
      <c r="AAY65" s="113"/>
      <c r="AAZ65" s="113"/>
      <c r="ABA65" s="113"/>
      <c r="ABB65" s="113"/>
      <c r="ABC65" s="113"/>
      <c r="ABD65" s="113"/>
      <c r="ABE65" s="113"/>
      <c r="ABF65" s="113"/>
      <c r="ABG65" s="113"/>
      <c r="ABH65" s="113"/>
      <c r="ABI65" s="113"/>
      <c r="ABJ65" s="113"/>
      <c r="ABK65" s="113"/>
      <c r="ABL65" s="113"/>
      <c r="ABM65" s="113"/>
      <c r="ABN65" s="113"/>
      <c r="ABO65" s="113"/>
      <c r="ABP65" s="113"/>
      <c r="ABQ65" s="113"/>
      <c r="ABR65" s="113"/>
      <c r="ABS65" s="113"/>
      <c r="ABT65" s="113"/>
      <c r="ABU65" s="113"/>
      <c r="ABV65" s="113"/>
      <c r="ABW65" s="113"/>
      <c r="ABX65" s="113"/>
      <c r="ABY65" s="113"/>
      <c r="ABZ65" s="113"/>
      <c r="ACA65" s="113"/>
      <c r="ACB65" s="113"/>
      <c r="ACC65" s="113"/>
      <c r="ACD65" s="113"/>
      <c r="ACE65" s="113"/>
      <c r="ACF65" s="113"/>
      <c r="ACG65" s="113"/>
      <c r="ACH65" s="113"/>
      <c r="ACI65" s="113"/>
      <c r="ACJ65" s="113"/>
      <c r="ACK65" s="113"/>
      <c r="ACL65" s="113"/>
      <c r="ACM65" s="113"/>
      <c r="ACN65" s="113"/>
      <c r="ACO65" s="113"/>
      <c r="ACP65" s="113"/>
      <c r="ACQ65" s="113"/>
      <c r="ACR65" s="113"/>
      <c r="ACS65" s="113"/>
      <c r="ACT65" s="113"/>
      <c r="ACU65" s="113"/>
      <c r="ACV65" s="113"/>
      <c r="ACW65" s="113"/>
      <c r="ACX65" s="113"/>
      <c r="ACY65" s="113"/>
      <c r="ACZ65" s="113"/>
      <c r="ADA65" s="113"/>
      <c r="ADB65" s="113"/>
      <c r="ADC65" s="113"/>
    </row>
    <row r="66" spans="1:783" s="145" customFormat="1" ht="14" x14ac:dyDescent="0.3">
      <c r="A66" s="113"/>
      <c r="B66" s="127"/>
      <c r="C66" s="124"/>
      <c r="D66" s="124"/>
      <c r="F66" s="121"/>
      <c r="G66" s="121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  <c r="IT66" s="113"/>
      <c r="IU66" s="113"/>
      <c r="IV66" s="113"/>
      <c r="IW66" s="113"/>
      <c r="IX66" s="113"/>
      <c r="IY66" s="113"/>
      <c r="IZ66" s="113"/>
      <c r="JA66" s="113"/>
      <c r="JB66" s="113"/>
      <c r="JC66" s="113"/>
      <c r="JD66" s="113"/>
      <c r="JE66" s="113"/>
      <c r="JF66" s="113"/>
      <c r="JG66" s="113"/>
      <c r="JH66" s="113"/>
      <c r="JI66" s="113"/>
      <c r="JJ66" s="113"/>
      <c r="JK66" s="113"/>
      <c r="JL66" s="113"/>
      <c r="JM66" s="113"/>
      <c r="JN66" s="113"/>
      <c r="JO66" s="113"/>
      <c r="JP66" s="113"/>
      <c r="JQ66" s="113"/>
      <c r="JR66" s="113"/>
      <c r="JS66" s="113"/>
      <c r="JT66" s="113"/>
      <c r="JU66" s="113"/>
      <c r="JV66" s="113"/>
      <c r="JW66" s="113"/>
      <c r="JX66" s="113"/>
      <c r="JY66" s="113"/>
      <c r="JZ66" s="113"/>
      <c r="KA66" s="113"/>
      <c r="KB66" s="113"/>
      <c r="KC66" s="113"/>
      <c r="KD66" s="113"/>
      <c r="KE66" s="113"/>
      <c r="KF66" s="113"/>
      <c r="KG66" s="113"/>
      <c r="KH66" s="113"/>
      <c r="KI66" s="113"/>
      <c r="KJ66" s="113"/>
      <c r="KK66" s="113"/>
      <c r="KL66" s="113"/>
      <c r="KM66" s="113"/>
      <c r="KN66" s="113"/>
      <c r="KO66" s="113"/>
      <c r="KP66" s="113"/>
      <c r="KQ66" s="113"/>
      <c r="KR66" s="113"/>
      <c r="KS66" s="113"/>
      <c r="KT66" s="113"/>
      <c r="KU66" s="113"/>
      <c r="KV66" s="113"/>
      <c r="KW66" s="113"/>
      <c r="KX66" s="113"/>
      <c r="KY66" s="113"/>
      <c r="KZ66" s="113"/>
      <c r="LA66" s="113"/>
      <c r="LB66" s="113"/>
      <c r="LC66" s="113"/>
      <c r="LD66" s="113"/>
      <c r="LE66" s="113"/>
      <c r="LF66" s="113"/>
      <c r="LG66" s="113"/>
      <c r="LH66" s="113"/>
      <c r="LI66" s="113"/>
      <c r="LJ66" s="113"/>
      <c r="LK66" s="113"/>
      <c r="LL66" s="113"/>
      <c r="LM66" s="113"/>
      <c r="LN66" s="113"/>
      <c r="LO66" s="113"/>
      <c r="LP66" s="113"/>
      <c r="LQ66" s="113"/>
      <c r="LR66" s="113"/>
      <c r="LS66" s="113"/>
      <c r="LT66" s="113"/>
      <c r="LU66" s="113"/>
      <c r="LV66" s="113"/>
      <c r="LW66" s="113"/>
      <c r="LX66" s="113"/>
      <c r="LY66" s="113"/>
      <c r="LZ66" s="113"/>
      <c r="MA66" s="113"/>
      <c r="MB66" s="113"/>
      <c r="MC66" s="113"/>
      <c r="MD66" s="113"/>
      <c r="ME66" s="113"/>
      <c r="MF66" s="113"/>
      <c r="MG66" s="113"/>
      <c r="MH66" s="113"/>
      <c r="MI66" s="113"/>
      <c r="MJ66" s="113"/>
      <c r="MK66" s="113"/>
      <c r="ML66" s="113"/>
      <c r="MM66" s="113"/>
      <c r="MN66" s="113"/>
      <c r="MO66" s="113"/>
      <c r="MP66" s="113"/>
      <c r="MQ66" s="113"/>
      <c r="MR66" s="113"/>
      <c r="MS66" s="113"/>
      <c r="MT66" s="113"/>
      <c r="MU66" s="113"/>
      <c r="MV66" s="113"/>
      <c r="MW66" s="113"/>
      <c r="MX66" s="113"/>
      <c r="MY66" s="113"/>
      <c r="MZ66" s="113"/>
      <c r="NA66" s="113"/>
      <c r="NB66" s="113"/>
      <c r="NC66" s="113"/>
      <c r="ND66" s="113"/>
      <c r="NE66" s="113"/>
      <c r="NF66" s="113"/>
      <c r="NG66" s="113"/>
      <c r="NH66" s="113"/>
      <c r="NI66" s="113"/>
      <c r="NJ66" s="113"/>
      <c r="NK66" s="113"/>
      <c r="NL66" s="113"/>
      <c r="NM66" s="113"/>
      <c r="NN66" s="113"/>
      <c r="NO66" s="113"/>
      <c r="NP66" s="113"/>
      <c r="NQ66" s="113"/>
      <c r="NR66" s="113"/>
      <c r="NS66" s="113"/>
      <c r="NT66" s="113"/>
      <c r="NU66" s="113"/>
      <c r="NV66" s="113"/>
      <c r="NW66" s="113"/>
      <c r="NX66" s="113"/>
      <c r="NY66" s="113"/>
      <c r="NZ66" s="113"/>
      <c r="OA66" s="113"/>
      <c r="OB66" s="113"/>
      <c r="OC66" s="113"/>
      <c r="OD66" s="113"/>
      <c r="OE66" s="113"/>
      <c r="OF66" s="113"/>
      <c r="OG66" s="113"/>
      <c r="OH66" s="113"/>
      <c r="OI66" s="113"/>
      <c r="OJ66" s="113"/>
      <c r="OK66" s="113"/>
      <c r="OL66" s="113"/>
      <c r="OM66" s="113"/>
      <c r="ON66" s="113"/>
      <c r="OO66" s="113"/>
      <c r="OP66" s="113"/>
      <c r="OQ66" s="113"/>
      <c r="OR66" s="113"/>
      <c r="OS66" s="113"/>
      <c r="OT66" s="113"/>
      <c r="OU66" s="113"/>
      <c r="OV66" s="113"/>
      <c r="OW66" s="113"/>
      <c r="OX66" s="113"/>
      <c r="OY66" s="113"/>
      <c r="OZ66" s="113"/>
      <c r="PA66" s="113"/>
      <c r="PB66" s="113"/>
      <c r="PC66" s="113"/>
      <c r="PD66" s="113"/>
      <c r="PE66" s="113"/>
      <c r="PF66" s="113"/>
      <c r="PG66" s="113"/>
      <c r="PH66" s="113"/>
      <c r="PI66" s="113"/>
      <c r="PJ66" s="113"/>
      <c r="PK66" s="113"/>
      <c r="PL66" s="113"/>
      <c r="PM66" s="113"/>
      <c r="PN66" s="113"/>
      <c r="PO66" s="113"/>
      <c r="PP66" s="113"/>
      <c r="PQ66" s="113"/>
      <c r="PR66" s="113"/>
      <c r="PS66" s="113"/>
      <c r="PT66" s="113"/>
      <c r="PU66" s="113"/>
      <c r="PV66" s="113"/>
      <c r="PW66" s="113"/>
      <c r="PX66" s="113"/>
      <c r="PY66" s="113"/>
      <c r="PZ66" s="113"/>
      <c r="QA66" s="113"/>
      <c r="QB66" s="113"/>
      <c r="QC66" s="113"/>
      <c r="QD66" s="113"/>
      <c r="QE66" s="113"/>
      <c r="QF66" s="113"/>
      <c r="QG66" s="113"/>
      <c r="QH66" s="113"/>
      <c r="QI66" s="113"/>
      <c r="QJ66" s="113"/>
      <c r="QK66" s="113"/>
      <c r="QL66" s="113"/>
      <c r="QM66" s="113"/>
      <c r="QN66" s="113"/>
      <c r="QO66" s="113"/>
      <c r="QP66" s="113"/>
      <c r="QQ66" s="113"/>
      <c r="QR66" s="113"/>
      <c r="QS66" s="113"/>
      <c r="QT66" s="113"/>
      <c r="QU66" s="113"/>
      <c r="QV66" s="113"/>
      <c r="QW66" s="113"/>
      <c r="QX66" s="113"/>
      <c r="QY66" s="113"/>
      <c r="QZ66" s="113"/>
      <c r="RA66" s="113"/>
      <c r="RB66" s="113"/>
      <c r="RC66" s="113"/>
      <c r="RD66" s="113"/>
      <c r="RE66" s="113"/>
      <c r="RF66" s="113"/>
      <c r="RG66" s="113"/>
      <c r="RH66" s="113"/>
      <c r="RI66" s="113"/>
      <c r="RJ66" s="113"/>
      <c r="RK66" s="113"/>
      <c r="RL66" s="113"/>
      <c r="RM66" s="113"/>
      <c r="RN66" s="113"/>
      <c r="RO66" s="113"/>
      <c r="RP66" s="113"/>
      <c r="RQ66" s="113"/>
      <c r="RR66" s="113"/>
      <c r="RS66" s="113"/>
      <c r="RT66" s="113"/>
      <c r="RU66" s="113"/>
      <c r="RV66" s="113"/>
      <c r="RW66" s="113"/>
      <c r="RX66" s="113"/>
      <c r="RY66" s="113"/>
      <c r="RZ66" s="113"/>
      <c r="SA66" s="113"/>
      <c r="SB66" s="113"/>
      <c r="SC66" s="113"/>
      <c r="SD66" s="113"/>
      <c r="SE66" s="113"/>
      <c r="SF66" s="113"/>
      <c r="SG66" s="113"/>
      <c r="SH66" s="113"/>
      <c r="SI66" s="113"/>
      <c r="SJ66" s="113"/>
      <c r="SK66" s="113"/>
      <c r="SL66" s="113"/>
      <c r="SM66" s="113"/>
      <c r="SN66" s="113"/>
      <c r="SO66" s="113"/>
      <c r="SP66" s="113"/>
      <c r="SQ66" s="113"/>
      <c r="SR66" s="113"/>
      <c r="SS66" s="113"/>
      <c r="ST66" s="113"/>
      <c r="SU66" s="113"/>
      <c r="SV66" s="113"/>
      <c r="SW66" s="113"/>
      <c r="SX66" s="113"/>
      <c r="SY66" s="113"/>
      <c r="SZ66" s="113"/>
      <c r="TA66" s="113"/>
      <c r="TB66" s="113"/>
      <c r="TC66" s="113"/>
      <c r="TD66" s="113"/>
      <c r="TE66" s="113"/>
      <c r="TF66" s="113"/>
      <c r="TG66" s="113"/>
      <c r="TH66" s="113"/>
      <c r="TI66" s="113"/>
      <c r="TJ66" s="113"/>
      <c r="TK66" s="113"/>
      <c r="TL66" s="113"/>
      <c r="TM66" s="113"/>
      <c r="TN66" s="113"/>
      <c r="TO66" s="113"/>
      <c r="TP66" s="113"/>
      <c r="TQ66" s="113"/>
      <c r="TR66" s="113"/>
      <c r="TS66" s="113"/>
      <c r="TT66" s="113"/>
      <c r="TU66" s="113"/>
      <c r="TV66" s="113"/>
      <c r="TW66" s="113"/>
      <c r="TX66" s="113"/>
      <c r="TY66" s="113"/>
      <c r="TZ66" s="113"/>
      <c r="UA66" s="113"/>
      <c r="UB66" s="113"/>
      <c r="UC66" s="113"/>
      <c r="UD66" s="113"/>
      <c r="UE66" s="113"/>
      <c r="UF66" s="113"/>
      <c r="UG66" s="113"/>
      <c r="UH66" s="113"/>
      <c r="UI66" s="113"/>
      <c r="UJ66" s="113"/>
      <c r="UK66" s="113"/>
      <c r="UL66" s="113"/>
      <c r="UM66" s="113"/>
      <c r="UN66" s="113"/>
      <c r="UO66" s="113"/>
      <c r="UP66" s="113"/>
      <c r="UQ66" s="113"/>
      <c r="UR66" s="113"/>
      <c r="US66" s="113"/>
      <c r="UT66" s="113"/>
      <c r="UU66" s="113"/>
      <c r="UV66" s="113"/>
      <c r="UW66" s="113"/>
      <c r="UX66" s="113"/>
      <c r="UY66" s="113"/>
      <c r="UZ66" s="113"/>
      <c r="VA66" s="113"/>
      <c r="VB66" s="113"/>
      <c r="VC66" s="113"/>
      <c r="VD66" s="113"/>
      <c r="VE66" s="113"/>
      <c r="VF66" s="113"/>
      <c r="VG66" s="113"/>
      <c r="VH66" s="113"/>
      <c r="VI66" s="113"/>
      <c r="VJ66" s="113"/>
      <c r="VK66" s="113"/>
      <c r="VL66" s="113"/>
      <c r="VM66" s="113"/>
      <c r="VN66" s="113"/>
      <c r="VO66" s="113"/>
      <c r="VP66" s="113"/>
      <c r="VQ66" s="113"/>
      <c r="VR66" s="113"/>
      <c r="VS66" s="113"/>
      <c r="VT66" s="113"/>
      <c r="VU66" s="113"/>
      <c r="VV66" s="113"/>
      <c r="VW66" s="113"/>
      <c r="VX66" s="113"/>
      <c r="VY66" s="113"/>
      <c r="VZ66" s="113"/>
      <c r="WA66" s="113"/>
      <c r="WB66" s="113"/>
      <c r="WC66" s="113"/>
      <c r="WD66" s="113"/>
      <c r="WE66" s="113"/>
      <c r="WF66" s="113"/>
      <c r="WG66" s="113"/>
      <c r="WH66" s="113"/>
      <c r="WI66" s="113"/>
      <c r="WJ66" s="113"/>
      <c r="WK66" s="113"/>
      <c r="WL66" s="113"/>
      <c r="WM66" s="113"/>
      <c r="WN66" s="113"/>
      <c r="WO66" s="113"/>
      <c r="WP66" s="113"/>
      <c r="WQ66" s="113"/>
      <c r="WR66" s="113"/>
      <c r="WS66" s="113"/>
      <c r="WT66" s="113"/>
      <c r="WU66" s="113"/>
      <c r="WV66" s="113"/>
      <c r="WW66" s="113"/>
      <c r="WX66" s="113"/>
      <c r="WY66" s="113"/>
      <c r="WZ66" s="113"/>
      <c r="XA66" s="113"/>
      <c r="XB66" s="113"/>
      <c r="XC66" s="113"/>
      <c r="XD66" s="113"/>
      <c r="XE66" s="113"/>
      <c r="XF66" s="113"/>
      <c r="XG66" s="113"/>
      <c r="XH66" s="113"/>
      <c r="XI66" s="113"/>
      <c r="XJ66" s="113"/>
      <c r="XK66" s="113"/>
      <c r="XL66" s="113"/>
      <c r="XM66" s="113"/>
      <c r="XN66" s="113"/>
      <c r="XO66" s="113"/>
      <c r="XP66" s="113"/>
      <c r="XQ66" s="113"/>
      <c r="XR66" s="113"/>
      <c r="XS66" s="113"/>
      <c r="XT66" s="113"/>
      <c r="XU66" s="113"/>
      <c r="XV66" s="113"/>
      <c r="XW66" s="113"/>
      <c r="XX66" s="113"/>
      <c r="XY66" s="113"/>
      <c r="XZ66" s="113"/>
      <c r="YA66" s="113"/>
      <c r="YB66" s="113"/>
      <c r="YC66" s="113"/>
      <c r="YD66" s="113"/>
      <c r="YE66" s="113"/>
      <c r="YF66" s="113"/>
      <c r="YG66" s="113"/>
      <c r="YH66" s="113"/>
      <c r="YI66" s="113"/>
      <c r="YJ66" s="113"/>
      <c r="YK66" s="113"/>
      <c r="YL66" s="113"/>
      <c r="YM66" s="113"/>
      <c r="YN66" s="113"/>
      <c r="YO66" s="113"/>
      <c r="YP66" s="113"/>
      <c r="YQ66" s="113"/>
      <c r="YR66" s="113"/>
      <c r="YS66" s="113"/>
      <c r="YT66" s="113"/>
      <c r="YU66" s="113"/>
      <c r="YV66" s="113"/>
      <c r="YW66" s="113"/>
      <c r="YX66" s="113"/>
      <c r="YY66" s="113"/>
      <c r="YZ66" s="113"/>
      <c r="ZA66" s="113"/>
      <c r="ZB66" s="113"/>
      <c r="ZC66" s="113"/>
      <c r="ZD66" s="113"/>
      <c r="ZE66" s="113"/>
      <c r="ZF66" s="113"/>
      <c r="ZG66" s="113"/>
      <c r="ZH66" s="113"/>
      <c r="ZI66" s="113"/>
      <c r="ZJ66" s="113"/>
      <c r="ZK66" s="113"/>
      <c r="ZL66" s="113"/>
      <c r="ZM66" s="113"/>
      <c r="ZN66" s="113"/>
      <c r="ZO66" s="113"/>
      <c r="ZP66" s="113"/>
      <c r="ZQ66" s="113"/>
      <c r="ZR66" s="113"/>
      <c r="ZS66" s="113"/>
      <c r="ZT66" s="113"/>
      <c r="ZU66" s="113"/>
      <c r="ZV66" s="113"/>
      <c r="ZW66" s="113"/>
      <c r="ZX66" s="113"/>
      <c r="ZY66" s="113"/>
      <c r="ZZ66" s="113"/>
      <c r="AAA66" s="113"/>
      <c r="AAB66" s="113"/>
      <c r="AAC66" s="113"/>
      <c r="AAD66" s="113"/>
      <c r="AAE66" s="113"/>
      <c r="AAF66" s="113"/>
      <c r="AAG66" s="113"/>
      <c r="AAH66" s="113"/>
      <c r="AAI66" s="113"/>
      <c r="AAJ66" s="113"/>
      <c r="AAK66" s="113"/>
      <c r="AAL66" s="113"/>
      <c r="AAM66" s="113"/>
      <c r="AAN66" s="113"/>
      <c r="AAO66" s="113"/>
      <c r="AAP66" s="113"/>
      <c r="AAQ66" s="113"/>
      <c r="AAR66" s="113"/>
      <c r="AAS66" s="113"/>
      <c r="AAT66" s="113"/>
      <c r="AAU66" s="113"/>
      <c r="AAV66" s="113"/>
      <c r="AAW66" s="113"/>
      <c r="AAX66" s="113"/>
      <c r="AAY66" s="113"/>
      <c r="AAZ66" s="113"/>
      <c r="ABA66" s="113"/>
      <c r="ABB66" s="113"/>
      <c r="ABC66" s="113"/>
      <c r="ABD66" s="113"/>
      <c r="ABE66" s="113"/>
      <c r="ABF66" s="113"/>
      <c r="ABG66" s="113"/>
      <c r="ABH66" s="113"/>
      <c r="ABI66" s="113"/>
      <c r="ABJ66" s="113"/>
      <c r="ABK66" s="113"/>
      <c r="ABL66" s="113"/>
      <c r="ABM66" s="113"/>
      <c r="ABN66" s="113"/>
      <c r="ABO66" s="113"/>
      <c r="ABP66" s="113"/>
      <c r="ABQ66" s="113"/>
      <c r="ABR66" s="113"/>
      <c r="ABS66" s="113"/>
      <c r="ABT66" s="113"/>
      <c r="ABU66" s="113"/>
      <c r="ABV66" s="113"/>
      <c r="ABW66" s="113"/>
      <c r="ABX66" s="113"/>
      <c r="ABY66" s="113"/>
      <c r="ABZ66" s="113"/>
      <c r="ACA66" s="113"/>
      <c r="ACB66" s="113"/>
      <c r="ACC66" s="113"/>
      <c r="ACD66" s="113"/>
      <c r="ACE66" s="113"/>
      <c r="ACF66" s="113"/>
      <c r="ACG66" s="113"/>
      <c r="ACH66" s="113"/>
      <c r="ACI66" s="113"/>
      <c r="ACJ66" s="113"/>
      <c r="ACK66" s="113"/>
      <c r="ACL66" s="113"/>
      <c r="ACM66" s="113"/>
      <c r="ACN66" s="113"/>
      <c r="ACO66" s="113"/>
      <c r="ACP66" s="113"/>
      <c r="ACQ66" s="113"/>
      <c r="ACR66" s="113"/>
      <c r="ACS66" s="113"/>
      <c r="ACT66" s="113"/>
      <c r="ACU66" s="113"/>
      <c r="ACV66" s="113"/>
      <c r="ACW66" s="113"/>
      <c r="ACX66" s="113"/>
      <c r="ACY66" s="113"/>
      <c r="ACZ66" s="113"/>
      <c r="ADA66" s="113"/>
      <c r="ADB66" s="113"/>
      <c r="ADC66" s="113"/>
    </row>
    <row r="67" spans="1:783" s="152" customFormat="1" x14ac:dyDescent="0.3">
      <c r="A67" s="149"/>
      <c r="B67" s="150"/>
      <c r="C67" s="151"/>
      <c r="D67" s="151"/>
      <c r="F67" s="153"/>
      <c r="G67" s="153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9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9"/>
      <c r="ES67" s="149"/>
      <c r="ET67" s="149"/>
      <c r="EU67" s="149"/>
      <c r="EV67" s="149"/>
      <c r="EW67" s="149"/>
      <c r="EX67" s="149"/>
      <c r="EY67" s="149"/>
      <c r="EZ67" s="149"/>
      <c r="FA67" s="149"/>
      <c r="FB67" s="149"/>
      <c r="FC67" s="149"/>
      <c r="FD67" s="149"/>
      <c r="FE67" s="149"/>
      <c r="FF67" s="149"/>
      <c r="FG67" s="149"/>
      <c r="FH67" s="149"/>
      <c r="FI67" s="149"/>
      <c r="FJ67" s="149"/>
      <c r="FK67" s="149"/>
      <c r="FL67" s="149"/>
      <c r="FM67" s="149"/>
      <c r="FN67" s="149"/>
      <c r="FO67" s="149"/>
      <c r="FP67" s="149"/>
      <c r="FQ67" s="149"/>
      <c r="FR67" s="149"/>
      <c r="FS67" s="149"/>
      <c r="FT67" s="149"/>
      <c r="FU67" s="149"/>
      <c r="FV67" s="149"/>
      <c r="FW67" s="149"/>
      <c r="FX67" s="149"/>
      <c r="FY67" s="149"/>
      <c r="FZ67" s="149"/>
      <c r="GA67" s="149"/>
      <c r="GB67" s="149"/>
      <c r="GC67" s="149"/>
      <c r="GD67" s="149"/>
      <c r="GE67" s="149"/>
      <c r="GF67" s="149"/>
      <c r="GG67" s="149"/>
      <c r="GH67" s="149"/>
      <c r="GI67" s="149"/>
      <c r="GJ67" s="149"/>
      <c r="GK67" s="149"/>
      <c r="GL67" s="149"/>
      <c r="GM67" s="149"/>
      <c r="GN67" s="149"/>
      <c r="GO67" s="149"/>
      <c r="GP67" s="149"/>
      <c r="GQ67" s="149"/>
      <c r="GR67" s="149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9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9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9"/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9"/>
      <c r="IS67" s="149"/>
      <c r="IT67" s="149"/>
      <c r="IU67" s="149"/>
      <c r="IV67" s="149"/>
      <c r="IW67" s="149"/>
      <c r="IX67" s="149"/>
      <c r="IY67" s="149"/>
      <c r="IZ67" s="149"/>
      <c r="JA67" s="149"/>
      <c r="JB67" s="149"/>
      <c r="JC67" s="149"/>
      <c r="JD67" s="149"/>
      <c r="JE67" s="149"/>
      <c r="JF67" s="149"/>
      <c r="JG67" s="149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9"/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9"/>
      <c r="KF67" s="149"/>
      <c r="KG67" s="149"/>
      <c r="KH67" s="149"/>
      <c r="KI67" s="149"/>
      <c r="KJ67" s="149"/>
      <c r="KK67" s="149"/>
      <c r="KL67" s="149"/>
      <c r="KM67" s="149"/>
      <c r="KN67" s="149"/>
      <c r="KO67" s="149"/>
      <c r="KP67" s="149"/>
      <c r="KQ67" s="149"/>
      <c r="KR67" s="149"/>
      <c r="KS67" s="149"/>
      <c r="KT67" s="149"/>
      <c r="KU67" s="149"/>
      <c r="KV67" s="149"/>
      <c r="KW67" s="149"/>
      <c r="KX67" s="149"/>
      <c r="KY67" s="149"/>
      <c r="KZ67" s="149"/>
      <c r="LA67" s="149"/>
      <c r="LB67" s="149"/>
      <c r="LC67" s="149"/>
      <c r="LD67" s="149"/>
      <c r="LE67" s="149"/>
      <c r="LF67" s="149"/>
      <c r="LG67" s="149"/>
      <c r="LH67" s="149"/>
      <c r="LI67" s="149"/>
      <c r="LJ67" s="149"/>
      <c r="LK67" s="149"/>
      <c r="LL67" s="149"/>
      <c r="LM67" s="149"/>
      <c r="LN67" s="149"/>
      <c r="LO67" s="149"/>
      <c r="LP67" s="149"/>
      <c r="LQ67" s="149"/>
      <c r="LR67" s="149"/>
      <c r="LS67" s="149"/>
      <c r="LT67" s="149"/>
      <c r="LU67" s="149"/>
      <c r="LV67" s="149"/>
      <c r="LW67" s="149"/>
      <c r="LX67" s="149"/>
      <c r="LY67" s="149"/>
      <c r="LZ67" s="149"/>
      <c r="MA67" s="149"/>
      <c r="MB67" s="149"/>
      <c r="MC67" s="149"/>
      <c r="MD67" s="149"/>
      <c r="ME67" s="149"/>
      <c r="MF67" s="149"/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  <c r="ZL67" s="149"/>
      <c r="ZM67" s="149"/>
      <c r="ZN67" s="149"/>
      <c r="ZO67" s="149"/>
      <c r="ZP67" s="149"/>
      <c r="ZQ67" s="149"/>
      <c r="ZR67" s="149"/>
      <c r="ZS67" s="149"/>
      <c r="ZT67" s="149"/>
      <c r="ZU67" s="149"/>
      <c r="ZV67" s="149"/>
      <c r="ZW67" s="149"/>
      <c r="ZX67" s="149"/>
      <c r="ZY67" s="149"/>
      <c r="ZZ67" s="149"/>
      <c r="AAA67" s="149"/>
      <c r="AAB67" s="149"/>
      <c r="AAC67" s="149"/>
      <c r="AAD67" s="149"/>
      <c r="AAE67" s="149"/>
      <c r="AAF67" s="149"/>
      <c r="AAG67" s="149"/>
      <c r="AAH67" s="149"/>
      <c r="AAI67" s="149"/>
      <c r="AAJ67" s="149"/>
      <c r="AAK67" s="149"/>
      <c r="AAL67" s="149"/>
      <c r="AAM67" s="149"/>
      <c r="AAN67" s="149"/>
      <c r="AAO67" s="149"/>
      <c r="AAP67" s="149"/>
      <c r="AAQ67" s="149"/>
      <c r="AAR67" s="149"/>
      <c r="AAS67" s="149"/>
      <c r="AAT67" s="149"/>
      <c r="AAU67" s="149"/>
      <c r="AAV67" s="149"/>
      <c r="AAW67" s="149"/>
      <c r="AAX67" s="149"/>
      <c r="AAY67" s="149"/>
      <c r="AAZ67" s="149"/>
      <c r="ABA67" s="149"/>
      <c r="ABB67" s="149"/>
      <c r="ABC67" s="149"/>
      <c r="ABD67" s="149"/>
      <c r="ABE67" s="149"/>
      <c r="ABF67" s="149"/>
      <c r="ABG67" s="149"/>
      <c r="ABH67" s="149"/>
      <c r="ABI67" s="149"/>
      <c r="ABJ67" s="149"/>
      <c r="ABK67" s="149"/>
      <c r="ABL67" s="149"/>
      <c r="ABM67" s="149"/>
      <c r="ABN67" s="149"/>
      <c r="ABO67" s="149"/>
      <c r="ABP67" s="149"/>
      <c r="ABQ67" s="149"/>
      <c r="ABR67" s="149"/>
      <c r="ABS67" s="149"/>
      <c r="ABT67" s="149"/>
      <c r="ABU67" s="149"/>
      <c r="ABV67" s="149"/>
      <c r="ABW67" s="149"/>
      <c r="ABX67" s="149"/>
      <c r="ABY67" s="149"/>
      <c r="ABZ67" s="149"/>
      <c r="ACA67" s="149"/>
      <c r="ACB67" s="149"/>
      <c r="ACC67" s="149"/>
      <c r="ACD67" s="149"/>
      <c r="ACE67" s="149"/>
      <c r="ACF67" s="149"/>
      <c r="ACG67" s="149"/>
      <c r="ACH67" s="149"/>
      <c r="ACI67" s="149"/>
      <c r="ACJ67" s="149"/>
      <c r="ACK67" s="149"/>
      <c r="ACL67" s="149"/>
      <c r="ACM67" s="149"/>
      <c r="ACN67" s="149"/>
      <c r="ACO67" s="149"/>
      <c r="ACP67" s="149"/>
      <c r="ACQ67" s="149"/>
      <c r="ACR67" s="149"/>
      <c r="ACS67" s="149"/>
      <c r="ACT67" s="149"/>
      <c r="ACU67" s="149"/>
      <c r="ACV67" s="149"/>
      <c r="ACW67" s="149"/>
      <c r="ACX67" s="149"/>
      <c r="ACY67" s="149"/>
      <c r="ACZ67" s="149"/>
      <c r="ADA67" s="149"/>
      <c r="ADB67" s="149"/>
      <c r="ADC67" s="149"/>
    </row>
    <row r="68" spans="1:783" s="152" customFormat="1" x14ac:dyDescent="0.3">
      <c r="A68" s="149"/>
      <c r="B68" s="150"/>
      <c r="C68" s="151"/>
      <c r="D68" s="151"/>
      <c r="F68" s="153"/>
      <c r="G68" s="153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9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9"/>
      <c r="ES68" s="149"/>
      <c r="ET68" s="149"/>
      <c r="EU68" s="149"/>
      <c r="EV68" s="149"/>
      <c r="EW68" s="149"/>
      <c r="EX68" s="149"/>
      <c r="EY68" s="149"/>
      <c r="EZ68" s="149"/>
      <c r="FA68" s="149"/>
      <c r="FB68" s="149"/>
      <c r="FC68" s="149"/>
      <c r="FD68" s="149"/>
      <c r="FE68" s="149"/>
      <c r="FF68" s="149"/>
      <c r="FG68" s="149"/>
      <c r="FH68" s="149"/>
      <c r="FI68" s="149"/>
      <c r="FJ68" s="149"/>
      <c r="FK68" s="149"/>
      <c r="FL68" s="149"/>
      <c r="FM68" s="149"/>
      <c r="FN68" s="149"/>
      <c r="FO68" s="149"/>
      <c r="FP68" s="149"/>
      <c r="FQ68" s="149"/>
      <c r="FR68" s="149"/>
      <c r="FS68" s="149"/>
      <c r="FT68" s="149"/>
      <c r="FU68" s="149"/>
      <c r="FV68" s="149"/>
      <c r="FW68" s="149"/>
      <c r="FX68" s="149"/>
      <c r="FY68" s="149"/>
      <c r="FZ68" s="149"/>
      <c r="GA68" s="149"/>
      <c r="GB68" s="149"/>
      <c r="GC68" s="149"/>
      <c r="GD68" s="149"/>
      <c r="GE68" s="149"/>
      <c r="GF68" s="149"/>
      <c r="GG68" s="149"/>
      <c r="GH68" s="149"/>
      <c r="GI68" s="149"/>
      <c r="GJ68" s="149"/>
      <c r="GK68" s="149"/>
      <c r="GL68" s="149"/>
      <c r="GM68" s="149"/>
      <c r="GN68" s="149"/>
      <c r="GO68" s="149"/>
      <c r="GP68" s="149"/>
      <c r="GQ68" s="149"/>
      <c r="GR68" s="149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9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9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9"/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9"/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9"/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9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9"/>
      <c r="KF68" s="149"/>
      <c r="KG68" s="149"/>
      <c r="KH68" s="149"/>
      <c r="KI68" s="149"/>
      <c r="KJ68" s="149"/>
      <c r="KK68" s="149"/>
      <c r="KL68" s="149"/>
      <c r="KM68" s="149"/>
      <c r="KN68" s="149"/>
      <c r="KO68" s="149"/>
      <c r="KP68" s="149"/>
      <c r="KQ68" s="149"/>
      <c r="KR68" s="149"/>
      <c r="KS68" s="149"/>
      <c r="KT68" s="149"/>
      <c r="KU68" s="149"/>
      <c r="KV68" s="149"/>
      <c r="KW68" s="149"/>
      <c r="KX68" s="149"/>
      <c r="KY68" s="149"/>
      <c r="KZ68" s="149"/>
      <c r="LA68" s="149"/>
      <c r="LB68" s="149"/>
      <c r="LC68" s="149"/>
      <c r="LD68" s="149"/>
      <c r="LE68" s="149"/>
      <c r="LF68" s="149"/>
      <c r="LG68" s="149"/>
      <c r="LH68" s="149"/>
      <c r="LI68" s="149"/>
      <c r="LJ68" s="149"/>
      <c r="LK68" s="149"/>
      <c r="LL68" s="149"/>
      <c r="LM68" s="149"/>
      <c r="LN68" s="149"/>
      <c r="LO68" s="149"/>
      <c r="LP68" s="149"/>
      <c r="LQ68" s="149"/>
      <c r="LR68" s="149"/>
      <c r="LS68" s="149"/>
      <c r="LT68" s="149"/>
      <c r="LU68" s="149"/>
      <c r="LV68" s="149"/>
      <c r="LW68" s="149"/>
      <c r="LX68" s="149"/>
      <c r="LY68" s="149"/>
      <c r="LZ68" s="149"/>
      <c r="MA68" s="149"/>
      <c r="MB68" s="149"/>
      <c r="MC68" s="149"/>
      <c r="MD68" s="149"/>
      <c r="ME68" s="149"/>
      <c r="MF68" s="149"/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  <c r="ZL68" s="149"/>
      <c r="ZM68" s="149"/>
      <c r="ZN68" s="149"/>
      <c r="ZO68" s="149"/>
      <c r="ZP68" s="149"/>
      <c r="ZQ68" s="149"/>
      <c r="ZR68" s="149"/>
      <c r="ZS68" s="149"/>
      <c r="ZT68" s="149"/>
      <c r="ZU68" s="149"/>
      <c r="ZV68" s="149"/>
      <c r="ZW68" s="149"/>
      <c r="ZX68" s="149"/>
      <c r="ZY68" s="149"/>
      <c r="ZZ68" s="149"/>
      <c r="AAA68" s="149"/>
      <c r="AAB68" s="149"/>
      <c r="AAC68" s="149"/>
      <c r="AAD68" s="149"/>
      <c r="AAE68" s="149"/>
      <c r="AAF68" s="149"/>
      <c r="AAG68" s="149"/>
      <c r="AAH68" s="149"/>
      <c r="AAI68" s="149"/>
      <c r="AAJ68" s="149"/>
      <c r="AAK68" s="149"/>
      <c r="AAL68" s="149"/>
      <c r="AAM68" s="149"/>
      <c r="AAN68" s="149"/>
      <c r="AAO68" s="149"/>
      <c r="AAP68" s="149"/>
      <c r="AAQ68" s="149"/>
      <c r="AAR68" s="149"/>
      <c r="AAS68" s="149"/>
      <c r="AAT68" s="149"/>
      <c r="AAU68" s="149"/>
      <c r="AAV68" s="149"/>
      <c r="AAW68" s="149"/>
      <c r="AAX68" s="149"/>
      <c r="AAY68" s="149"/>
      <c r="AAZ68" s="149"/>
      <c r="ABA68" s="149"/>
      <c r="ABB68" s="149"/>
      <c r="ABC68" s="149"/>
      <c r="ABD68" s="149"/>
      <c r="ABE68" s="149"/>
      <c r="ABF68" s="149"/>
      <c r="ABG68" s="149"/>
      <c r="ABH68" s="149"/>
      <c r="ABI68" s="149"/>
      <c r="ABJ68" s="149"/>
      <c r="ABK68" s="149"/>
      <c r="ABL68" s="149"/>
      <c r="ABM68" s="149"/>
      <c r="ABN68" s="149"/>
      <c r="ABO68" s="149"/>
      <c r="ABP68" s="149"/>
      <c r="ABQ68" s="149"/>
      <c r="ABR68" s="149"/>
      <c r="ABS68" s="149"/>
      <c r="ABT68" s="149"/>
      <c r="ABU68" s="149"/>
      <c r="ABV68" s="149"/>
      <c r="ABW68" s="149"/>
      <c r="ABX68" s="149"/>
      <c r="ABY68" s="149"/>
      <c r="ABZ68" s="149"/>
      <c r="ACA68" s="149"/>
      <c r="ACB68" s="149"/>
      <c r="ACC68" s="149"/>
      <c r="ACD68" s="149"/>
      <c r="ACE68" s="149"/>
      <c r="ACF68" s="149"/>
      <c r="ACG68" s="149"/>
      <c r="ACH68" s="149"/>
      <c r="ACI68" s="149"/>
      <c r="ACJ68" s="149"/>
      <c r="ACK68" s="149"/>
      <c r="ACL68" s="149"/>
      <c r="ACM68" s="149"/>
      <c r="ACN68" s="149"/>
      <c r="ACO68" s="149"/>
      <c r="ACP68" s="149"/>
      <c r="ACQ68" s="149"/>
      <c r="ACR68" s="149"/>
      <c r="ACS68" s="149"/>
      <c r="ACT68" s="149"/>
      <c r="ACU68" s="149"/>
      <c r="ACV68" s="149"/>
      <c r="ACW68" s="149"/>
      <c r="ACX68" s="149"/>
      <c r="ACY68" s="149"/>
      <c r="ACZ68" s="149"/>
      <c r="ADA68" s="149"/>
      <c r="ADB68" s="149"/>
      <c r="ADC68" s="149"/>
    </row>
  </sheetData>
  <mergeCells count="1">
    <mergeCell ref="A1:D1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DB9D1-405F-48CF-AC6D-B825FCFB3C2B}">
  <dimension ref="A1:ADC68"/>
  <sheetViews>
    <sheetView workbookViewId="0">
      <selection activeCell="C51" sqref="C51:C52"/>
    </sheetView>
  </sheetViews>
  <sheetFormatPr baseColWidth="10" defaultColWidth="10.15234375" defaultRowHeight="15.5" x14ac:dyDescent="0.3"/>
  <cols>
    <col min="1" max="1" width="4.15234375" style="154" customWidth="1"/>
    <col min="2" max="2" width="47.23046875" style="155" customWidth="1"/>
    <col min="3" max="4" width="11.3828125" style="151" customWidth="1"/>
    <col min="5" max="5" width="14.765625" style="152" customWidth="1"/>
    <col min="6" max="6" width="14.765625" style="153" customWidth="1"/>
    <col min="7" max="7" width="11.3828125" style="153" customWidth="1"/>
    <col min="8" max="8" width="11.3828125" style="149" customWidth="1"/>
    <col min="9" max="9" width="16.84375" style="149" customWidth="1"/>
    <col min="10" max="16384" width="10.15234375" style="149"/>
  </cols>
  <sheetData>
    <row r="1" spans="1:9" ht="50.5" customHeight="1" thickBot="1" x14ac:dyDescent="0.35">
      <c r="A1" s="576" t="str">
        <f>"“Die Grünen Klagenfurt/Zeleni v Celovcu“
PRZ 500305
Angaben für den Rechenschaftsbericht für das Jahr "&amp;Jahrakt</f>
        <v>“Die Grünen Klagenfurt/Zeleni v Celovcu“
PRZ 500305
Angaben für den Rechenschaftsbericht für das Jahr 2024</v>
      </c>
      <c r="B1" s="577"/>
      <c r="C1" s="577"/>
      <c r="D1" s="578"/>
      <c r="E1" s="149"/>
      <c r="F1" s="149"/>
      <c r="G1" s="149"/>
    </row>
    <row r="2" spans="1:9" s="115" customFormat="1" ht="27.65" customHeight="1" thickBot="1" x14ac:dyDescent="0.35">
      <c r="A2" s="108" t="s">
        <v>35</v>
      </c>
      <c r="B2" s="109" t="s">
        <v>36</v>
      </c>
      <c r="C2" s="203" t="str">
        <f>"ERTRAG
" &amp;Jahrakt</f>
        <v>ERTRAG
2024</v>
      </c>
      <c r="D2" s="203" t="s">
        <v>37</v>
      </c>
      <c r="E2" s="111"/>
      <c r="F2" s="112"/>
      <c r="G2" s="113"/>
      <c r="H2" s="114"/>
      <c r="I2" s="114"/>
    </row>
    <row r="3" spans="1:9" s="115" customFormat="1" ht="14" x14ac:dyDescent="0.3">
      <c r="A3" s="116" t="s">
        <v>38</v>
      </c>
      <c r="B3" s="117" t="s">
        <v>39</v>
      </c>
      <c r="C3" s="118">
        <v>0</v>
      </c>
      <c r="D3" s="210">
        <v>0</v>
      </c>
      <c r="E3" s="120"/>
      <c r="F3" s="112"/>
      <c r="G3" s="113"/>
      <c r="H3" s="121"/>
      <c r="I3" s="121"/>
    </row>
    <row r="4" spans="1:9" s="115" customFormat="1" ht="14" x14ac:dyDescent="0.3">
      <c r="A4" s="122" t="s">
        <v>40</v>
      </c>
      <c r="B4" s="123" t="s">
        <v>41</v>
      </c>
      <c r="C4" s="118">
        <v>0</v>
      </c>
      <c r="D4" s="210">
        <v>0</v>
      </c>
      <c r="E4" s="120"/>
      <c r="F4" s="112"/>
      <c r="G4" s="113"/>
      <c r="H4" s="121"/>
      <c r="I4" s="121"/>
    </row>
    <row r="5" spans="1:9" s="115" customFormat="1" ht="14" x14ac:dyDescent="0.3">
      <c r="A5" s="122" t="s">
        <v>42</v>
      </c>
      <c r="B5" s="123" t="s">
        <v>43</v>
      </c>
      <c r="C5" s="118">
        <v>0</v>
      </c>
      <c r="D5" s="210">
        <v>0</v>
      </c>
      <c r="E5" s="120"/>
      <c r="F5" s="112"/>
      <c r="G5" s="113"/>
      <c r="H5" s="121"/>
      <c r="I5" s="121"/>
    </row>
    <row r="6" spans="1:9" s="115" customFormat="1" ht="28" x14ac:dyDescent="0.3">
      <c r="A6" s="122" t="s">
        <v>44</v>
      </c>
      <c r="B6" s="123" t="s">
        <v>45</v>
      </c>
      <c r="C6" s="118">
        <v>0</v>
      </c>
      <c r="D6" s="210">
        <v>0</v>
      </c>
      <c r="E6" s="120"/>
      <c r="F6" s="124"/>
      <c r="G6" s="124"/>
      <c r="H6" s="121"/>
      <c r="I6" s="121"/>
    </row>
    <row r="7" spans="1:9" s="115" customFormat="1" ht="28" x14ac:dyDescent="0.3">
      <c r="A7" s="122" t="s">
        <v>46</v>
      </c>
      <c r="B7" s="123" t="s">
        <v>47</v>
      </c>
      <c r="C7" s="118">
        <v>2424.2399999999998</v>
      </c>
      <c r="D7" s="210">
        <v>2397.61</v>
      </c>
      <c r="E7" s="120"/>
      <c r="F7" s="112"/>
      <c r="G7" s="113"/>
      <c r="H7" s="121"/>
      <c r="I7" s="121"/>
    </row>
    <row r="8" spans="1:9" s="115" customFormat="1" ht="14" x14ac:dyDescent="0.3">
      <c r="A8" s="122" t="s">
        <v>48</v>
      </c>
      <c r="B8" s="123" t="s">
        <v>49</v>
      </c>
      <c r="C8" s="118">
        <v>0</v>
      </c>
      <c r="D8" s="210">
        <v>0</v>
      </c>
      <c r="E8" s="111"/>
      <c r="F8" s="125"/>
      <c r="G8" s="113"/>
      <c r="H8" s="121"/>
      <c r="I8" s="121"/>
    </row>
    <row r="9" spans="1:9" s="115" customFormat="1" ht="14" x14ac:dyDescent="0.3">
      <c r="A9" s="122" t="s">
        <v>50</v>
      </c>
      <c r="B9" s="123" t="s">
        <v>51</v>
      </c>
      <c r="C9" s="118">
        <v>0</v>
      </c>
      <c r="D9" s="210">
        <v>0</v>
      </c>
      <c r="E9" s="126"/>
      <c r="G9" s="113"/>
      <c r="H9" s="121"/>
      <c r="I9" s="121"/>
    </row>
    <row r="10" spans="1:9" s="115" customFormat="1" ht="14" x14ac:dyDescent="0.3">
      <c r="A10" s="122" t="s">
        <v>52</v>
      </c>
      <c r="B10" s="123" t="s">
        <v>53</v>
      </c>
      <c r="C10" s="118">
        <v>0.34</v>
      </c>
      <c r="D10" s="210">
        <v>0.34</v>
      </c>
      <c r="E10" s="127"/>
      <c r="F10" s="113"/>
      <c r="G10" s="113"/>
      <c r="H10" s="121"/>
      <c r="I10" s="121"/>
    </row>
    <row r="11" spans="1:9" s="115" customFormat="1" ht="42" x14ac:dyDescent="0.3">
      <c r="A11" s="122" t="s">
        <v>54</v>
      </c>
      <c r="B11" s="123" t="s">
        <v>55</v>
      </c>
      <c r="C11" s="118">
        <v>0</v>
      </c>
      <c r="D11" s="210">
        <v>0</v>
      </c>
      <c r="E11" s="127"/>
      <c r="F11" s="113"/>
      <c r="G11" s="113"/>
      <c r="H11" s="121"/>
      <c r="I11" s="121"/>
    </row>
    <row r="12" spans="1:9" s="115" customFormat="1" ht="14" x14ac:dyDescent="0.3">
      <c r="A12" s="122" t="s">
        <v>56</v>
      </c>
      <c r="B12" s="123" t="s">
        <v>57</v>
      </c>
      <c r="C12" s="118">
        <v>0</v>
      </c>
      <c r="D12" s="210">
        <v>0</v>
      </c>
      <c r="E12" s="127"/>
      <c r="F12" s="113"/>
      <c r="G12" s="113"/>
      <c r="H12" s="121"/>
      <c r="I12" s="121"/>
    </row>
    <row r="13" spans="1:9" s="115" customFormat="1" ht="14" x14ac:dyDescent="0.3">
      <c r="A13" s="122" t="s">
        <v>58</v>
      </c>
      <c r="B13" s="123" t="s">
        <v>59</v>
      </c>
      <c r="C13" s="118">
        <v>0</v>
      </c>
      <c r="D13" s="210">
        <v>0</v>
      </c>
      <c r="E13" s="127"/>
      <c r="F13" s="113"/>
      <c r="G13" s="113"/>
      <c r="H13" s="121"/>
      <c r="I13" s="121"/>
    </row>
    <row r="14" spans="1:9" s="115" customFormat="1" ht="14" x14ac:dyDescent="0.3">
      <c r="A14" s="122" t="s">
        <v>60</v>
      </c>
      <c r="B14" s="123" t="s">
        <v>61</v>
      </c>
      <c r="C14" s="118">
        <v>0</v>
      </c>
      <c r="D14" s="210">
        <v>0</v>
      </c>
      <c r="E14" s="127"/>
      <c r="F14" s="113"/>
      <c r="G14" s="113"/>
      <c r="H14" s="121"/>
      <c r="I14" s="121"/>
    </row>
    <row r="15" spans="1:9" s="115" customFormat="1" ht="14" x14ac:dyDescent="0.3">
      <c r="A15" s="122" t="s">
        <v>62</v>
      </c>
      <c r="B15" s="123" t="s">
        <v>63</v>
      </c>
      <c r="C15" s="118">
        <v>0</v>
      </c>
      <c r="D15" s="210">
        <v>0</v>
      </c>
      <c r="E15" s="127"/>
      <c r="F15" s="113"/>
      <c r="G15" s="113"/>
      <c r="H15" s="121"/>
      <c r="I15" s="121"/>
    </row>
    <row r="16" spans="1:9" s="115" customFormat="1" ht="14" x14ac:dyDescent="0.3">
      <c r="A16" s="122" t="s">
        <v>64</v>
      </c>
      <c r="B16" s="123" t="s">
        <v>65</v>
      </c>
      <c r="C16" s="118">
        <v>0</v>
      </c>
      <c r="D16" s="210">
        <v>0</v>
      </c>
    </row>
    <row r="17" spans="1:4" s="115" customFormat="1" ht="14" x14ac:dyDescent="0.3">
      <c r="A17" s="122" t="s">
        <v>66</v>
      </c>
      <c r="B17" s="123" t="s">
        <v>67</v>
      </c>
      <c r="C17" s="118">
        <v>0</v>
      </c>
      <c r="D17" s="210">
        <v>0</v>
      </c>
    </row>
    <row r="18" spans="1:4" s="115" customFormat="1" ht="14" x14ac:dyDescent="0.3">
      <c r="A18" s="122" t="s">
        <v>68</v>
      </c>
      <c r="B18" s="123" t="s">
        <v>69</v>
      </c>
      <c r="C18" s="118">
        <v>0</v>
      </c>
      <c r="D18" s="210">
        <v>0</v>
      </c>
    </row>
    <row r="19" spans="1:4" s="115" customFormat="1" ht="14" x14ac:dyDescent="0.3">
      <c r="A19" s="122" t="s">
        <v>70</v>
      </c>
      <c r="B19" s="123" t="s">
        <v>71</v>
      </c>
      <c r="C19" s="118">
        <v>0</v>
      </c>
      <c r="D19" s="210">
        <v>0</v>
      </c>
    </row>
    <row r="20" spans="1:4" s="115" customFormat="1" ht="14" x14ac:dyDescent="0.3">
      <c r="A20" s="122" t="s">
        <v>72</v>
      </c>
      <c r="B20" s="123" t="s">
        <v>73</v>
      </c>
      <c r="C20" s="118">
        <v>0</v>
      </c>
      <c r="D20" s="210">
        <v>0</v>
      </c>
    </row>
    <row r="21" spans="1:4" s="115" customFormat="1" ht="14" x14ac:dyDescent="0.3">
      <c r="A21" s="122" t="s">
        <v>74</v>
      </c>
      <c r="B21" s="123" t="s">
        <v>75</v>
      </c>
      <c r="C21" s="118">
        <v>0</v>
      </c>
      <c r="D21" s="210">
        <v>0</v>
      </c>
    </row>
    <row r="22" spans="1:4" s="115" customFormat="1" ht="14.5" thickBot="1" x14ac:dyDescent="0.35">
      <c r="A22" s="122" t="s">
        <v>76</v>
      </c>
      <c r="B22" s="123" t="s">
        <v>77</v>
      </c>
      <c r="C22" s="118">
        <v>0</v>
      </c>
      <c r="D22" s="210">
        <v>0</v>
      </c>
    </row>
    <row r="23" spans="1:4" s="131" customFormat="1" ht="27.65" customHeight="1" thickBot="1" x14ac:dyDescent="0.35">
      <c r="A23" s="128"/>
      <c r="B23" s="129" t="s">
        <v>78</v>
      </c>
      <c r="C23" s="130">
        <f>SUM(C3:C22)</f>
        <v>2424.58</v>
      </c>
      <c r="D23" s="130">
        <v>2397.9500000000003</v>
      </c>
    </row>
    <row r="24" spans="1:4" s="115" customFormat="1" ht="14.5" thickBot="1" x14ac:dyDescent="0.35">
      <c r="A24" s="132"/>
      <c r="B24" s="111"/>
      <c r="C24" s="124"/>
      <c r="D24" s="124"/>
    </row>
    <row r="25" spans="1:4" s="211" customFormat="1" ht="27.65" customHeight="1" thickBot="1" x14ac:dyDescent="0.35">
      <c r="A25" s="108" t="s">
        <v>35</v>
      </c>
      <c r="B25" s="109" t="s">
        <v>79</v>
      </c>
      <c r="C25" s="203" t="str">
        <f>"AUFWAND
"&amp;Jahrakt</f>
        <v>AUFWAND
2024</v>
      </c>
      <c r="D25" s="203" t="s">
        <v>80</v>
      </c>
    </row>
    <row r="26" spans="1:4" s="115" customFormat="1" ht="14" x14ac:dyDescent="0.3">
      <c r="A26" s="116" t="s">
        <v>38</v>
      </c>
      <c r="B26" s="133" t="s">
        <v>81</v>
      </c>
      <c r="C26" s="118">
        <v>0</v>
      </c>
      <c r="D26" s="210">
        <v>0</v>
      </c>
    </row>
    <row r="27" spans="1:4" s="115" customFormat="1" ht="28" x14ac:dyDescent="0.3">
      <c r="A27" s="122" t="s">
        <v>40</v>
      </c>
      <c r="B27" s="134" t="s">
        <v>82</v>
      </c>
      <c r="C27" s="118">
        <v>779.57</v>
      </c>
      <c r="D27" s="210">
        <v>353.81</v>
      </c>
    </row>
    <row r="28" spans="1:4" s="115" customFormat="1" ht="14" x14ac:dyDescent="0.3">
      <c r="A28" s="122" t="s">
        <v>42</v>
      </c>
      <c r="B28" s="134" t="s">
        <v>83</v>
      </c>
      <c r="C28" s="118">
        <v>0</v>
      </c>
      <c r="D28" s="210">
        <v>0</v>
      </c>
    </row>
    <row r="29" spans="1:4" s="115" customFormat="1" ht="14" x14ac:dyDescent="0.3">
      <c r="A29" s="122" t="s">
        <v>44</v>
      </c>
      <c r="B29" s="134" t="s">
        <v>84</v>
      </c>
      <c r="C29" s="118">
        <v>0</v>
      </c>
      <c r="D29" s="210">
        <v>5911.81</v>
      </c>
    </row>
    <row r="30" spans="1:4" s="115" customFormat="1" ht="14" x14ac:dyDescent="0.3">
      <c r="A30" s="122" t="s">
        <v>46</v>
      </c>
      <c r="B30" s="134" t="s">
        <v>85</v>
      </c>
      <c r="C30" s="118">
        <v>0</v>
      </c>
      <c r="D30" s="210">
        <v>0</v>
      </c>
    </row>
    <row r="31" spans="1:4" s="115" customFormat="1" ht="14" x14ac:dyDescent="0.3">
      <c r="A31" s="122" t="s">
        <v>48</v>
      </c>
      <c r="B31" s="134" t="s">
        <v>86</v>
      </c>
      <c r="C31" s="118">
        <v>0</v>
      </c>
      <c r="D31" s="210">
        <v>0</v>
      </c>
    </row>
    <row r="32" spans="1:4" s="115" customFormat="1" ht="14" x14ac:dyDescent="0.3">
      <c r="A32" s="122" t="s">
        <v>50</v>
      </c>
      <c r="B32" s="134" t="s">
        <v>87</v>
      </c>
      <c r="C32" s="118">
        <v>0</v>
      </c>
      <c r="D32" s="210">
        <v>1374.36</v>
      </c>
    </row>
    <row r="33" spans="1:4" s="115" customFormat="1" ht="14" x14ac:dyDescent="0.3">
      <c r="A33" s="122" t="s">
        <v>52</v>
      </c>
      <c r="B33" s="134" t="s">
        <v>88</v>
      </c>
      <c r="C33" s="118">
        <v>0</v>
      </c>
      <c r="D33" s="210">
        <v>0</v>
      </c>
    </row>
    <row r="34" spans="1:4" s="115" customFormat="1" ht="28" x14ac:dyDescent="0.3">
      <c r="A34" s="122" t="s">
        <v>54</v>
      </c>
      <c r="B34" s="134" t="s">
        <v>89</v>
      </c>
      <c r="C34" s="118">
        <v>0</v>
      </c>
      <c r="D34" s="210">
        <v>0</v>
      </c>
    </row>
    <row r="35" spans="1:4" s="115" customFormat="1" ht="14" x14ac:dyDescent="0.3">
      <c r="A35" s="122" t="s">
        <v>56</v>
      </c>
      <c r="B35" s="134" t="s">
        <v>90</v>
      </c>
      <c r="C35" s="118">
        <v>0</v>
      </c>
      <c r="D35" s="210">
        <v>0</v>
      </c>
    </row>
    <row r="36" spans="1:4" s="115" customFormat="1" ht="14" x14ac:dyDescent="0.3">
      <c r="A36" s="122" t="s">
        <v>58</v>
      </c>
      <c r="B36" s="134" t="s">
        <v>91</v>
      </c>
      <c r="C36" s="118">
        <v>0</v>
      </c>
      <c r="D36" s="210">
        <v>0</v>
      </c>
    </row>
    <row r="37" spans="1:4" s="115" customFormat="1" ht="14" x14ac:dyDescent="0.3">
      <c r="A37" s="122" t="s">
        <v>60</v>
      </c>
      <c r="B37" s="134" t="s">
        <v>92</v>
      </c>
      <c r="C37" s="118">
        <v>0</v>
      </c>
      <c r="D37" s="210">
        <v>0</v>
      </c>
    </row>
    <row r="38" spans="1:4" s="115" customFormat="1" ht="14" x14ac:dyDescent="0.3">
      <c r="A38" s="122" t="s">
        <v>62</v>
      </c>
      <c r="B38" s="134" t="s">
        <v>93</v>
      </c>
      <c r="C38" s="118">
        <v>0</v>
      </c>
      <c r="D38" s="210">
        <v>0</v>
      </c>
    </row>
    <row r="39" spans="1:4" s="115" customFormat="1" ht="28" x14ac:dyDescent="0.3">
      <c r="A39" s="122" t="s">
        <v>64</v>
      </c>
      <c r="B39" s="134" t="s">
        <v>94</v>
      </c>
      <c r="C39" s="118">
        <v>0</v>
      </c>
      <c r="D39" s="210">
        <v>0</v>
      </c>
    </row>
    <row r="40" spans="1:4" s="115" customFormat="1" ht="14" x14ac:dyDescent="0.3">
      <c r="A40" s="122" t="s">
        <v>66</v>
      </c>
      <c r="B40" s="134" t="s">
        <v>95</v>
      </c>
      <c r="C40" s="118">
        <v>0</v>
      </c>
      <c r="D40" s="210">
        <v>0</v>
      </c>
    </row>
    <row r="41" spans="1:4" s="115" customFormat="1" ht="14" x14ac:dyDescent="0.3">
      <c r="A41" s="122" t="s">
        <v>96</v>
      </c>
      <c r="B41" s="134" t="s">
        <v>97</v>
      </c>
      <c r="C41" s="118">
        <v>0</v>
      </c>
      <c r="D41" s="210">
        <v>0</v>
      </c>
    </row>
    <row r="42" spans="1:4" s="115" customFormat="1" ht="28" x14ac:dyDescent="0.3">
      <c r="A42" s="122" t="s">
        <v>98</v>
      </c>
      <c r="B42" s="134" t="s">
        <v>99</v>
      </c>
      <c r="C42" s="118">
        <v>0</v>
      </c>
      <c r="D42" s="210">
        <v>0</v>
      </c>
    </row>
    <row r="43" spans="1:4" s="115" customFormat="1" ht="28" x14ac:dyDescent="0.3">
      <c r="A43" s="122" t="s">
        <v>100</v>
      </c>
      <c r="B43" s="134" t="s">
        <v>101</v>
      </c>
      <c r="C43" s="118">
        <v>0</v>
      </c>
      <c r="D43" s="210">
        <v>0</v>
      </c>
    </row>
    <row r="44" spans="1:4" s="115" customFormat="1" ht="28" x14ac:dyDescent="0.3">
      <c r="A44" s="122" t="s">
        <v>102</v>
      </c>
      <c r="B44" s="134" t="s">
        <v>103</v>
      </c>
      <c r="C44" s="118">
        <v>0</v>
      </c>
      <c r="D44" s="210">
        <v>0</v>
      </c>
    </row>
    <row r="45" spans="1:4" s="115" customFormat="1" ht="28" x14ac:dyDescent="0.3">
      <c r="A45" s="122" t="s">
        <v>104</v>
      </c>
      <c r="B45" s="134" t="s">
        <v>105</v>
      </c>
      <c r="C45" s="118">
        <v>0</v>
      </c>
      <c r="D45" s="210">
        <v>0</v>
      </c>
    </row>
    <row r="46" spans="1:4" s="115" customFormat="1" ht="28" x14ac:dyDescent="0.3">
      <c r="A46" s="122" t="s">
        <v>106</v>
      </c>
      <c r="B46" s="134" t="s">
        <v>107</v>
      </c>
      <c r="C46" s="118">
        <v>0</v>
      </c>
      <c r="D46" s="210">
        <v>0</v>
      </c>
    </row>
    <row r="47" spans="1:4" s="115" customFormat="1" ht="28.5" thickBot="1" x14ac:dyDescent="0.35">
      <c r="A47" s="122" t="s">
        <v>108</v>
      </c>
      <c r="B47" s="134" t="s">
        <v>109</v>
      </c>
      <c r="C47" s="118">
        <v>0</v>
      </c>
      <c r="D47" s="210">
        <v>0</v>
      </c>
    </row>
    <row r="48" spans="1:4" s="131" customFormat="1" ht="27.65" customHeight="1" thickBot="1" x14ac:dyDescent="0.35">
      <c r="A48" s="128"/>
      <c r="B48" s="135" t="s">
        <v>110</v>
      </c>
      <c r="C48" s="136">
        <f>SUM(C26:C47)</f>
        <v>779.57</v>
      </c>
      <c r="D48" s="136">
        <v>7639.9800000000005</v>
      </c>
    </row>
    <row r="49" spans="1:783" s="115" customFormat="1" ht="14.5" thickBot="1" x14ac:dyDescent="0.35">
      <c r="A49" s="137"/>
      <c r="B49" s="120"/>
      <c r="C49" s="138"/>
      <c r="D49" s="138"/>
      <c r="E49" s="113"/>
      <c r="F49" s="114"/>
      <c r="G49" s="114"/>
    </row>
    <row r="50" spans="1:783" s="115" customFormat="1" ht="27.65" customHeight="1" thickBot="1" x14ac:dyDescent="0.35">
      <c r="A50" s="108" t="s">
        <v>35</v>
      </c>
      <c r="B50" s="139" t="s">
        <v>111</v>
      </c>
      <c r="C50" s="140">
        <f>Jahrakt</f>
        <v>2024</v>
      </c>
      <c r="D50" s="140" t="s">
        <v>2</v>
      </c>
    </row>
    <row r="51" spans="1:783" s="115" customFormat="1" ht="14" x14ac:dyDescent="0.3">
      <c r="A51" s="116" t="s">
        <v>38</v>
      </c>
      <c r="B51" s="141" t="s">
        <v>112</v>
      </c>
      <c r="C51" s="300">
        <v>0</v>
      </c>
      <c r="D51" s="142">
        <v>0</v>
      </c>
    </row>
    <row r="52" spans="1:783" s="145" customFormat="1" ht="14" x14ac:dyDescent="0.3">
      <c r="A52" s="122" t="s">
        <v>40</v>
      </c>
      <c r="B52" s="143" t="s">
        <v>113</v>
      </c>
      <c r="C52" s="301">
        <v>0</v>
      </c>
      <c r="D52" s="144">
        <v>0</v>
      </c>
      <c r="F52" s="121"/>
      <c r="G52" s="121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  <c r="AAA52" s="113"/>
      <c r="AAB52" s="113"/>
      <c r="AAC52" s="113"/>
      <c r="AAD52" s="113"/>
      <c r="AAE52" s="113"/>
      <c r="AAF52" s="113"/>
      <c r="AAG52" s="113"/>
      <c r="AAH52" s="113"/>
      <c r="AAI52" s="113"/>
      <c r="AAJ52" s="113"/>
      <c r="AAK52" s="113"/>
      <c r="AAL52" s="113"/>
      <c r="AAM52" s="113"/>
      <c r="AAN52" s="113"/>
      <c r="AAO52" s="113"/>
      <c r="AAP52" s="113"/>
      <c r="AAQ52" s="113"/>
      <c r="AAR52" s="113"/>
      <c r="AAS52" s="113"/>
      <c r="AAT52" s="113"/>
      <c r="AAU52" s="113"/>
      <c r="AAV52" s="113"/>
      <c r="AAW52" s="113"/>
      <c r="AAX52" s="113"/>
      <c r="AAY52" s="113"/>
      <c r="AAZ52" s="113"/>
      <c r="ABA52" s="113"/>
      <c r="ABB52" s="113"/>
      <c r="ABC52" s="113"/>
      <c r="ABD52" s="113"/>
      <c r="ABE52" s="113"/>
      <c r="ABF52" s="113"/>
      <c r="ABG52" s="113"/>
      <c r="ABH52" s="113"/>
      <c r="ABI52" s="113"/>
      <c r="ABJ52" s="113"/>
      <c r="ABK52" s="113"/>
      <c r="ABL52" s="113"/>
      <c r="ABM52" s="113"/>
      <c r="ABN52" s="113"/>
      <c r="ABO52" s="113"/>
      <c r="ABP52" s="113"/>
      <c r="ABQ52" s="113"/>
      <c r="ABR52" s="113"/>
      <c r="ABS52" s="113"/>
      <c r="ABT52" s="113"/>
      <c r="ABU52" s="113"/>
      <c r="ABV52" s="113"/>
      <c r="ABW52" s="113"/>
      <c r="ABX52" s="113"/>
      <c r="ABY52" s="113"/>
      <c r="ABZ52" s="113"/>
      <c r="ACA52" s="113"/>
      <c r="ACB52" s="113"/>
      <c r="ACC52" s="113"/>
      <c r="ACD52" s="113"/>
      <c r="ACE52" s="113"/>
      <c r="ACF52" s="113"/>
      <c r="ACG52" s="113"/>
      <c r="ACH52" s="113"/>
      <c r="ACI52" s="113"/>
      <c r="ACJ52" s="113"/>
      <c r="ACK52" s="113"/>
      <c r="ACL52" s="113"/>
      <c r="ACM52" s="113"/>
      <c r="ACN52" s="113"/>
      <c r="ACO52" s="113"/>
      <c r="ACP52" s="113"/>
      <c r="ACQ52" s="113"/>
      <c r="ACR52" s="113"/>
      <c r="ACS52" s="113"/>
      <c r="ACT52" s="113"/>
      <c r="ACU52" s="113"/>
      <c r="ACV52" s="113"/>
      <c r="ACW52" s="113"/>
      <c r="ACX52" s="113"/>
      <c r="ACY52" s="113"/>
      <c r="ACZ52" s="113"/>
      <c r="ADA52" s="113"/>
      <c r="ADB52" s="113"/>
      <c r="ADC52" s="113"/>
    </row>
    <row r="53" spans="1:783" s="145" customFormat="1" ht="14.5" thickBot="1" x14ac:dyDescent="0.35">
      <c r="A53" s="146" t="s">
        <v>42</v>
      </c>
      <c r="B53" s="147"/>
      <c r="C53" s="212"/>
      <c r="D53" s="148"/>
      <c r="F53" s="121"/>
      <c r="G53" s="121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  <c r="AAA53" s="113"/>
      <c r="AAB53" s="113"/>
      <c r="AAC53" s="113"/>
      <c r="AAD53" s="113"/>
      <c r="AAE53" s="113"/>
      <c r="AAF53" s="113"/>
      <c r="AAG53" s="113"/>
      <c r="AAH53" s="113"/>
      <c r="AAI53" s="113"/>
      <c r="AAJ53" s="113"/>
      <c r="AAK53" s="113"/>
      <c r="AAL53" s="113"/>
      <c r="AAM53" s="113"/>
      <c r="AAN53" s="113"/>
      <c r="AAO53" s="113"/>
      <c r="AAP53" s="113"/>
      <c r="AAQ53" s="113"/>
      <c r="AAR53" s="113"/>
      <c r="AAS53" s="113"/>
      <c r="AAT53" s="113"/>
      <c r="AAU53" s="113"/>
      <c r="AAV53" s="113"/>
      <c r="AAW53" s="113"/>
      <c r="AAX53" s="113"/>
      <c r="AAY53" s="113"/>
      <c r="AAZ53" s="113"/>
      <c r="ABA53" s="113"/>
      <c r="ABB53" s="113"/>
      <c r="ABC53" s="113"/>
      <c r="ABD53" s="113"/>
      <c r="ABE53" s="113"/>
      <c r="ABF53" s="113"/>
      <c r="ABG53" s="113"/>
      <c r="ABH53" s="113"/>
      <c r="ABI53" s="113"/>
      <c r="ABJ53" s="113"/>
      <c r="ABK53" s="113"/>
      <c r="ABL53" s="113"/>
      <c r="ABM53" s="113"/>
      <c r="ABN53" s="113"/>
      <c r="ABO53" s="113"/>
      <c r="ABP53" s="113"/>
      <c r="ABQ53" s="113"/>
      <c r="ABR53" s="113"/>
      <c r="ABS53" s="113"/>
      <c r="ABT53" s="113"/>
      <c r="ABU53" s="113"/>
      <c r="ABV53" s="113"/>
      <c r="ABW53" s="113"/>
      <c r="ABX53" s="113"/>
      <c r="ABY53" s="113"/>
      <c r="ABZ53" s="113"/>
      <c r="ACA53" s="113"/>
      <c r="ACB53" s="113"/>
      <c r="ACC53" s="113"/>
      <c r="ACD53" s="113"/>
      <c r="ACE53" s="113"/>
      <c r="ACF53" s="113"/>
      <c r="ACG53" s="113"/>
      <c r="ACH53" s="113"/>
      <c r="ACI53" s="113"/>
      <c r="ACJ53" s="113"/>
      <c r="ACK53" s="113"/>
      <c r="ACL53" s="113"/>
      <c r="ACM53" s="113"/>
      <c r="ACN53" s="113"/>
      <c r="ACO53" s="113"/>
      <c r="ACP53" s="113"/>
      <c r="ACQ53" s="113"/>
      <c r="ACR53" s="113"/>
      <c r="ACS53" s="113"/>
      <c r="ACT53" s="113"/>
      <c r="ACU53" s="113"/>
      <c r="ACV53" s="113"/>
      <c r="ACW53" s="113"/>
      <c r="ACX53" s="113"/>
      <c r="ACY53" s="113"/>
      <c r="ACZ53" s="113"/>
      <c r="ADA53" s="113"/>
      <c r="ADB53" s="113"/>
      <c r="ADC53" s="113"/>
    </row>
    <row r="54" spans="1:783" s="145" customFormat="1" ht="14" x14ac:dyDescent="0.3">
      <c r="A54" s="113"/>
      <c r="B54" s="127"/>
      <c r="C54" s="124"/>
      <c r="D54" s="124"/>
      <c r="F54" s="121"/>
      <c r="G54" s="121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  <c r="AAA54" s="113"/>
      <c r="AAB54" s="113"/>
      <c r="AAC54" s="113"/>
      <c r="AAD54" s="113"/>
      <c r="AAE54" s="113"/>
      <c r="AAF54" s="113"/>
      <c r="AAG54" s="113"/>
      <c r="AAH54" s="113"/>
      <c r="AAI54" s="113"/>
      <c r="AAJ54" s="113"/>
      <c r="AAK54" s="113"/>
      <c r="AAL54" s="113"/>
      <c r="AAM54" s="113"/>
      <c r="AAN54" s="113"/>
      <c r="AAO54" s="113"/>
      <c r="AAP54" s="113"/>
      <c r="AAQ54" s="113"/>
      <c r="AAR54" s="113"/>
      <c r="AAS54" s="113"/>
      <c r="AAT54" s="113"/>
      <c r="AAU54" s="113"/>
      <c r="AAV54" s="113"/>
      <c r="AAW54" s="113"/>
      <c r="AAX54" s="113"/>
      <c r="AAY54" s="113"/>
      <c r="AAZ54" s="113"/>
      <c r="ABA54" s="113"/>
      <c r="ABB54" s="113"/>
      <c r="ABC54" s="113"/>
      <c r="ABD54" s="113"/>
      <c r="ABE54" s="113"/>
      <c r="ABF54" s="113"/>
      <c r="ABG54" s="113"/>
      <c r="ABH54" s="113"/>
      <c r="ABI54" s="113"/>
      <c r="ABJ54" s="113"/>
      <c r="ABK54" s="113"/>
      <c r="ABL54" s="113"/>
      <c r="ABM54" s="113"/>
      <c r="ABN54" s="113"/>
      <c r="ABO54" s="113"/>
      <c r="ABP54" s="113"/>
      <c r="ABQ54" s="113"/>
      <c r="ABR54" s="113"/>
      <c r="ABS54" s="113"/>
      <c r="ABT54" s="113"/>
      <c r="ABU54" s="113"/>
      <c r="ABV54" s="113"/>
      <c r="ABW54" s="113"/>
      <c r="ABX54" s="113"/>
      <c r="ABY54" s="113"/>
      <c r="ABZ54" s="113"/>
      <c r="ACA54" s="113"/>
      <c r="ACB54" s="113"/>
      <c r="ACC54" s="113"/>
      <c r="ACD54" s="113"/>
      <c r="ACE54" s="113"/>
      <c r="ACF54" s="113"/>
      <c r="ACG54" s="113"/>
      <c r="ACH54" s="113"/>
      <c r="ACI54" s="113"/>
      <c r="ACJ54" s="113"/>
      <c r="ACK54" s="113"/>
      <c r="ACL54" s="113"/>
      <c r="ACM54" s="113"/>
      <c r="ACN54" s="113"/>
      <c r="ACO54" s="113"/>
      <c r="ACP54" s="113"/>
      <c r="ACQ54" s="113"/>
      <c r="ACR54" s="113"/>
      <c r="ACS54" s="113"/>
      <c r="ACT54" s="113"/>
      <c r="ACU54" s="113"/>
      <c r="ACV54" s="113"/>
      <c r="ACW54" s="113"/>
      <c r="ACX54" s="113"/>
      <c r="ACY54" s="113"/>
      <c r="ACZ54" s="113"/>
      <c r="ADA54" s="113"/>
      <c r="ADB54" s="113"/>
      <c r="ADC54" s="113"/>
    </row>
    <row r="55" spans="1:783" s="145" customFormat="1" ht="14" x14ac:dyDescent="0.3">
      <c r="A55" s="113"/>
      <c r="B55" s="127"/>
      <c r="C55" s="124"/>
      <c r="D55" s="124"/>
      <c r="F55" s="121"/>
      <c r="G55" s="121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  <c r="AAA55" s="113"/>
      <c r="AAB55" s="113"/>
      <c r="AAC55" s="113"/>
      <c r="AAD55" s="113"/>
      <c r="AAE55" s="113"/>
      <c r="AAF55" s="113"/>
      <c r="AAG55" s="113"/>
      <c r="AAH55" s="113"/>
      <c r="AAI55" s="113"/>
      <c r="AAJ55" s="113"/>
      <c r="AAK55" s="113"/>
      <c r="AAL55" s="113"/>
      <c r="AAM55" s="113"/>
      <c r="AAN55" s="113"/>
      <c r="AAO55" s="113"/>
      <c r="AAP55" s="113"/>
      <c r="AAQ55" s="113"/>
      <c r="AAR55" s="113"/>
      <c r="AAS55" s="113"/>
      <c r="AAT55" s="113"/>
      <c r="AAU55" s="113"/>
      <c r="AAV55" s="113"/>
      <c r="AAW55" s="113"/>
      <c r="AAX55" s="113"/>
      <c r="AAY55" s="113"/>
      <c r="AAZ55" s="113"/>
      <c r="ABA55" s="113"/>
      <c r="ABB55" s="113"/>
      <c r="ABC55" s="113"/>
      <c r="ABD55" s="113"/>
      <c r="ABE55" s="113"/>
      <c r="ABF55" s="113"/>
      <c r="ABG55" s="113"/>
      <c r="ABH55" s="113"/>
      <c r="ABI55" s="113"/>
      <c r="ABJ55" s="113"/>
      <c r="ABK55" s="113"/>
      <c r="ABL55" s="113"/>
      <c r="ABM55" s="113"/>
      <c r="ABN55" s="113"/>
      <c r="ABO55" s="113"/>
      <c r="ABP55" s="113"/>
      <c r="ABQ55" s="113"/>
      <c r="ABR55" s="113"/>
      <c r="ABS55" s="113"/>
      <c r="ABT55" s="113"/>
      <c r="ABU55" s="113"/>
      <c r="ABV55" s="113"/>
      <c r="ABW55" s="113"/>
      <c r="ABX55" s="113"/>
      <c r="ABY55" s="113"/>
      <c r="ABZ55" s="113"/>
      <c r="ACA55" s="113"/>
      <c r="ACB55" s="113"/>
      <c r="ACC55" s="113"/>
      <c r="ACD55" s="113"/>
      <c r="ACE55" s="113"/>
      <c r="ACF55" s="113"/>
      <c r="ACG55" s="113"/>
      <c r="ACH55" s="113"/>
      <c r="ACI55" s="113"/>
      <c r="ACJ55" s="113"/>
      <c r="ACK55" s="113"/>
      <c r="ACL55" s="113"/>
      <c r="ACM55" s="113"/>
      <c r="ACN55" s="113"/>
      <c r="ACO55" s="113"/>
      <c r="ACP55" s="113"/>
      <c r="ACQ55" s="113"/>
      <c r="ACR55" s="113"/>
      <c r="ACS55" s="113"/>
      <c r="ACT55" s="113"/>
      <c r="ACU55" s="113"/>
      <c r="ACV55" s="113"/>
      <c r="ACW55" s="113"/>
      <c r="ACX55" s="113"/>
      <c r="ACY55" s="113"/>
      <c r="ACZ55" s="113"/>
      <c r="ADA55" s="113"/>
      <c r="ADB55" s="113"/>
      <c r="ADC55" s="113"/>
    </row>
    <row r="56" spans="1:783" s="145" customFormat="1" ht="14" x14ac:dyDescent="0.3">
      <c r="A56" s="113"/>
      <c r="B56" s="127"/>
      <c r="C56" s="124"/>
      <c r="D56" s="124"/>
      <c r="F56" s="121"/>
      <c r="G56" s="121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  <c r="OQ56" s="113"/>
      <c r="OR56" s="113"/>
      <c r="OS56" s="113"/>
      <c r="OT56" s="113"/>
      <c r="OU56" s="113"/>
      <c r="OV56" s="113"/>
      <c r="OW56" s="113"/>
      <c r="OX56" s="113"/>
      <c r="OY56" s="113"/>
      <c r="OZ56" s="113"/>
      <c r="PA56" s="113"/>
      <c r="PB56" s="113"/>
      <c r="PC56" s="113"/>
      <c r="PD56" s="113"/>
      <c r="PE56" s="113"/>
      <c r="PF56" s="113"/>
      <c r="PG56" s="113"/>
      <c r="PH56" s="113"/>
      <c r="PI56" s="113"/>
      <c r="PJ56" s="113"/>
      <c r="PK56" s="113"/>
      <c r="PL56" s="113"/>
      <c r="PM56" s="113"/>
      <c r="PN56" s="113"/>
      <c r="PO56" s="113"/>
      <c r="PP56" s="113"/>
      <c r="PQ56" s="113"/>
      <c r="PR56" s="113"/>
      <c r="PS56" s="113"/>
      <c r="PT56" s="113"/>
      <c r="PU56" s="113"/>
      <c r="PV56" s="113"/>
      <c r="PW56" s="113"/>
      <c r="PX56" s="113"/>
      <c r="PY56" s="113"/>
      <c r="PZ56" s="113"/>
      <c r="QA56" s="113"/>
      <c r="QB56" s="113"/>
      <c r="QC56" s="113"/>
      <c r="QD56" s="113"/>
      <c r="QE56" s="113"/>
      <c r="QF56" s="113"/>
      <c r="QG56" s="113"/>
      <c r="QH56" s="113"/>
      <c r="QI56" s="113"/>
      <c r="QJ56" s="113"/>
      <c r="QK56" s="113"/>
      <c r="QL56" s="113"/>
      <c r="QM56" s="113"/>
      <c r="QN56" s="113"/>
      <c r="QO56" s="113"/>
      <c r="QP56" s="113"/>
      <c r="QQ56" s="113"/>
      <c r="QR56" s="113"/>
      <c r="QS56" s="113"/>
      <c r="QT56" s="113"/>
      <c r="QU56" s="113"/>
      <c r="QV56" s="113"/>
      <c r="QW56" s="113"/>
      <c r="QX56" s="113"/>
      <c r="QY56" s="113"/>
      <c r="QZ56" s="113"/>
      <c r="RA56" s="113"/>
      <c r="RB56" s="113"/>
      <c r="RC56" s="113"/>
      <c r="RD56" s="113"/>
      <c r="RE56" s="113"/>
      <c r="RF56" s="113"/>
      <c r="RG56" s="113"/>
      <c r="RH56" s="113"/>
      <c r="RI56" s="113"/>
      <c r="RJ56" s="113"/>
      <c r="RK56" s="113"/>
      <c r="RL56" s="113"/>
      <c r="RM56" s="113"/>
      <c r="RN56" s="113"/>
      <c r="RO56" s="113"/>
      <c r="RP56" s="113"/>
      <c r="RQ56" s="113"/>
      <c r="RR56" s="113"/>
      <c r="RS56" s="113"/>
      <c r="RT56" s="113"/>
      <c r="RU56" s="113"/>
      <c r="RV56" s="113"/>
      <c r="RW56" s="113"/>
      <c r="RX56" s="113"/>
      <c r="RY56" s="113"/>
      <c r="RZ56" s="113"/>
      <c r="SA56" s="113"/>
      <c r="SB56" s="113"/>
      <c r="SC56" s="113"/>
      <c r="SD56" s="113"/>
      <c r="SE56" s="113"/>
      <c r="SF56" s="113"/>
      <c r="SG56" s="113"/>
      <c r="SH56" s="113"/>
      <c r="SI56" s="113"/>
      <c r="SJ56" s="113"/>
      <c r="SK56" s="113"/>
      <c r="SL56" s="113"/>
      <c r="SM56" s="113"/>
      <c r="SN56" s="113"/>
      <c r="SO56" s="113"/>
      <c r="SP56" s="113"/>
      <c r="SQ56" s="113"/>
      <c r="SR56" s="113"/>
      <c r="SS56" s="113"/>
      <c r="ST56" s="113"/>
      <c r="SU56" s="113"/>
      <c r="SV56" s="113"/>
      <c r="SW56" s="113"/>
      <c r="SX56" s="113"/>
      <c r="SY56" s="113"/>
      <c r="SZ56" s="113"/>
      <c r="TA56" s="113"/>
      <c r="TB56" s="113"/>
      <c r="TC56" s="113"/>
      <c r="TD56" s="113"/>
      <c r="TE56" s="113"/>
      <c r="TF56" s="113"/>
      <c r="TG56" s="113"/>
      <c r="TH56" s="113"/>
      <c r="TI56" s="113"/>
      <c r="TJ56" s="113"/>
      <c r="TK56" s="113"/>
      <c r="TL56" s="113"/>
      <c r="TM56" s="113"/>
      <c r="TN56" s="113"/>
      <c r="TO56" s="113"/>
      <c r="TP56" s="113"/>
      <c r="TQ56" s="113"/>
      <c r="TR56" s="113"/>
      <c r="TS56" s="113"/>
      <c r="TT56" s="113"/>
      <c r="TU56" s="113"/>
      <c r="TV56" s="113"/>
      <c r="TW56" s="113"/>
      <c r="TX56" s="113"/>
      <c r="TY56" s="113"/>
      <c r="TZ56" s="113"/>
      <c r="UA56" s="113"/>
      <c r="UB56" s="113"/>
      <c r="UC56" s="113"/>
      <c r="UD56" s="113"/>
      <c r="UE56" s="113"/>
      <c r="UF56" s="113"/>
      <c r="UG56" s="113"/>
      <c r="UH56" s="113"/>
      <c r="UI56" s="113"/>
      <c r="UJ56" s="113"/>
      <c r="UK56" s="113"/>
      <c r="UL56" s="113"/>
      <c r="UM56" s="113"/>
      <c r="UN56" s="113"/>
      <c r="UO56" s="113"/>
      <c r="UP56" s="113"/>
      <c r="UQ56" s="113"/>
      <c r="UR56" s="113"/>
      <c r="US56" s="113"/>
      <c r="UT56" s="113"/>
      <c r="UU56" s="113"/>
      <c r="UV56" s="113"/>
      <c r="UW56" s="113"/>
      <c r="UX56" s="113"/>
      <c r="UY56" s="113"/>
      <c r="UZ56" s="113"/>
      <c r="VA56" s="113"/>
      <c r="VB56" s="113"/>
      <c r="VC56" s="113"/>
      <c r="VD56" s="113"/>
      <c r="VE56" s="113"/>
      <c r="VF56" s="113"/>
      <c r="VG56" s="113"/>
      <c r="VH56" s="113"/>
      <c r="VI56" s="113"/>
      <c r="VJ56" s="113"/>
      <c r="VK56" s="113"/>
      <c r="VL56" s="113"/>
      <c r="VM56" s="113"/>
      <c r="VN56" s="113"/>
      <c r="VO56" s="113"/>
      <c r="VP56" s="113"/>
      <c r="VQ56" s="113"/>
      <c r="VR56" s="113"/>
      <c r="VS56" s="113"/>
      <c r="VT56" s="113"/>
      <c r="VU56" s="113"/>
      <c r="VV56" s="113"/>
      <c r="VW56" s="113"/>
      <c r="VX56" s="113"/>
      <c r="VY56" s="113"/>
      <c r="VZ56" s="113"/>
      <c r="WA56" s="113"/>
      <c r="WB56" s="113"/>
      <c r="WC56" s="113"/>
      <c r="WD56" s="113"/>
      <c r="WE56" s="113"/>
      <c r="WF56" s="113"/>
      <c r="WG56" s="113"/>
      <c r="WH56" s="113"/>
      <c r="WI56" s="113"/>
      <c r="WJ56" s="113"/>
      <c r="WK56" s="113"/>
      <c r="WL56" s="113"/>
      <c r="WM56" s="113"/>
      <c r="WN56" s="113"/>
      <c r="WO56" s="113"/>
      <c r="WP56" s="113"/>
      <c r="WQ56" s="113"/>
      <c r="WR56" s="113"/>
      <c r="WS56" s="113"/>
      <c r="WT56" s="113"/>
      <c r="WU56" s="113"/>
      <c r="WV56" s="113"/>
      <c r="WW56" s="113"/>
      <c r="WX56" s="113"/>
      <c r="WY56" s="113"/>
      <c r="WZ56" s="113"/>
      <c r="XA56" s="113"/>
      <c r="XB56" s="113"/>
      <c r="XC56" s="113"/>
      <c r="XD56" s="113"/>
      <c r="XE56" s="113"/>
      <c r="XF56" s="113"/>
      <c r="XG56" s="113"/>
      <c r="XH56" s="113"/>
      <c r="XI56" s="113"/>
      <c r="XJ56" s="113"/>
      <c r="XK56" s="113"/>
      <c r="XL56" s="113"/>
      <c r="XM56" s="113"/>
      <c r="XN56" s="113"/>
      <c r="XO56" s="113"/>
      <c r="XP56" s="113"/>
      <c r="XQ56" s="113"/>
      <c r="XR56" s="113"/>
      <c r="XS56" s="113"/>
      <c r="XT56" s="113"/>
      <c r="XU56" s="113"/>
      <c r="XV56" s="113"/>
      <c r="XW56" s="113"/>
      <c r="XX56" s="113"/>
      <c r="XY56" s="113"/>
      <c r="XZ56" s="113"/>
      <c r="YA56" s="113"/>
      <c r="YB56" s="113"/>
      <c r="YC56" s="113"/>
      <c r="YD56" s="113"/>
      <c r="YE56" s="113"/>
      <c r="YF56" s="113"/>
      <c r="YG56" s="113"/>
      <c r="YH56" s="113"/>
      <c r="YI56" s="113"/>
      <c r="YJ56" s="113"/>
      <c r="YK56" s="113"/>
      <c r="YL56" s="113"/>
      <c r="YM56" s="113"/>
      <c r="YN56" s="113"/>
      <c r="YO56" s="113"/>
      <c r="YP56" s="113"/>
      <c r="YQ56" s="113"/>
      <c r="YR56" s="113"/>
      <c r="YS56" s="113"/>
      <c r="YT56" s="113"/>
      <c r="YU56" s="113"/>
      <c r="YV56" s="113"/>
      <c r="YW56" s="113"/>
      <c r="YX56" s="113"/>
      <c r="YY56" s="113"/>
      <c r="YZ56" s="113"/>
      <c r="ZA56" s="113"/>
      <c r="ZB56" s="113"/>
      <c r="ZC56" s="113"/>
      <c r="ZD56" s="113"/>
      <c r="ZE56" s="113"/>
      <c r="ZF56" s="113"/>
      <c r="ZG56" s="113"/>
      <c r="ZH56" s="113"/>
      <c r="ZI56" s="113"/>
      <c r="ZJ56" s="113"/>
      <c r="ZK56" s="113"/>
      <c r="ZL56" s="113"/>
      <c r="ZM56" s="113"/>
      <c r="ZN56" s="113"/>
      <c r="ZO56" s="113"/>
      <c r="ZP56" s="113"/>
      <c r="ZQ56" s="113"/>
      <c r="ZR56" s="113"/>
      <c r="ZS56" s="113"/>
      <c r="ZT56" s="113"/>
      <c r="ZU56" s="113"/>
      <c r="ZV56" s="113"/>
      <c r="ZW56" s="113"/>
      <c r="ZX56" s="113"/>
      <c r="ZY56" s="113"/>
      <c r="ZZ56" s="113"/>
      <c r="AAA56" s="113"/>
      <c r="AAB56" s="113"/>
      <c r="AAC56" s="113"/>
      <c r="AAD56" s="113"/>
      <c r="AAE56" s="113"/>
      <c r="AAF56" s="113"/>
      <c r="AAG56" s="113"/>
      <c r="AAH56" s="113"/>
      <c r="AAI56" s="113"/>
      <c r="AAJ56" s="113"/>
      <c r="AAK56" s="113"/>
      <c r="AAL56" s="113"/>
      <c r="AAM56" s="113"/>
      <c r="AAN56" s="113"/>
      <c r="AAO56" s="113"/>
      <c r="AAP56" s="113"/>
      <c r="AAQ56" s="113"/>
      <c r="AAR56" s="113"/>
      <c r="AAS56" s="113"/>
      <c r="AAT56" s="113"/>
      <c r="AAU56" s="113"/>
      <c r="AAV56" s="113"/>
      <c r="AAW56" s="113"/>
      <c r="AAX56" s="113"/>
      <c r="AAY56" s="113"/>
      <c r="AAZ56" s="113"/>
      <c r="ABA56" s="113"/>
      <c r="ABB56" s="113"/>
      <c r="ABC56" s="113"/>
      <c r="ABD56" s="113"/>
      <c r="ABE56" s="113"/>
      <c r="ABF56" s="113"/>
      <c r="ABG56" s="113"/>
      <c r="ABH56" s="113"/>
      <c r="ABI56" s="113"/>
      <c r="ABJ56" s="113"/>
      <c r="ABK56" s="113"/>
      <c r="ABL56" s="113"/>
      <c r="ABM56" s="113"/>
      <c r="ABN56" s="113"/>
      <c r="ABO56" s="113"/>
      <c r="ABP56" s="113"/>
      <c r="ABQ56" s="113"/>
      <c r="ABR56" s="113"/>
      <c r="ABS56" s="113"/>
      <c r="ABT56" s="113"/>
      <c r="ABU56" s="113"/>
      <c r="ABV56" s="113"/>
      <c r="ABW56" s="113"/>
      <c r="ABX56" s="113"/>
      <c r="ABY56" s="113"/>
      <c r="ABZ56" s="113"/>
      <c r="ACA56" s="113"/>
      <c r="ACB56" s="113"/>
      <c r="ACC56" s="113"/>
      <c r="ACD56" s="113"/>
      <c r="ACE56" s="113"/>
      <c r="ACF56" s="113"/>
      <c r="ACG56" s="113"/>
      <c r="ACH56" s="113"/>
      <c r="ACI56" s="113"/>
      <c r="ACJ56" s="113"/>
      <c r="ACK56" s="113"/>
      <c r="ACL56" s="113"/>
      <c r="ACM56" s="113"/>
      <c r="ACN56" s="113"/>
      <c r="ACO56" s="113"/>
      <c r="ACP56" s="113"/>
      <c r="ACQ56" s="113"/>
      <c r="ACR56" s="113"/>
      <c r="ACS56" s="113"/>
      <c r="ACT56" s="113"/>
      <c r="ACU56" s="113"/>
      <c r="ACV56" s="113"/>
      <c r="ACW56" s="113"/>
      <c r="ACX56" s="113"/>
      <c r="ACY56" s="113"/>
      <c r="ACZ56" s="113"/>
      <c r="ADA56" s="113"/>
      <c r="ADB56" s="113"/>
      <c r="ADC56" s="113"/>
    </row>
    <row r="57" spans="1:783" s="145" customFormat="1" ht="14" x14ac:dyDescent="0.3">
      <c r="A57" s="113"/>
      <c r="B57" s="127"/>
      <c r="C57" s="124"/>
      <c r="D57" s="124"/>
      <c r="F57" s="121"/>
      <c r="G57" s="121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  <c r="JD57" s="113"/>
      <c r="JE57" s="113"/>
      <c r="JF57" s="113"/>
      <c r="JG57" s="113"/>
      <c r="JH57" s="113"/>
      <c r="JI57" s="113"/>
      <c r="JJ57" s="113"/>
      <c r="JK57" s="113"/>
      <c r="JL57" s="113"/>
      <c r="JM57" s="113"/>
      <c r="JN57" s="113"/>
      <c r="JO57" s="113"/>
      <c r="JP57" s="113"/>
      <c r="JQ57" s="113"/>
      <c r="JR57" s="113"/>
      <c r="JS57" s="113"/>
      <c r="JT57" s="113"/>
      <c r="JU57" s="113"/>
      <c r="JV57" s="113"/>
      <c r="JW57" s="113"/>
      <c r="JX57" s="113"/>
      <c r="JY57" s="113"/>
      <c r="JZ57" s="113"/>
      <c r="KA57" s="113"/>
      <c r="KB57" s="113"/>
      <c r="KC57" s="113"/>
      <c r="KD57" s="113"/>
      <c r="KE57" s="113"/>
      <c r="KF57" s="113"/>
      <c r="KG57" s="113"/>
      <c r="KH57" s="113"/>
      <c r="KI57" s="113"/>
      <c r="KJ57" s="113"/>
      <c r="KK57" s="113"/>
      <c r="KL57" s="113"/>
      <c r="KM57" s="113"/>
      <c r="KN57" s="113"/>
      <c r="KO57" s="113"/>
      <c r="KP57" s="113"/>
      <c r="KQ57" s="113"/>
      <c r="KR57" s="113"/>
      <c r="KS57" s="113"/>
      <c r="KT57" s="113"/>
      <c r="KU57" s="113"/>
      <c r="KV57" s="113"/>
      <c r="KW57" s="113"/>
      <c r="KX57" s="113"/>
      <c r="KY57" s="113"/>
      <c r="KZ57" s="113"/>
      <c r="LA57" s="113"/>
      <c r="LB57" s="113"/>
      <c r="LC57" s="113"/>
      <c r="LD57" s="113"/>
      <c r="LE57" s="113"/>
      <c r="LF57" s="113"/>
      <c r="LG57" s="113"/>
      <c r="LH57" s="113"/>
      <c r="LI57" s="113"/>
      <c r="LJ57" s="113"/>
      <c r="LK57" s="113"/>
      <c r="LL57" s="113"/>
      <c r="LM57" s="113"/>
      <c r="LN57" s="113"/>
      <c r="LO57" s="113"/>
      <c r="LP57" s="113"/>
      <c r="LQ57" s="113"/>
      <c r="LR57" s="113"/>
      <c r="LS57" s="113"/>
      <c r="LT57" s="113"/>
      <c r="LU57" s="113"/>
      <c r="LV57" s="113"/>
      <c r="LW57" s="113"/>
      <c r="LX57" s="113"/>
      <c r="LY57" s="113"/>
      <c r="LZ57" s="113"/>
      <c r="MA57" s="113"/>
      <c r="MB57" s="113"/>
      <c r="MC57" s="113"/>
      <c r="MD57" s="113"/>
      <c r="ME57" s="113"/>
      <c r="MF57" s="113"/>
      <c r="MG57" s="113"/>
      <c r="MH57" s="113"/>
      <c r="MI57" s="113"/>
      <c r="MJ57" s="113"/>
      <c r="MK57" s="113"/>
      <c r="ML57" s="113"/>
      <c r="MM57" s="113"/>
      <c r="MN57" s="113"/>
      <c r="MO57" s="113"/>
      <c r="MP57" s="113"/>
      <c r="MQ57" s="113"/>
      <c r="MR57" s="113"/>
      <c r="MS57" s="113"/>
      <c r="MT57" s="113"/>
      <c r="MU57" s="113"/>
      <c r="MV57" s="113"/>
      <c r="MW57" s="113"/>
      <c r="MX57" s="113"/>
      <c r="MY57" s="113"/>
      <c r="MZ57" s="113"/>
      <c r="NA57" s="113"/>
      <c r="NB57" s="113"/>
      <c r="NC57" s="113"/>
      <c r="ND57" s="113"/>
      <c r="NE57" s="113"/>
      <c r="NF57" s="113"/>
      <c r="NG57" s="113"/>
      <c r="NH57" s="113"/>
      <c r="NI57" s="113"/>
      <c r="NJ57" s="113"/>
      <c r="NK57" s="113"/>
      <c r="NL57" s="113"/>
      <c r="NM57" s="113"/>
      <c r="NN57" s="113"/>
      <c r="NO57" s="113"/>
      <c r="NP57" s="113"/>
      <c r="NQ57" s="113"/>
      <c r="NR57" s="113"/>
      <c r="NS57" s="113"/>
      <c r="NT57" s="113"/>
      <c r="NU57" s="113"/>
      <c r="NV57" s="113"/>
      <c r="NW57" s="113"/>
      <c r="NX57" s="113"/>
      <c r="NY57" s="113"/>
      <c r="NZ57" s="113"/>
      <c r="OA57" s="113"/>
      <c r="OB57" s="113"/>
      <c r="OC57" s="113"/>
      <c r="OD57" s="113"/>
      <c r="OE57" s="113"/>
      <c r="OF57" s="113"/>
      <c r="OG57" s="113"/>
      <c r="OH57" s="113"/>
      <c r="OI57" s="113"/>
      <c r="OJ57" s="113"/>
      <c r="OK57" s="113"/>
      <c r="OL57" s="113"/>
      <c r="OM57" s="113"/>
      <c r="ON57" s="113"/>
      <c r="OO57" s="113"/>
      <c r="OP57" s="113"/>
      <c r="OQ57" s="113"/>
      <c r="OR57" s="113"/>
      <c r="OS57" s="113"/>
      <c r="OT57" s="113"/>
      <c r="OU57" s="113"/>
      <c r="OV57" s="113"/>
      <c r="OW57" s="113"/>
      <c r="OX57" s="113"/>
      <c r="OY57" s="113"/>
      <c r="OZ57" s="113"/>
      <c r="PA57" s="113"/>
      <c r="PB57" s="113"/>
      <c r="PC57" s="113"/>
      <c r="PD57" s="113"/>
      <c r="PE57" s="113"/>
      <c r="PF57" s="113"/>
      <c r="PG57" s="113"/>
      <c r="PH57" s="113"/>
      <c r="PI57" s="113"/>
      <c r="PJ57" s="113"/>
      <c r="PK57" s="113"/>
      <c r="PL57" s="113"/>
      <c r="PM57" s="113"/>
      <c r="PN57" s="113"/>
      <c r="PO57" s="113"/>
      <c r="PP57" s="113"/>
      <c r="PQ57" s="113"/>
      <c r="PR57" s="113"/>
      <c r="PS57" s="113"/>
      <c r="PT57" s="113"/>
      <c r="PU57" s="113"/>
      <c r="PV57" s="113"/>
      <c r="PW57" s="113"/>
      <c r="PX57" s="113"/>
      <c r="PY57" s="113"/>
      <c r="PZ57" s="113"/>
      <c r="QA57" s="113"/>
      <c r="QB57" s="113"/>
      <c r="QC57" s="113"/>
      <c r="QD57" s="113"/>
      <c r="QE57" s="113"/>
      <c r="QF57" s="113"/>
      <c r="QG57" s="113"/>
      <c r="QH57" s="113"/>
      <c r="QI57" s="113"/>
      <c r="QJ57" s="113"/>
      <c r="QK57" s="113"/>
      <c r="QL57" s="113"/>
      <c r="QM57" s="113"/>
      <c r="QN57" s="113"/>
      <c r="QO57" s="113"/>
      <c r="QP57" s="113"/>
      <c r="QQ57" s="113"/>
      <c r="QR57" s="113"/>
      <c r="QS57" s="113"/>
      <c r="QT57" s="113"/>
      <c r="QU57" s="113"/>
      <c r="QV57" s="113"/>
      <c r="QW57" s="113"/>
      <c r="QX57" s="113"/>
      <c r="QY57" s="113"/>
      <c r="QZ57" s="113"/>
      <c r="RA57" s="113"/>
      <c r="RB57" s="113"/>
      <c r="RC57" s="113"/>
      <c r="RD57" s="113"/>
      <c r="RE57" s="113"/>
      <c r="RF57" s="113"/>
      <c r="RG57" s="113"/>
      <c r="RH57" s="113"/>
      <c r="RI57" s="113"/>
      <c r="RJ57" s="113"/>
      <c r="RK57" s="113"/>
      <c r="RL57" s="113"/>
      <c r="RM57" s="113"/>
      <c r="RN57" s="113"/>
      <c r="RO57" s="113"/>
      <c r="RP57" s="113"/>
      <c r="RQ57" s="113"/>
      <c r="RR57" s="113"/>
      <c r="RS57" s="113"/>
      <c r="RT57" s="113"/>
      <c r="RU57" s="113"/>
      <c r="RV57" s="113"/>
      <c r="RW57" s="113"/>
      <c r="RX57" s="113"/>
      <c r="RY57" s="113"/>
      <c r="RZ57" s="113"/>
      <c r="SA57" s="113"/>
      <c r="SB57" s="113"/>
      <c r="SC57" s="113"/>
      <c r="SD57" s="113"/>
      <c r="SE57" s="113"/>
      <c r="SF57" s="113"/>
      <c r="SG57" s="113"/>
      <c r="SH57" s="113"/>
      <c r="SI57" s="113"/>
      <c r="SJ57" s="113"/>
      <c r="SK57" s="113"/>
      <c r="SL57" s="113"/>
      <c r="SM57" s="113"/>
      <c r="SN57" s="113"/>
      <c r="SO57" s="113"/>
      <c r="SP57" s="113"/>
      <c r="SQ57" s="113"/>
      <c r="SR57" s="113"/>
      <c r="SS57" s="113"/>
      <c r="ST57" s="113"/>
      <c r="SU57" s="113"/>
      <c r="SV57" s="113"/>
      <c r="SW57" s="113"/>
      <c r="SX57" s="113"/>
      <c r="SY57" s="113"/>
      <c r="SZ57" s="113"/>
      <c r="TA57" s="113"/>
      <c r="TB57" s="113"/>
      <c r="TC57" s="113"/>
      <c r="TD57" s="113"/>
      <c r="TE57" s="113"/>
      <c r="TF57" s="113"/>
      <c r="TG57" s="113"/>
      <c r="TH57" s="113"/>
      <c r="TI57" s="113"/>
      <c r="TJ57" s="113"/>
      <c r="TK57" s="113"/>
      <c r="TL57" s="113"/>
      <c r="TM57" s="113"/>
      <c r="TN57" s="113"/>
      <c r="TO57" s="113"/>
      <c r="TP57" s="113"/>
      <c r="TQ57" s="113"/>
      <c r="TR57" s="113"/>
      <c r="TS57" s="113"/>
      <c r="TT57" s="113"/>
      <c r="TU57" s="113"/>
      <c r="TV57" s="113"/>
      <c r="TW57" s="113"/>
      <c r="TX57" s="113"/>
      <c r="TY57" s="113"/>
      <c r="TZ57" s="113"/>
      <c r="UA57" s="113"/>
      <c r="UB57" s="113"/>
      <c r="UC57" s="113"/>
      <c r="UD57" s="113"/>
      <c r="UE57" s="113"/>
      <c r="UF57" s="113"/>
      <c r="UG57" s="113"/>
      <c r="UH57" s="113"/>
      <c r="UI57" s="113"/>
      <c r="UJ57" s="113"/>
      <c r="UK57" s="113"/>
      <c r="UL57" s="113"/>
      <c r="UM57" s="113"/>
      <c r="UN57" s="113"/>
      <c r="UO57" s="113"/>
      <c r="UP57" s="113"/>
      <c r="UQ57" s="113"/>
      <c r="UR57" s="113"/>
      <c r="US57" s="113"/>
      <c r="UT57" s="113"/>
      <c r="UU57" s="113"/>
      <c r="UV57" s="113"/>
      <c r="UW57" s="113"/>
      <c r="UX57" s="113"/>
      <c r="UY57" s="113"/>
      <c r="UZ57" s="113"/>
      <c r="VA57" s="113"/>
      <c r="VB57" s="113"/>
      <c r="VC57" s="113"/>
      <c r="VD57" s="113"/>
      <c r="VE57" s="113"/>
      <c r="VF57" s="113"/>
      <c r="VG57" s="113"/>
      <c r="VH57" s="113"/>
      <c r="VI57" s="113"/>
      <c r="VJ57" s="113"/>
      <c r="VK57" s="113"/>
      <c r="VL57" s="113"/>
      <c r="VM57" s="113"/>
      <c r="VN57" s="113"/>
      <c r="VO57" s="113"/>
      <c r="VP57" s="113"/>
      <c r="VQ57" s="113"/>
      <c r="VR57" s="113"/>
      <c r="VS57" s="113"/>
      <c r="VT57" s="113"/>
      <c r="VU57" s="113"/>
      <c r="VV57" s="113"/>
      <c r="VW57" s="113"/>
      <c r="VX57" s="113"/>
      <c r="VY57" s="113"/>
      <c r="VZ57" s="113"/>
      <c r="WA57" s="113"/>
      <c r="WB57" s="113"/>
      <c r="WC57" s="113"/>
      <c r="WD57" s="113"/>
      <c r="WE57" s="113"/>
      <c r="WF57" s="113"/>
      <c r="WG57" s="113"/>
      <c r="WH57" s="113"/>
      <c r="WI57" s="113"/>
      <c r="WJ57" s="113"/>
      <c r="WK57" s="113"/>
      <c r="WL57" s="113"/>
      <c r="WM57" s="113"/>
      <c r="WN57" s="113"/>
      <c r="WO57" s="113"/>
      <c r="WP57" s="113"/>
      <c r="WQ57" s="113"/>
      <c r="WR57" s="113"/>
      <c r="WS57" s="113"/>
      <c r="WT57" s="113"/>
      <c r="WU57" s="113"/>
      <c r="WV57" s="113"/>
      <c r="WW57" s="113"/>
      <c r="WX57" s="113"/>
      <c r="WY57" s="113"/>
      <c r="WZ57" s="113"/>
      <c r="XA57" s="113"/>
      <c r="XB57" s="113"/>
      <c r="XC57" s="113"/>
      <c r="XD57" s="113"/>
      <c r="XE57" s="113"/>
      <c r="XF57" s="113"/>
      <c r="XG57" s="113"/>
      <c r="XH57" s="113"/>
      <c r="XI57" s="113"/>
      <c r="XJ57" s="113"/>
      <c r="XK57" s="113"/>
      <c r="XL57" s="113"/>
      <c r="XM57" s="113"/>
      <c r="XN57" s="113"/>
      <c r="XO57" s="113"/>
      <c r="XP57" s="113"/>
      <c r="XQ57" s="113"/>
      <c r="XR57" s="113"/>
      <c r="XS57" s="113"/>
      <c r="XT57" s="113"/>
      <c r="XU57" s="113"/>
      <c r="XV57" s="113"/>
      <c r="XW57" s="113"/>
      <c r="XX57" s="113"/>
      <c r="XY57" s="113"/>
      <c r="XZ57" s="113"/>
      <c r="YA57" s="113"/>
      <c r="YB57" s="113"/>
      <c r="YC57" s="113"/>
      <c r="YD57" s="113"/>
      <c r="YE57" s="113"/>
      <c r="YF57" s="113"/>
      <c r="YG57" s="113"/>
      <c r="YH57" s="113"/>
      <c r="YI57" s="113"/>
      <c r="YJ57" s="113"/>
      <c r="YK57" s="113"/>
      <c r="YL57" s="113"/>
      <c r="YM57" s="113"/>
      <c r="YN57" s="113"/>
      <c r="YO57" s="113"/>
      <c r="YP57" s="113"/>
      <c r="YQ57" s="113"/>
      <c r="YR57" s="113"/>
      <c r="YS57" s="113"/>
      <c r="YT57" s="113"/>
      <c r="YU57" s="113"/>
      <c r="YV57" s="113"/>
      <c r="YW57" s="113"/>
      <c r="YX57" s="113"/>
      <c r="YY57" s="113"/>
      <c r="YZ57" s="113"/>
      <c r="ZA57" s="113"/>
      <c r="ZB57" s="113"/>
      <c r="ZC57" s="113"/>
      <c r="ZD57" s="113"/>
      <c r="ZE57" s="113"/>
      <c r="ZF57" s="113"/>
      <c r="ZG57" s="113"/>
      <c r="ZH57" s="113"/>
      <c r="ZI57" s="113"/>
      <c r="ZJ57" s="113"/>
      <c r="ZK57" s="113"/>
      <c r="ZL57" s="113"/>
      <c r="ZM57" s="113"/>
      <c r="ZN57" s="113"/>
      <c r="ZO57" s="113"/>
      <c r="ZP57" s="113"/>
      <c r="ZQ57" s="113"/>
      <c r="ZR57" s="113"/>
      <c r="ZS57" s="113"/>
      <c r="ZT57" s="113"/>
      <c r="ZU57" s="113"/>
      <c r="ZV57" s="113"/>
      <c r="ZW57" s="113"/>
      <c r="ZX57" s="113"/>
      <c r="ZY57" s="113"/>
      <c r="ZZ57" s="113"/>
      <c r="AAA57" s="113"/>
      <c r="AAB57" s="113"/>
      <c r="AAC57" s="113"/>
      <c r="AAD57" s="113"/>
      <c r="AAE57" s="113"/>
      <c r="AAF57" s="113"/>
      <c r="AAG57" s="113"/>
      <c r="AAH57" s="113"/>
      <c r="AAI57" s="113"/>
      <c r="AAJ57" s="113"/>
      <c r="AAK57" s="113"/>
      <c r="AAL57" s="113"/>
      <c r="AAM57" s="113"/>
      <c r="AAN57" s="113"/>
      <c r="AAO57" s="113"/>
      <c r="AAP57" s="113"/>
      <c r="AAQ57" s="113"/>
      <c r="AAR57" s="113"/>
      <c r="AAS57" s="113"/>
      <c r="AAT57" s="113"/>
      <c r="AAU57" s="113"/>
      <c r="AAV57" s="113"/>
      <c r="AAW57" s="113"/>
      <c r="AAX57" s="113"/>
      <c r="AAY57" s="113"/>
      <c r="AAZ57" s="113"/>
      <c r="ABA57" s="113"/>
      <c r="ABB57" s="113"/>
      <c r="ABC57" s="113"/>
      <c r="ABD57" s="113"/>
      <c r="ABE57" s="113"/>
      <c r="ABF57" s="113"/>
      <c r="ABG57" s="113"/>
      <c r="ABH57" s="113"/>
      <c r="ABI57" s="113"/>
      <c r="ABJ57" s="113"/>
      <c r="ABK57" s="113"/>
      <c r="ABL57" s="113"/>
      <c r="ABM57" s="113"/>
      <c r="ABN57" s="113"/>
      <c r="ABO57" s="113"/>
      <c r="ABP57" s="113"/>
      <c r="ABQ57" s="113"/>
      <c r="ABR57" s="113"/>
      <c r="ABS57" s="113"/>
      <c r="ABT57" s="113"/>
      <c r="ABU57" s="113"/>
      <c r="ABV57" s="113"/>
      <c r="ABW57" s="113"/>
      <c r="ABX57" s="113"/>
      <c r="ABY57" s="113"/>
      <c r="ABZ57" s="113"/>
      <c r="ACA57" s="113"/>
      <c r="ACB57" s="113"/>
      <c r="ACC57" s="113"/>
      <c r="ACD57" s="113"/>
      <c r="ACE57" s="113"/>
      <c r="ACF57" s="113"/>
      <c r="ACG57" s="113"/>
      <c r="ACH57" s="113"/>
      <c r="ACI57" s="113"/>
      <c r="ACJ57" s="113"/>
      <c r="ACK57" s="113"/>
      <c r="ACL57" s="113"/>
      <c r="ACM57" s="113"/>
      <c r="ACN57" s="113"/>
      <c r="ACO57" s="113"/>
      <c r="ACP57" s="113"/>
      <c r="ACQ57" s="113"/>
      <c r="ACR57" s="113"/>
      <c r="ACS57" s="113"/>
      <c r="ACT57" s="113"/>
      <c r="ACU57" s="113"/>
      <c r="ACV57" s="113"/>
      <c r="ACW57" s="113"/>
      <c r="ACX57" s="113"/>
      <c r="ACY57" s="113"/>
      <c r="ACZ57" s="113"/>
      <c r="ADA57" s="113"/>
      <c r="ADB57" s="113"/>
      <c r="ADC57" s="113"/>
    </row>
    <row r="58" spans="1:783" s="145" customFormat="1" ht="14" x14ac:dyDescent="0.3">
      <c r="A58" s="113"/>
      <c r="B58" s="127"/>
      <c r="C58" s="124"/>
      <c r="D58" s="124"/>
      <c r="F58" s="121"/>
      <c r="G58" s="121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  <c r="JD58" s="113"/>
      <c r="JE58" s="113"/>
      <c r="JF58" s="113"/>
      <c r="JG58" s="113"/>
      <c r="JH58" s="113"/>
      <c r="JI58" s="113"/>
      <c r="JJ58" s="113"/>
      <c r="JK58" s="113"/>
      <c r="JL58" s="113"/>
      <c r="JM58" s="113"/>
      <c r="JN58" s="113"/>
      <c r="JO58" s="113"/>
      <c r="JP58" s="113"/>
      <c r="JQ58" s="113"/>
      <c r="JR58" s="113"/>
      <c r="JS58" s="113"/>
      <c r="JT58" s="113"/>
      <c r="JU58" s="113"/>
      <c r="JV58" s="113"/>
      <c r="JW58" s="113"/>
      <c r="JX58" s="113"/>
      <c r="JY58" s="113"/>
      <c r="JZ58" s="113"/>
      <c r="KA58" s="113"/>
      <c r="KB58" s="113"/>
      <c r="KC58" s="113"/>
      <c r="KD58" s="113"/>
      <c r="KE58" s="113"/>
      <c r="KF58" s="113"/>
      <c r="KG58" s="113"/>
      <c r="KH58" s="113"/>
      <c r="KI58" s="113"/>
      <c r="KJ58" s="113"/>
      <c r="KK58" s="113"/>
      <c r="KL58" s="113"/>
      <c r="KM58" s="113"/>
      <c r="KN58" s="113"/>
      <c r="KO58" s="113"/>
      <c r="KP58" s="113"/>
      <c r="KQ58" s="113"/>
      <c r="KR58" s="113"/>
      <c r="KS58" s="113"/>
      <c r="KT58" s="113"/>
      <c r="KU58" s="113"/>
      <c r="KV58" s="113"/>
      <c r="KW58" s="113"/>
      <c r="KX58" s="113"/>
      <c r="KY58" s="113"/>
      <c r="KZ58" s="113"/>
      <c r="LA58" s="113"/>
      <c r="LB58" s="113"/>
      <c r="LC58" s="113"/>
      <c r="LD58" s="113"/>
      <c r="LE58" s="113"/>
      <c r="LF58" s="113"/>
      <c r="LG58" s="113"/>
      <c r="LH58" s="113"/>
      <c r="LI58" s="113"/>
      <c r="LJ58" s="113"/>
      <c r="LK58" s="113"/>
      <c r="LL58" s="113"/>
      <c r="LM58" s="113"/>
      <c r="LN58" s="113"/>
      <c r="LO58" s="113"/>
      <c r="LP58" s="113"/>
      <c r="LQ58" s="113"/>
      <c r="LR58" s="113"/>
      <c r="LS58" s="113"/>
      <c r="LT58" s="113"/>
      <c r="LU58" s="113"/>
      <c r="LV58" s="113"/>
      <c r="LW58" s="113"/>
      <c r="LX58" s="113"/>
      <c r="LY58" s="113"/>
      <c r="LZ58" s="113"/>
      <c r="MA58" s="113"/>
      <c r="MB58" s="113"/>
      <c r="MC58" s="113"/>
      <c r="MD58" s="113"/>
      <c r="ME58" s="113"/>
      <c r="MF58" s="113"/>
      <c r="MG58" s="113"/>
      <c r="MH58" s="113"/>
      <c r="MI58" s="113"/>
      <c r="MJ58" s="113"/>
      <c r="MK58" s="113"/>
      <c r="ML58" s="113"/>
      <c r="MM58" s="113"/>
      <c r="MN58" s="113"/>
      <c r="MO58" s="113"/>
      <c r="MP58" s="113"/>
      <c r="MQ58" s="113"/>
      <c r="MR58" s="113"/>
      <c r="MS58" s="113"/>
      <c r="MT58" s="113"/>
      <c r="MU58" s="113"/>
      <c r="MV58" s="113"/>
      <c r="MW58" s="113"/>
      <c r="MX58" s="113"/>
      <c r="MY58" s="113"/>
      <c r="MZ58" s="113"/>
      <c r="NA58" s="113"/>
      <c r="NB58" s="113"/>
      <c r="NC58" s="113"/>
      <c r="ND58" s="113"/>
      <c r="NE58" s="113"/>
      <c r="NF58" s="113"/>
      <c r="NG58" s="113"/>
      <c r="NH58" s="113"/>
      <c r="NI58" s="113"/>
      <c r="NJ58" s="113"/>
      <c r="NK58" s="113"/>
      <c r="NL58" s="113"/>
      <c r="NM58" s="113"/>
      <c r="NN58" s="113"/>
      <c r="NO58" s="113"/>
      <c r="NP58" s="113"/>
      <c r="NQ58" s="113"/>
      <c r="NR58" s="113"/>
      <c r="NS58" s="113"/>
      <c r="NT58" s="113"/>
      <c r="NU58" s="113"/>
      <c r="NV58" s="113"/>
      <c r="NW58" s="113"/>
      <c r="NX58" s="113"/>
      <c r="NY58" s="113"/>
      <c r="NZ58" s="113"/>
      <c r="OA58" s="113"/>
      <c r="OB58" s="113"/>
      <c r="OC58" s="113"/>
      <c r="OD58" s="113"/>
      <c r="OE58" s="113"/>
      <c r="OF58" s="113"/>
      <c r="OG58" s="113"/>
      <c r="OH58" s="113"/>
      <c r="OI58" s="113"/>
      <c r="OJ58" s="113"/>
      <c r="OK58" s="113"/>
      <c r="OL58" s="113"/>
      <c r="OM58" s="113"/>
      <c r="ON58" s="113"/>
      <c r="OO58" s="113"/>
      <c r="OP58" s="113"/>
      <c r="OQ58" s="113"/>
      <c r="OR58" s="113"/>
      <c r="OS58" s="113"/>
      <c r="OT58" s="113"/>
      <c r="OU58" s="113"/>
      <c r="OV58" s="113"/>
      <c r="OW58" s="113"/>
      <c r="OX58" s="113"/>
      <c r="OY58" s="113"/>
      <c r="OZ58" s="113"/>
      <c r="PA58" s="113"/>
      <c r="PB58" s="113"/>
      <c r="PC58" s="113"/>
      <c r="PD58" s="113"/>
      <c r="PE58" s="113"/>
      <c r="PF58" s="113"/>
      <c r="PG58" s="113"/>
      <c r="PH58" s="113"/>
      <c r="PI58" s="113"/>
      <c r="PJ58" s="113"/>
      <c r="PK58" s="113"/>
      <c r="PL58" s="113"/>
      <c r="PM58" s="113"/>
      <c r="PN58" s="113"/>
      <c r="PO58" s="113"/>
      <c r="PP58" s="113"/>
      <c r="PQ58" s="113"/>
      <c r="PR58" s="113"/>
      <c r="PS58" s="113"/>
      <c r="PT58" s="113"/>
      <c r="PU58" s="113"/>
      <c r="PV58" s="113"/>
      <c r="PW58" s="113"/>
      <c r="PX58" s="113"/>
      <c r="PY58" s="113"/>
      <c r="PZ58" s="113"/>
      <c r="QA58" s="113"/>
      <c r="QB58" s="113"/>
      <c r="QC58" s="113"/>
      <c r="QD58" s="113"/>
      <c r="QE58" s="113"/>
      <c r="QF58" s="113"/>
      <c r="QG58" s="113"/>
      <c r="QH58" s="113"/>
      <c r="QI58" s="113"/>
      <c r="QJ58" s="113"/>
      <c r="QK58" s="113"/>
      <c r="QL58" s="113"/>
      <c r="QM58" s="113"/>
      <c r="QN58" s="113"/>
      <c r="QO58" s="113"/>
      <c r="QP58" s="113"/>
      <c r="QQ58" s="113"/>
      <c r="QR58" s="113"/>
      <c r="QS58" s="113"/>
      <c r="QT58" s="113"/>
      <c r="QU58" s="113"/>
      <c r="QV58" s="113"/>
      <c r="QW58" s="113"/>
      <c r="QX58" s="113"/>
      <c r="QY58" s="113"/>
      <c r="QZ58" s="113"/>
      <c r="RA58" s="113"/>
      <c r="RB58" s="113"/>
      <c r="RC58" s="113"/>
      <c r="RD58" s="113"/>
      <c r="RE58" s="113"/>
      <c r="RF58" s="113"/>
      <c r="RG58" s="113"/>
      <c r="RH58" s="113"/>
      <c r="RI58" s="113"/>
      <c r="RJ58" s="113"/>
      <c r="RK58" s="113"/>
      <c r="RL58" s="113"/>
      <c r="RM58" s="113"/>
      <c r="RN58" s="113"/>
      <c r="RO58" s="113"/>
      <c r="RP58" s="113"/>
      <c r="RQ58" s="113"/>
      <c r="RR58" s="113"/>
      <c r="RS58" s="113"/>
      <c r="RT58" s="113"/>
      <c r="RU58" s="113"/>
      <c r="RV58" s="113"/>
      <c r="RW58" s="113"/>
      <c r="RX58" s="113"/>
      <c r="RY58" s="113"/>
      <c r="RZ58" s="113"/>
      <c r="SA58" s="113"/>
      <c r="SB58" s="113"/>
      <c r="SC58" s="113"/>
      <c r="SD58" s="113"/>
      <c r="SE58" s="113"/>
      <c r="SF58" s="113"/>
      <c r="SG58" s="113"/>
      <c r="SH58" s="113"/>
      <c r="SI58" s="113"/>
      <c r="SJ58" s="113"/>
      <c r="SK58" s="113"/>
      <c r="SL58" s="113"/>
      <c r="SM58" s="113"/>
      <c r="SN58" s="113"/>
      <c r="SO58" s="113"/>
      <c r="SP58" s="113"/>
      <c r="SQ58" s="113"/>
      <c r="SR58" s="113"/>
      <c r="SS58" s="113"/>
      <c r="ST58" s="113"/>
      <c r="SU58" s="113"/>
      <c r="SV58" s="113"/>
      <c r="SW58" s="113"/>
      <c r="SX58" s="113"/>
      <c r="SY58" s="113"/>
      <c r="SZ58" s="113"/>
      <c r="TA58" s="113"/>
      <c r="TB58" s="113"/>
      <c r="TC58" s="113"/>
      <c r="TD58" s="113"/>
      <c r="TE58" s="113"/>
      <c r="TF58" s="113"/>
      <c r="TG58" s="113"/>
      <c r="TH58" s="113"/>
      <c r="TI58" s="113"/>
      <c r="TJ58" s="113"/>
      <c r="TK58" s="113"/>
      <c r="TL58" s="113"/>
      <c r="TM58" s="113"/>
      <c r="TN58" s="113"/>
      <c r="TO58" s="113"/>
      <c r="TP58" s="113"/>
      <c r="TQ58" s="113"/>
      <c r="TR58" s="113"/>
      <c r="TS58" s="113"/>
      <c r="TT58" s="113"/>
      <c r="TU58" s="113"/>
      <c r="TV58" s="113"/>
      <c r="TW58" s="113"/>
      <c r="TX58" s="113"/>
      <c r="TY58" s="113"/>
      <c r="TZ58" s="113"/>
      <c r="UA58" s="113"/>
      <c r="UB58" s="113"/>
      <c r="UC58" s="113"/>
      <c r="UD58" s="113"/>
      <c r="UE58" s="113"/>
      <c r="UF58" s="113"/>
      <c r="UG58" s="113"/>
      <c r="UH58" s="113"/>
      <c r="UI58" s="113"/>
      <c r="UJ58" s="113"/>
      <c r="UK58" s="113"/>
      <c r="UL58" s="113"/>
      <c r="UM58" s="113"/>
      <c r="UN58" s="113"/>
      <c r="UO58" s="113"/>
      <c r="UP58" s="113"/>
      <c r="UQ58" s="113"/>
      <c r="UR58" s="113"/>
      <c r="US58" s="113"/>
      <c r="UT58" s="113"/>
      <c r="UU58" s="113"/>
      <c r="UV58" s="113"/>
      <c r="UW58" s="113"/>
      <c r="UX58" s="113"/>
      <c r="UY58" s="113"/>
      <c r="UZ58" s="113"/>
      <c r="VA58" s="113"/>
      <c r="VB58" s="113"/>
      <c r="VC58" s="113"/>
      <c r="VD58" s="113"/>
      <c r="VE58" s="113"/>
      <c r="VF58" s="113"/>
      <c r="VG58" s="113"/>
      <c r="VH58" s="113"/>
      <c r="VI58" s="113"/>
      <c r="VJ58" s="113"/>
      <c r="VK58" s="113"/>
      <c r="VL58" s="113"/>
      <c r="VM58" s="113"/>
      <c r="VN58" s="113"/>
      <c r="VO58" s="113"/>
      <c r="VP58" s="113"/>
      <c r="VQ58" s="113"/>
      <c r="VR58" s="113"/>
      <c r="VS58" s="113"/>
      <c r="VT58" s="113"/>
      <c r="VU58" s="113"/>
      <c r="VV58" s="113"/>
      <c r="VW58" s="113"/>
      <c r="VX58" s="113"/>
      <c r="VY58" s="113"/>
      <c r="VZ58" s="113"/>
      <c r="WA58" s="113"/>
      <c r="WB58" s="113"/>
      <c r="WC58" s="113"/>
      <c r="WD58" s="113"/>
      <c r="WE58" s="113"/>
      <c r="WF58" s="113"/>
      <c r="WG58" s="113"/>
      <c r="WH58" s="113"/>
      <c r="WI58" s="113"/>
      <c r="WJ58" s="113"/>
      <c r="WK58" s="113"/>
      <c r="WL58" s="113"/>
      <c r="WM58" s="113"/>
      <c r="WN58" s="113"/>
      <c r="WO58" s="113"/>
      <c r="WP58" s="113"/>
      <c r="WQ58" s="113"/>
      <c r="WR58" s="113"/>
      <c r="WS58" s="113"/>
      <c r="WT58" s="113"/>
      <c r="WU58" s="113"/>
      <c r="WV58" s="113"/>
      <c r="WW58" s="113"/>
      <c r="WX58" s="113"/>
      <c r="WY58" s="113"/>
      <c r="WZ58" s="113"/>
      <c r="XA58" s="113"/>
      <c r="XB58" s="113"/>
      <c r="XC58" s="113"/>
      <c r="XD58" s="113"/>
      <c r="XE58" s="113"/>
      <c r="XF58" s="113"/>
      <c r="XG58" s="113"/>
      <c r="XH58" s="113"/>
      <c r="XI58" s="113"/>
      <c r="XJ58" s="113"/>
      <c r="XK58" s="113"/>
      <c r="XL58" s="113"/>
      <c r="XM58" s="113"/>
      <c r="XN58" s="113"/>
      <c r="XO58" s="113"/>
      <c r="XP58" s="113"/>
      <c r="XQ58" s="113"/>
      <c r="XR58" s="113"/>
      <c r="XS58" s="113"/>
      <c r="XT58" s="113"/>
      <c r="XU58" s="113"/>
      <c r="XV58" s="113"/>
      <c r="XW58" s="113"/>
      <c r="XX58" s="113"/>
      <c r="XY58" s="113"/>
      <c r="XZ58" s="113"/>
      <c r="YA58" s="113"/>
      <c r="YB58" s="113"/>
      <c r="YC58" s="113"/>
      <c r="YD58" s="113"/>
      <c r="YE58" s="113"/>
      <c r="YF58" s="113"/>
      <c r="YG58" s="113"/>
      <c r="YH58" s="113"/>
      <c r="YI58" s="113"/>
      <c r="YJ58" s="113"/>
      <c r="YK58" s="113"/>
      <c r="YL58" s="113"/>
      <c r="YM58" s="113"/>
      <c r="YN58" s="113"/>
      <c r="YO58" s="113"/>
      <c r="YP58" s="113"/>
      <c r="YQ58" s="113"/>
      <c r="YR58" s="113"/>
      <c r="YS58" s="113"/>
      <c r="YT58" s="113"/>
      <c r="YU58" s="113"/>
      <c r="YV58" s="113"/>
      <c r="YW58" s="113"/>
      <c r="YX58" s="113"/>
      <c r="YY58" s="113"/>
      <c r="YZ58" s="113"/>
      <c r="ZA58" s="113"/>
      <c r="ZB58" s="113"/>
      <c r="ZC58" s="113"/>
      <c r="ZD58" s="113"/>
      <c r="ZE58" s="113"/>
      <c r="ZF58" s="113"/>
      <c r="ZG58" s="113"/>
      <c r="ZH58" s="113"/>
      <c r="ZI58" s="113"/>
      <c r="ZJ58" s="113"/>
      <c r="ZK58" s="113"/>
      <c r="ZL58" s="113"/>
      <c r="ZM58" s="113"/>
      <c r="ZN58" s="113"/>
      <c r="ZO58" s="113"/>
      <c r="ZP58" s="113"/>
      <c r="ZQ58" s="113"/>
      <c r="ZR58" s="113"/>
      <c r="ZS58" s="113"/>
      <c r="ZT58" s="113"/>
      <c r="ZU58" s="113"/>
      <c r="ZV58" s="113"/>
      <c r="ZW58" s="113"/>
      <c r="ZX58" s="113"/>
      <c r="ZY58" s="113"/>
      <c r="ZZ58" s="113"/>
      <c r="AAA58" s="113"/>
      <c r="AAB58" s="113"/>
      <c r="AAC58" s="113"/>
      <c r="AAD58" s="113"/>
      <c r="AAE58" s="113"/>
      <c r="AAF58" s="113"/>
      <c r="AAG58" s="113"/>
      <c r="AAH58" s="113"/>
      <c r="AAI58" s="113"/>
      <c r="AAJ58" s="113"/>
      <c r="AAK58" s="113"/>
      <c r="AAL58" s="113"/>
      <c r="AAM58" s="113"/>
      <c r="AAN58" s="113"/>
      <c r="AAO58" s="113"/>
      <c r="AAP58" s="113"/>
      <c r="AAQ58" s="113"/>
      <c r="AAR58" s="113"/>
      <c r="AAS58" s="113"/>
      <c r="AAT58" s="113"/>
      <c r="AAU58" s="113"/>
      <c r="AAV58" s="113"/>
      <c r="AAW58" s="113"/>
      <c r="AAX58" s="113"/>
      <c r="AAY58" s="113"/>
      <c r="AAZ58" s="113"/>
      <c r="ABA58" s="113"/>
      <c r="ABB58" s="113"/>
      <c r="ABC58" s="113"/>
      <c r="ABD58" s="113"/>
      <c r="ABE58" s="113"/>
      <c r="ABF58" s="113"/>
      <c r="ABG58" s="113"/>
      <c r="ABH58" s="113"/>
      <c r="ABI58" s="113"/>
      <c r="ABJ58" s="113"/>
      <c r="ABK58" s="113"/>
      <c r="ABL58" s="113"/>
      <c r="ABM58" s="113"/>
      <c r="ABN58" s="113"/>
      <c r="ABO58" s="113"/>
      <c r="ABP58" s="113"/>
      <c r="ABQ58" s="113"/>
      <c r="ABR58" s="113"/>
      <c r="ABS58" s="113"/>
      <c r="ABT58" s="113"/>
      <c r="ABU58" s="113"/>
      <c r="ABV58" s="113"/>
      <c r="ABW58" s="113"/>
      <c r="ABX58" s="113"/>
      <c r="ABY58" s="113"/>
      <c r="ABZ58" s="113"/>
      <c r="ACA58" s="113"/>
      <c r="ACB58" s="113"/>
      <c r="ACC58" s="113"/>
      <c r="ACD58" s="113"/>
      <c r="ACE58" s="113"/>
      <c r="ACF58" s="113"/>
      <c r="ACG58" s="113"/>
      <c r="ACH58" s="113"/>
      <c r="ACI58" s="113"/>
      <c r="ACJ58" s="113"/>
      <c r="ACK58" s="113"/>
      <c r="ACL58" s="113"/>
      <c r="ACM58" s="113"/>
      <c r="ACN58" s="113"/>
      <c r="ACO58" s="113"/>
      <c r="ACP58" s="113"/>
      <c r="ACQ58" s="113"/>
      <c r="ACR58" s="113"/>
      <c r="ACS58" s="113"/>
      <c r="ACT58" s="113"/>
      <c r="ACU58" s="113"/>
      <c r="ACV58" s="113"/>
      <c r="ACW58" s="113"/>
      <c r="ACX58" s="113"/>
      <c r="ACY58" s="113"/>
      <c r="ACZ58" s="113"/>
      <c r="ADA58" s="113"/>
      <c r="ADB58" s="113"/>
      <c r="ADC58" s="113"/>
    </row>
    <row r="59" spans="1:783" s="145" customFormat="1" ht="14" x14ac:dyDescent="0.3">
      <c r="A59" s="113"/>
      <c r="B59" s="127"/>
      <c r="C59" s="124"/>
      <c r="D59" s="124"/>
      <c r="F59" s="121"/>
      <c r="G59" s="121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3"/>
      <c r="JA59" s="113"/>
      <c r="JB59" s="113"/>
      <c r="JC59" s="113"/>
      <c r="JD59" s="113"/>
      <c r="JE59" s="113"/>
      <c r="JF59" s="113"/>
      <c r="JG59" s="113"/>
      <c r="JH59" s="113"/>
      <c r="JI59" s="113"/>
      <c r="JJ59" s="113"/>
      <c r="JK59" s="113"/>
      <c r="JL59" s="113"/>
      <c r="JM59" s="113"/>
      <c r="JN59" s="113"/>
      <c r="JO59" s="113"/>
      <c r="JP59" s="113"/>
      <c r="JQ59" s="113"/>
      <c r="JR59" s="113"/>
      <c r="JS59" s="113"/>
      <c r="JT59" s="113"/>
      <c r="JU59" s="113"/>
      <c r="JV59" s="113"/>
      <c r="JW59" s="113"/>
      <c r="JX59" s="113"/>
      <c r="JY59" s="113"/>
      <c r="JZ59" s="113"/>
      <c r="KA59" s="113"/>
      <c r="KB59" s="113"/>
      <c r="KC59" s="113"/>
      <c r="KD59" s="113"/>
      <c r="KE59" s="113"/>
      <c r="KF59" s="113"/>
      <c r="KG59" s="113"/>
      <c r="KH59" s="113"/>
      <c r="KI59" s="113"/>
      <c r="KJ59" s="113"/>
      <c r="KK59" s="113"/>
      <c r="KL59" s="113"/>
      <c r="KM59" s="113"/>
      <c r="KN59" s="113"/>
      <c r="KO59" s="113"/>
      <c r="KP59" s="113"/>
      <c r="KQ59" s="113"/>
      <c r="KR59" s="113"/>
      <c r="KS59" s="113"/>
      <c r="KT59" s="113"/>
      <c r="KU59" s="113"/>
      <c r="KV59" s="113"/>
      <c r="KW59" s="113"/>
      <c r="KX59" s="113"/>
      <c r="KY59" s="113"/>
      <c r="KZ59" s="113"/>
      <c r="LA59" s="113"/>
      <c r="LB59" s="113"/>
      <c r="LC59" s="113"/>
      <c r="LD59" s="113"/>
      <c r="LE59" s="113"/>
      <c r="LF59" s="113"/>
      <c r="LG59" s="113"/>
      <c r="LH59" s="113"/>
      <c r="LI59" s="113"/>
      <c r="LJ59" s="113"/>
      <c r="LK59" s="113"/>
      <c r="LL59" s="113"/>
      <c r="LM59" s="113"/>
      <c r="LN59" s="113"/>
      <c r="LO59" s="113"/>
      <c r="LP59" s="113"/>
      <c r="LQ59" s="113"/>
      <c r="LR59" s="113"/>
      <c r="LS59" s="113"/>
      <c r="LT59" s="113"/>
      <c r="LU59" s="113"/>
      <c r="LV59" s="113"/>
      <c r="LW59" s="113"/>
      <c r="LX59" s="113"/>
      <c r="LY59" s="113"/>
      <c r="LZ59" s="113"/>
      <c r="MA59" s="113"/>
      <c r="MB59" s="113"/>
      <c r="MC59" s="113"/>
      <c r="MD59" s="113"/>
      <c r="ME59" s="113"/>
      <c r="MF59" s="113"/>
      <c r="MG59" s="113"/>
      <c r="MH59" s="113"/>
      <c r="MI59" s="113"/>
      <c r="MJ59" s="113"/>
      <c r="MK59" s="113"/>
      <c r="ML59" s="113"/>
      <c r="MM59" s="113"/>
      <c r="MN59" s="113"/>
      <c r="MO59" s="113"/>
      <c r="MP59" s="113"/>
      <c r="MQ59" s="113"/>
      <c r="MR59" s="113"/>
      <c r="MS59" s="113"/>
      <c r="MT59" s="113"/>
      <c r="MU59" s="113"/>
      <c r="MV59" s="113"/>
      <c r="MW59" s="113"/>
      <c r="MX59" s="113"/>
      <c r="MY59" s="113"/>
      <c r="MZ59" s="113"/>
      <c r="NA59" s="113"/>
      <c r="NB59" s="113"/>
      <c r="NC59" s="113"/>
      <c r="ND59" s="113"/>
      <c r="NE59" s="113"/>
      <c r="NF59" s="113"/>
      <c r="NG59" s="113"/>
      <c r="NH59" s="113"/>
      <c r="NI59" s="113"/>
      <c r="NJ59" s="113"/>
      <c r="NK59" s="113"/>
      <c r="NL59" s="113"/>
      <c r="NM59" s="113"/>
      <c r="NN59" s="113"/>
      <c r="NO59" s="113"/>
      <c r="NP59" s="113"/>
      <c r="NQ59" s="113"/>
      <c r="NR59" s="113"/>
      <c r="NS59" s="113"/>
      <c r="NT59" s="113"/>
      <c r="NU59" s="113"/>
      <c r="NV59" s="113"/>
      <c r="NW59" s="113"/>
      <c r="NX59" s="113"/>
      <c r="NY59" s="113"/>
      <c r="NZ59" s="113"/>
      <c r="OA59" s="113"/>
      <c r="OB59" s="113"/>
      <c r="OC59" s="113"/>
      <c r="OD59" s="113"/>
      <c r="OE59" s="113"/>
      <c r="OF59" s="113"/>
      <c r="OG59" s="113"/>
      <c r="OH59" s="113"/>
      <c r="OI59" s="113"/>
      <c r="OJ59" s="113"/>
      <c r="OK59" s="113"/>
      <c r="OL59" s="113"/>
      <c r="OM59" s="113"/>
      <c r="ON59" s="113"/>
      <c r="OO59" s="113"/>
      <c r="OP59" s="113"/>
      <c r="OQ59" s="113"/>
      <c r="OR59" s="113"/>
      <c r="OS59" s="113"/>
      <c r="OT59" s="113"/>
      <c r="OU59" s="113"/>
      <c r="OV59" s="113"/>
      <c r="OW59" s="113"/>
      <c r="OX59" s="113"/>
      <c r="OY59" s="113"/>
      <c r="OZ59" s="113"/>
      <c r="PA59" s="113"/>
      <c r="PB59" s="113"/>
      <c r="PC59" s="113"/>
      <c r="PD59" s="113"/>
      <c r="PE59" s="113"/>
      <c r="PF59" s="113"/>
      <c r="PG59" s="113"/>
      <c r="PH59" s="113"/>
      <c r="PI59" s="113"/>
      <c r="PJ59" s="113"/>
      <c r="PK59" s="113"/>
      <c r="PL59" s="113"/>
      <c r="PM59" s="113"/>
      <c r="PN59" s="113"/>
      <c r="PO59" s="113"/>
      <c r="PP59" s="113"/>
      <c r="PQ59" s="113"/>
      <c r="PR59" s="113"/>
      <c r="PS59" s="113"/>
      <c r="PT59" s="113"/>
      <c r="PU59" s="113"/>
      <c r="PV59" s="113"/>
      <c r="PW59" s="113"/>
      <c r="PX59" s="113"/>
      <c r="PY59" s="113"/>
      <c r="PZ59" s="113"/>
      <c r="QA59" s="113"/>
      <c r="QB59" s="113"/>
      <c r="QC59" s="113"/>
      <c r="QD59" s="113"/>
      <c r="QE59" s="113"/>
      <c r="QF59" s="113"/>
      <c r="QG59" s="113"/>
      <c r="QH59" s="113"/>
      <c r="QI59" s="113"/>
      <c r="QJ59" s="113"/>
      <c r="QK59" s="113"/>
      <c r="QL59" s="113"/>
      <c r="QM59" s="113"/>
      <c r="QN59" s="113"/>
      <c r="QO59" s="113"/>
      <c r="QP59" s="113"/>
      <c r="QQ59" s="113"/>
      <c r="QR59" s="113"/>
      <c r="QS59" s="113"/>
      <c r="QT59" s="113"/>
      <c r="QU59" s="113"/>
      <c r="QV59" s="113"/>
      <c r="QW59" s="113"/>
      <c r="QX59" s="113"/>
      <c r="QY59" s="113"/>
      <c r="QZ59" s="113"/>
      <c r="RA59" s="113"/>
      <c r="RB59" s="113"/>
      <c r="RC59" s="113"/>
      <c r="RD59" s="113"/>
      <c r="RE59" s="113"/>
      <c r="RF59" s="113"/>
      <c r="RG59" s="113"/>
      <c r="RH59" s="113"/>
      <c r="RI59" s="113"/>
      <c r="RJ59" s="113"/>
      <c r="RK59" s="113"/>
      <c r="RL59" s="113"/>
      <c r="RM59" s="113"/>
      <c r="RN59" s="113"/>
      <c r="RO59" s="113"/>
      <c r="RP59" s="113"/>
      <c r="RQ59" s="113"/>
      <c r="RR59" s="113"/>
      <c r="RS59" s="113"/>
      <c r="RT59" s="113"/>
      <c r="RU59" s="113"/>
      <c r="RV59" s="113"/>
      <c r="RW59" s="113"/>
      <c r="RX59" s="113"/>
      <c r="RY59" s="113"/>
      <c r="RZ59" s="113"/>
      <c r="SA59" s="113"/>
      <c r="SB59" s="113"/>
      <c r="SC59" s="113"/>
      <c r="SD59" s="113"/>
      <c r="SE59" s="113"/>
      <c r="SF59" s="113"/>
      <c r="SG59" s="113"/>
      <c r="SH59" s="113"/>
      <c r="SI59" s="113"/>
      <c r="SJ59" s="113"/>
      <c r="SK59" s="113"/>
      <c r="SL59" s="113"/>
      <c r="SM59" s="113"/>
      <c r="SN59" s="113"/>
      <c r="SO59" s="113"/>
      <c r="SP59" s="113"/>
      <c r="SQ59" s="113"/>
      <c r="SR59" s="113"/>
      <c r="SS59" s="113"/>
      <c r="ST59" s="113"/>
      <c r="SU59" s="113"/>
      <c r="SV59" s="113"/>
      <c r="SW59" s="113"/>
      <c r="SX59" s="113"/>
      <c r="SY59" s="113"/>
      <c r="SZ59" s="113"/>
      <c r="TA59" s="113"/>
      <c r="TB59" s="113"/>
      <c r="TC59" s="113"/>
      <c r="TD59" s="113"/>
      <c r="TE59" s="113"/>
      <c r="TF59" s="113"/>
      <c r="TG59" s="113"/>
      <c r="TH59" s="113"/>
      <c r="TI59" s="113"/>
      <c r="TJ59" s="113"/>
      <c r="TK59" s="113"/>
      <c r="TL59" s="113"/>
      <c r="TM59" s="113"/>
      <c r="TN59" s="113"/>
      <c r="TO59" s="113"/>
      <c r="TP59" s="113"/>
      <c r="TQ59" s="113"/>
      <c r="TR59" s="113"/>
      <c r="TS59" s="113"/>
      <c r="TT59" s="113"/>
      <c r="TU59" s="113"/>
      <c r="TV59" s="113"/>
      <c r="TW59" s="113"/>
      <c r="TX59" s="113"/>
      <c r="TY59" s="113"/>
      <c r="TZ59" s="113"/>
      <c r="UA59" s="113"/>
      <c r="UB59" s="113"/>
      <c r="UC59" s="113"/>
      <c r="UD59" s="113"/>
      <c r="UE59" s="113"/>
      <c r="UF59" s="113"/>
      <c r="UG59" s="113"/>
      <c r="UH59" s="113"/>
      <c r="UI59" s="113"/>
      <c r="UJ59" s="113"/>
      <c r="UK59" s="113"/>
      <c r="UL59" s="113"/>
      <c r="UM59" s="113"/>
      <c r="UN59" s="113"/>
      <c r="UO59" s="113"/>
      <c r="UP59" s="113"/>
      <c r="UQ59" s="113"/>
      <c r="UR59" s="113"/>
      <c r="US59" s="113"/>
      <c r="UT59" s="113"/>
      <c r="UU59" s="113"/>
      <c r="UV59" s="113"/>
      <c r="UW59" s="113"/>
      <c r="UX59" s="113"/>
      <c r="UY59" s="113"/>
      <c r="UZ59" s="113"/>
      <c r="VA59" s="113"/>
      <c r="VB59" s="113"/>
      <c r="VC59" s="113"/>
      <c r="VD59" s="113"/>
      <c r="VE59" s="113"/>
      <c r="VF59" s="113"/>
      <c r="VG59" s="113"/>
      <c r="VH59" s="113"/>
      <c r="VI59" s="113"/>
      <c r="VJ59" s="113"/>
      <c r="VK59" s="113"/>
      <c r="VL59" s="113"/>
      <c r="VM59" s="113"/>
      <c r="VN59" s="113"/>
      <c r="VO59" s="113"/>
      <c r="VP59" s="113"/>
      <c r="VQ59" s="113"/>
      <c r="VR59" s="113"/>
      <c r="VS59" s="113"/>
      <c r="VT59" s="113"/>
      <c r="VU59" s="113"/>
      <c r="VV59" s="113"/>
      <c r="VW59" s="113"/>
      <c r="VX59" s="113"/>
      <c r="VY59" s="113"/>
      <c r="VZ59" s="113"/>
      <c r="WA59" s="113"/>
      <c r="WB59" s="113"/>
      <c r="WC59" s="113"/>
      <c r="WD59" s="113"/>
      <c r="WE59" s="113"/>
      <c r="WF59" s="113"/>
      <c r="WG59" s="113"/>
      <c r="WH59" s="113"/>
      <c r="WI59" s="113"/>
      <c r="WJ59" s="113"/>
      <c r="WK59" s="113"/>
      <c r="WL59" s="113"/>
      <c r="WM59" s="113"/>
      <c r="WN59" s="113"/>
      <c r="WO59" s="113"/>
      <c r="WP59" s="113"/>
      <c r="WQ59" s="113"/>
      <c r="WR59" s="113"/>
      <c r="WS59" s="113"/>
      <c r="WT59" s="113"/>
      <c r="WU59" s="113"/>
      <c r="WV59" s="113"/>
      <c r="WW59" s="113"/>
      <c r="WX59" s="113"/>
      <c r="WY59" s="113"/>
      <c r="WZ59" s="113"/>
      <c r="XA59" s="113"/>
      <c r="XB59" s="113"/>
      <c r="XC59" s="113"/>
      <c r="XD59" s="113"/>
      <c r="XE59" s="113"/>
      <c r="XF59" s="113"/>
      <c r="XG59" s="113"/>
      <c r="XH59" s="113"/>
      <c r="XI59" s="113"/>
      <c r="XJ59" s="113"/>
      <c r="XK59" s="113"/>
      <c r="XL59" s="113"/>
      <c r="XM59" s="113"/>
      <c r="XN59" s="113"/>
      <c r="XO59" s="113"/>
      <c r="XP59" s="113"/>
      <c r="XQ59" s="113"/>
      <c r="XR59" s="113"/>
      <c r="XS59" s="113"/>
      <c r="XT59" s="113"/>
      <c r="XU59" s="113"/>
      <c r="XV59" s="113"/>
      <c r="XW59" s="113"/>
      <c r="XX59" s="113"/>
      <c r="XY59" s="113"/>
      <c r="XZ59" s="113"/>
      <c r="YA59" s="113"/>
      <c r="YB59" s="113"/>
      <c r="YC59" s="113"/>
      <c r="YD59" s="113"/>
      <c r="YE59" s="113"/>
      <c r="YF59" s="113"/>
      <c r="YG59" s="113"/>
      <c r="YH59" s="113"/>
      <c r="YI59" s="113"/>
      <c r="YJ59" s="113"/>
      <c r="YK59" s="113"/>
      <c r="YL59" s="113"/>
      <c r="YM59" s="113"/>
      <c r="YN59" s="113"/>
      <c r="YO59" s="113"/>
      <c r="YP59" s="113"/>
      <c r="YQ59" s="113"/>
      <c r="YR59" s="113"/>
      <c r="YS59" s="113"/>
      <c r="YT59" s="113"/>
      <c r="YU59" s="113"/>
      <c r="YV59" s="113"/>
      <c r="YW59" s="113"/>
      <c r="YX59" s="113"/>
      <c r="YY59" s="113"/>
      <c r="YZ59" s="113"/>
      <c r="ZA59" s="113"/>
      <c r="ZB59" s="113"/>
      <c r="ZC59" s="113"/>
      <c r="ZD59" s="113"/>
      <c r="ZE59" s="113"/>
      <c r="ZF59" s="113"/>
      <c r="ZG59" s="113"/>
      <c r="ZH59" s="113"/>
      <c r="ZI59" s="113"/>
      <c r="ZJ59" s="113"/>
      <c r="ZK59" s="113"/>
      <c r="ZL59" s="113"/>
      <c r="ZM59" s="113"/>
      <c r="ZN59" s="113"/>
      <c r="ZO59" s="113"/>
      <c r="ZP59" s="113"/>
      <c r="ZQ59" s="113"/>
      <c r="ZR59" s="113"/>
      <c r="ZS59" s="113"/>
      <c r="ZT59" s="113"/>
      <c r="ZU59" s="113"/>
      <c r="ZV59" s="113"/>
      <c r="ZW59" s="113"/>
      <c r="ZX59" s="113"/>
      <c r="ZY59" s="113"/>
      <c r="ZZ59" s="113"/>
      <c r="AAA59" s="113"/>
      <c r="AAB59" s="113"/>
      <c r="AAC59" s="113"/>
      <c r="AAD59" s="113"/>
      <c r="AAE59" s="113"/>
      <c r="AAF59" s="113"/>
      <c r="AAG59" s="113"/>
      <c r="AAH59" s="113"/>
      <c r="AAI59" s="113"/>
      <c r="AAJ59" s="113"/>
      <c r="AAK59" s="113"/>
      <c r="AAL59" s="113"/>
      <c r="AAM59" s="113"/>
      <c r="AAN59" s="113"/>
      <c r="AAO59" s="113"/>
      <c r="AAP59" s="113"/>
      <c r="AAQ59" s="113"/>
      <c r="AAR59" s="113"/>
      <c r="AAS59" s="113"/>
      <c r="AAT59" s="113"/>
      <c r="AAU59" s="113"/>
      <c r="AAV59" s="113"/>
      <c r="AAW59" s="113"/>
      <c r="AAX59" s="113"/>
      <c r="AAY59" s="113"/>
      <c r="AAZ59" s="113"/>
      <c r="ABA59" s="113"/>
      <c r="ABB59" s="113"/>
      <c r="ABC59" s="113"/>
      <c r="ABD59" s="113"/>
      <c r="ABE59" s="113"/>
      <c r="ABF59" s="113"/>
      <c r="ABG59" s="113"/>
      <c r="ABH59" s="113"/>
      <c r="ABI59" s="113"/>
      <c r="ABJ59" s="113"/>
      <c r="ABK59" s="113"/>
      <c r="ABL59" s="113"/>
      <c r="ABM59" s="113"/>
      <c r="ABN59" s="113"/>
      <c r="ABO59" s="113"/>
      <c r="ABP59" s="113"/>
      <c r="ABQ59" s="113"/>
      <c r="ABR59" s="113"/>
      <c r="ABS59" s="113"/>
      <c r="ABT59" s="113"/>
      <c r="ABU59" s="113"/>
      <c r="ABV59" s="113"/>
      <c r="ABW59" s="113"/>
      <c r="ABX59" s="113"/>
      <c r="ABY59" s="113"/>
      <c r="ABZ59" s="113"/>
      <c r="ACA59" s="113"/>
      <c r="ACB59" s="113"/>
      <c r="ACC59" s="113"/>
      <c r="ACD59" s="113"/>
      <c r="ACE59" s="113"/>
      <c r="ACF59" s="113"/>
      <c r="ACG59" s="113"/>
      <c r="ACH59" s="113"/>
      <c r="ACI59" s="113"/>
      <c r="ACJ59" s="113"/>
      <c r="ACK59" s="113"/>
      <c r="ACL59" s="113"/>
      <c r="ACM59" s="113"/>
      <c r="ACN59" s="113"/>
      <c r="ACO59" s="113"/>
      <c r="ACP59" s="113"/>
      <c r="ACQ59" s="113"/>
      <c r="ACR59" s="113"/>
      <c r="ACS59" s="113"/>
      <c r="ACT59" s="113"/>
      <c r="ACU59" s="113"/>
      <c r="ACV59" s="113"/>
      <c r="ACW59" s="113"/>
      <c r="ACX59" s="113"/>
      <c r="ACY59" s="113"/>
      <c r="ACZ59" s="113"/>
      <c r="ADA59" s="113"/>
      <c r="ADB59" s="113"/>
      <c r="ADC59" s="113"/>
    </row>
    <row r="60" spans="1:783" s="145" customFormat="1" ht="14" x14ac:dyDescent="0.3">
      <c r="A60" s="113"/>
      <c r="B60" s="127"/>
      <c r="C60" s="124"/>
      <c r="D60" s="124"/>
      <c r="F60" s="121"/>
      <c r="G60" s="121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3"/>
      <c r="JB60" s="113"/>
      <c r="JC60" s="113"/>
      <c r="JD60" s="113"/>
      <c r="JE60" s="113"/>
      <c r="JF60" s="113"/>
      <c r="JG60" s="113"/>
      <c r="JH60" s="113"/>
      <c r="JI60" s="113"/>
      <c r="JJ60" s="113"/>
      <c r="JK60" s="113"/>
      <c r="JL60" s="113"/>
      <c r="JM60" s="113"/>
      <c r="JN60" s="113"/>
      <c r="JO60" s="113"/>
      <c r="JP60" s="113"/>
      <c r="JQ60" s="113"/>
      <c r="JR60" s="113"/>
      <c r="JS60" s="113"/>
      <c r="JT60" s="113"/>
      <c r="JU60" s="113"/>
      <c r="JV60" s="113"/>
      <c r="JW60" s="113"/>
      <c r="JX60" s="113"/>
      <c r="JY60" s="113"/>
      <c r="JZ60" s="113"/>
      <c r="KA60" s="113"/>
      <c r="KB60" s="113"/>
      <c r="KC60" s="113"/>
      <c r="KD60" s="113"/>
      <c r="KE60" s="113"/>
      <c r="KF60" s="113"/>
      <c r="KG60" s="113"/>
      <c r="KH60" s="113"/>
      <c r="KI60" s="113"/>
      <c r="KJ60" s="113"/>
      <c r="KK60" s="113"/>
      <c r="KL60" s="113"/>
      <c r="KM60" s="113"/>
      <c r="KN60" s="113"/>
      <c r="KO60" s="113"/>
      <c r="KP60" s="113"/>
      <c r="KQ60" s="113"/>
      <c r="KR60" s="113"/>
      <c r="KS60" s="113"/>
      <c r="KT60" s="113"/>
      <c r="KU60" s="113"/>
      <c r="KV60" s="113"/>
      <c r="KW60" s="113"/>
      <c r="KX60" s="113"/>
      <c r="KY60" s="113"/>
      <c r="KZ60" s="113"/>
      <c r="LA60" s="113"/>
      <c r="LB60" s="113"/>
      <c r="LC60" s="113"/>
      <c r="LD60" s="113"/>
      <c r="LE60" s="113"/>
      <c r="LF60" s="113"/>
      <c r="LG60" s="113"/>
      <c r="LH60" s="113"/>
      <c r="LI60" s="113"/>
      <c r="LJ60" s="113"/>
      <c r="LK60" s="113"/>
      <c r="LL60" s="113"/>
      <c r="LM60" s="113"/>
      <c r="LN60" s="113"/>
      <c r="LO60" s="113"/>
      <c r="LP60" s="113"/>
      <c r="LQ60" s="113"/>
      <c r="LR60" s="113"/>
      <c r="LS60" s="113"/>
      <c r="LT60" s="113"/>
      <c r="LU60" s="113"/>
      <c r="LV60" s="113"/>
      <c r="LW60" s="113"/>
      <c r="LX60" s="113"/>
      <c r="LY60" s="113"/>
      <c r="LZ60" s="113"/>
      <c r="MA60" s="113"/>
      <c r="MB60" s="113"/>
      <c r="MC60" s="113"/>
      <c r="MD60" s="113"/>
      <c r="ME60" s="113"/>
      <c r="MF60" s="113"/>
      <c r="MG60" s="113"/>
      <c r="MH60" s="113"/>
      <c r="MI60" s="113"/>
      <c r="MJ60" s="113"/>
      <c r="MK60" s="113"/>
      <c r="ML60" s="113"/>
      <c r="MM60" s="113"/>
      <c r="MN60" s="113"/>
      <c r="MO60" s="113"/>
      <c r="MP60" s="113"/>
      <c r="MQ60" s="113"/>
      <c r="MR60" s="113"/>
      <c r="MS60" s="113"/>
      <c r="MT60" s="113"/>
      <c r="MU60" s="113"/>
      <c r="MV60" s="113"/>
      <c r="MW60" s="113"/>
      <c r="MX60" s="113"/>
      <c r="MY60" s="113"/>
      <c r="MZ60" s="113"/>
      <c r="NA60" s="113"/>
      <c r="NB60" s="113"/>
      <c r="NC60" s="113"/>
      <c r="ND60" s="113"/>
      <c r="NE60" s="113"/>
      <c r="NF60" s="113"/>
      <c r="NG60" s="113"/>
      <c r="NH60" s="113"/>
      <c r="NI60" s="113"/>
      <c r="NJ60" s="113"/>
      <c r="NK60" s="113"/>
      <c r="NL60" s="113"/>
      <c r="NM60" s="113"/>
      <c r="NN60" s="113"/>
      <c r="NO60" s="113"/>
      <c r="NP60" s="113"/>
      <c r="NQ60" s="113"/>
      <c r="NR60" s="113"/>
      <c r="NS60" s="113"/>
      <c r="NT60" s="113"/>
      <c r="NU60" s="113"/>
      <c r="NV60" s="113"/>
      <c r="NW60" s="113"/>
      <c r="NX60" s="113"/>
      <c r="NY60" s="113"/>
      <c r="NZ60" s="113"/>
      <c r="OA60" s="113"/>
      <c r="OB60" s="113"/>
      <c r="OC60" s="113"/>
      <c r="OD60" s="113"/>
      <c r="OE60" s="113"/>
      <c r="OF60" s="113"/>
      <c r="OG60" s="113"/>
      <c r="OH60" s="113"/>
      <c r="OI60" s="113"/>
      <c r="OJ60" s="113"/>
      <c r="OK60" s="113"/>
      <c r="OL60" s="113"/>
      <c r="OM60" s="113"/>
      <c r="ON60" s="113"/>
      <c r="OO60" s="113"/>
      <c r="OP60" s="113"/>
      <c r="OQ60" s="113"/>
      <c r="OR60" s="113"/>
      <c r="OS60" s="113"/>
      <c r="OT60" s="113"/>
      <c r="OU60" s="113"/>
      <c r="OV60" s="113"/>
      <c r="OW60" s="113"/>
      <c r="OX60" s="113"/>
      <c r="OY60" s="113"/>
      <c r="OZ60" s="113"/>
      <c r="PA60" s="113"/>
      <c r="PB60" s="113"/>
      <c r="PC60" s="113"/>
      <c r="PD60" s="113"/>
      <c r="PE60" s="113"/>
      <c r="PF60" s="113"/>
      <c r="PG60" s="113"/>
      <c r="PH60" s="113"/>
      <c r="PI60" s="113"/>
      <c r="PJ60" s="113"/>
      <c r="PK60" s="113"/>
      <c r="PL60" s="113"/>
      <c r="PM60" s="113"/>
      <c r="PN60" s="113"/>
      <c r="PO60" s="113"/>
      <c r="PP60" s="113"/>
      <c r="PQ60" s="113"/>
      <c r="PR60" s="113"/>
      <c r="PS60" s="113"/>
      <c r="PT60" s="113"/>
      <c r="PU60" s="113"/>
      <c r="PV60" s="113"/>
      <c r="PW60" s="113"/>
      <c r="PX60" s="113"/>
      <c r="PY60" s="113"/>
      <c r="PZ60" s="113"/>
      <c r="QA60" s="113"/>
      <c r="QB60" s="113"/>
      <c r="QC60" s="113"/>
      <c r="QD60" s="113"/>
      <c r="QE60" s="113"/>
      <c r="QF60" s="113"/>
      <c r="QG60" s="113"/>
      <c r="QH60" s="113"/>
      <c r="QI60" s="113"/>
      <c r="QJ60" s="113"/>
      <c r="QK60" s="113"/>
      <c r="QL60" s="113"/>
      <c r="QM60" s="113"/>
      <c r="QN60" s="113"/>
      <c r="QO60" s="113"/>
      <c r="QP60" s="113"/>
      <c r="QQ60" s="113"/>
      <c r="QR60" s="113"/>
      <c r="QS60" s="113"/>
      <c r="QT60" s="113"/>
      <c r="QU60" s="113"/>
      <c r="QV60" s="113"/>
      <c r="QW60" s="113"/>
      <c r="QX60" s="113"/>
      <c r="QY60" s="113"/>
      <c r="QZ60" s="113"/>
      <c r="RA60" s="113"/>
      <c r="RB60" s="113"/>
      <c r="RC60" s="113"/>
      <c r="RD60" s="113"/>
      <c r="RE60" s="113"/>
      <c r="RF60" s="113"/>
      <c r="RG60" s="113"/>
      <c r="RH60" s="113"/>
      <c r="RI60" s="113"/>
      <c r="RJ60" s="113"/>
      <c r="RK60" s="113"/>
      <c r="RL60" s="113"/>
      <c r="RM60" s="113"/>
      <c r="RN60" s="113"/>
      <c r="RO60" s="113"/>
      <c r="RP60" s="113"/>
      <c r="RQ60" s="113"/>
      <c r="RR60" s="113"/>
      <c r="RS60" s="113"/>
      <c r="RT60" s="113"/>
      <c r="RU60" s="113"/>
      <c r="RV60" s="113"/>
      <c r="RW60" s="113"/>
      <c r="RX60" s="113"/>
      <c r="RY60" s="113"/>
      <c r="RZ60" s="113"/>
      <c r="SA60" s="113"/>
      <c r="SB60" s="113"/>
      <c r="SC60" s="113"/>
      <c r="SD60" s="113"/>
      <c r="SE60" s="113"/>
      <c r="SF60" s="113"/>
      <c r="SG60" s="113"/>
      <c r="SH60" s="113"/>
      <c r="SI60" s="113"/>
      <c r="SJ60" s="113"/>
      <c r="SK60" s="113"/>
      <c r="SL60" s="113"/>
      <c r="SM60" s="113"/>
      <c r="SN60" s="113"/>
      <c r="SO60" s="113"/>
      <c r="SP60" s="113"/>
      <c r="SQ60" s="113"/>
      <c r="SR60" s="113"/>
      <c r="SS60" s="113"/>
      <c r="ST60" s="113"/>
      <c r="SU60" s="113"/>
      <c r="SV60" s="113"/>
      <c r="SW60" s="113"/>
      <c r="SX60" s="113"/>
      <c r="SY60" s="113"/>
      <c r="SZ60" s="113"/>
      <c r="TA60" s="113"/>
      <c r="TB60" s="113"/>
      <c r="TC60" s="113"/>
      <c r="TD60" s="113"/>
      <c r="TE60" s="113"/>
      <c r="TF60" s="113"/>
      <c r="TG60" s="113"/>
      <c r="TH60" s="113"/>
      <c r="TI60" s="113"/>
      <c r="TJ60" s="113"/>
      <c r="TK60" s="113"/>
      <c r="TL60" s="113"/>
      <c r="TM60" s="113"/>
      <c r="TN60" s="113"/>
      <c r="TO60" s="113"/>
      <c r="TP60" s="113"/>
      <c r="TQ60" s="113"/>
      <c r="TR60" s="113"/>
      <c r="TS60" s="113"/>
      <c r="TT60" s="113"/>
      <c r="TU60" s="113"/>
      <c r="TV60" s="113"/>
      <c r="TW60" s="113"/>
      <c r="TX60" s="113"/>
      <c r="TY60" s="113"/>
      <c r="TZ60" s="113"/>
      <c r="UA60" s="113"/>
      <c r="UB60" s="113"/>
      <c r="UC60" s="113"/>
      <c r="UD60" s="113"/>
      <c r="UE60" s="113"/>
      <c r="UF60" s="113"/>
      <c r="UG60" s="113"/>
      <c r="UH60" s="113"/>
      <c r="UI60" s="113"/>
      <c r="UJ60" s="113"/>
      <c r="UK60" s="113"/>
      <c r="UL60" s="113"/>
      <c r="UM60" s="113"/>
      <c r="UN60" s="113"/>
      <c r="UO60" s="113"/>
      <c r="UP60" s="113"/>
      <c r="UQ60" s="113"/>
      <c r="UR60" s="113"/>
      <c r="US60" s="113"/>
      <c r="UT60" s="113"/>
      <c r="UU60" s="113"/>
      <c r="UV60" s="113"/>
      <c r="UW60" s="113"/>
      <c r="UX60" s="113"/>
      <c r="UY60" s="113"/>
      <c r="UZ60" s="113"/>
      <c r="VA60" s="113"/>
      <c r="VB60" s="113"/>
      <c r="VC60" s="113"/>
      <c r="VD60" s="113"/>
      <c r="VE60" s="113"/>
      <c r="VF60" s="113"/>
      <c r="VG60" s="113"/>
      <c r="VH60" s="113"/>
      <c r="VI60" s="113"/>
      <c r="VJ60" s="113"/>
      <c r="VK60" s="113"/>
      <c r="VL60" s="113"/>
      <c r="VM60" s="113"/>
      <c r="VN60" s="113"/>
      <c r="VO60" s="113"/>
      <c r="VP60" s="113"/>
      <c r="VQ60" s="113"/>
      <c r="VR60" s="113"/>
      <c r="VS60" s="113"/>
      <c r="VT60" s="113"/>
      <c r="VU60" s="113"/>
      <c r="VV60" s="113"/>
      <c r="VW60" s="113"/>
      <c r="VX60" s="113"/>
      <c r="VY60" s="113"/>
      <c r="VZ60" s="113"/>
      <c r="WA60" s="113"/>
      <c r="WB60" s="113"/>
      <c r="WC60" s="113"/>
      <c r="WD60" s="113"/>
      <c r="WE60" s="113"/>
      <c r="WF60" s="113"/>
      <c r="WG60" s="113"/>
      <c r="WH60" s="113"/>
      <c r="WI60" s="113"/>
      <c r="WJ60" s="113"/>
      <c r="WK60" s="113"/>
      <c r="WL60" s="113"/>
      <c r="WM60" s="113"/>
      <c r="WN60" s="113"/>
      <c r="WO60" s="113"/>
      <c r="WP60" s="113"/>
      <c r="WQ60" s="113"/>
      <c r="WR60" s="113"/>
      <c r="WS60" s="113"/>
      <c r="WT60" s="113"/>
      <c r="WU60" s="113"/>
      <c r="WV60" s="113"/>
      <c r="WW60" s="113"/>
      <c r="WX60" s="113"/>
      <c r="WY60" s="113"/>
      <c r="WZ60" s="113"/>
      <c r="XA60" s="113"/>
      <c r="XB60" s="113"/>
      <c r="XC60" s="113"/>
      <c r="XD60" s="113"/>
      <c r="XE60" s="113"/>
      <c r="XF60" s="113"/>
      <c r="XG60" s="113"/>
      <c r="XH60" s="113"/>
      <c r="XI60" s="113"/>
      <c r="XJ60" s="113"/>
      <c r="XK60" s="113"/>
      <c r="XL60" s="113"/>
      <c r="XM60" s="113"/>
      <c r="XN60" s="113"/>
      <c r="XO60" s="113"/>
      <c r="XP60" s="113"/>
      <c r="XQ60" s="113"/>
      <c r="XR60" s="113"/>
      <c r="XS60" s="113"/>
      <c r="XT60" s="113"/>
      <c r="XU60" s="113"/>
      <c r="XV60" s="113"/>
      <c r="XW60" s="113"/>
      <c r="XX60" s="113"/>
      <c r="XY60" s="113"/>
      <c r="XZ60" s="113"/>
      <c r="YA60" s="113"/>
      <c r="YB60" s="113"/>
      <c r="YC60" s="113"/>
      <c r="YD60" s="113"/>
      <c r="YE60" s="113"/>
      <c r="YF60" s="113"/>
      <c r="YG60" s="113"/>
      <c r="YH60" s="113"/>
      <c r="YI60" s="113"/>
      <c r="YJ60" s="113"/>
      <c r="YK60" s="113"/>
      <c r="YL60" s="113"/>
      <c r="YM60" s="113"/>
      <c r="YN60" s="113"/>
      <c r="YO60" s="113"/>
      <c r="YP60" s="113"/>
      <c r="YQ60" s="113"/>
      <c r="YR60" s="113"/>
      <c r="YS60" s="113"/>
      <c r="YT60" s="113"/>
      <c r="YU60" s="113"/>
      <c r="YV60" s="113"/>
      <c r="YW60" s="113"/>
      <c r="YX60" s="113"/>
      <c r="YY60" s="113"/>
      <c r="YZ60" s="113"/>
      <c r="ZA60" s="113"/>
      <c r="ZB60" s="113"/>
      <c r="ZC60" s="113"/>
      <c r="ZD60" s="113"/>
      <c r="ZE60" s="113"/>
      <c r="ZF60" s="113"/>
      <c r="ZG60" s="113"/>
      <c r="ZH60" s="113"/>
      <c r="ZI60" s="113"/>
      <c r="ZJ60" s="113"/>
      <c r="ZK60" s="113"/>
      <c r="ZL60" s="113"/>
      <c r="ZM60" s="113"/>
      <c r="ZN60" s="113"/>
      <c r="ZO60" s="113"/>
      <c r="ZP60" s="113"/>
      <c r="ZQ60" s="113"/>
      <c r="ZR60" s="113"/>
      <c r="ZS60" s="113"/>
      <c r="ZT60" s="113"/>
      <c r="ZU60" s="113"/>
      <c r="ZV60" s="113"/>
      <c r="ZW60" s="113"/>
      <c r="ZX60" s="113"/>
      <c r="ZY60" s="113"/>
      <c r="ZZ60" s="113"/>
      <c r="AAA60" s="113"/>
      <c r="AAB60" s="113"/>
      <c r="AAC60" s="113"/>
      <c r="AAD60" s="113"/>
      <c r="AAE60" s="113"/>
      <c r="AAF60" s="113"/>
      <c r="AAG60" s="113"/>
      <c r="AAH60" s="113"/>
      <c r="AAI60" s="113"/>
      <c r="AAJ60" s="113"/>
      <c r="AAK60" s="113"/>
      <c r="AAL60" s="113"/>
      <c r="AAM60" s="113"/>
      <c r="AAN60" s="113"/>
      <c r="AAO60" s="113"/>
      <c r="AAP60" s="113"/>
      <c r="AAQ60" s="113"/>
      <c r="AAR60" s="113"/>
      <c r="AAS60" s="113"/>
      <c r="AAT60" s="113"/>
      <c r="AAU60" s="113"/>
      <c r="AAV60" s="113"/>
      <c r="AAW60" s="113"/>
      <c r="AAX60" s="113"/>
      <c r="AAY60" s="113"/>
      <c r="AAZ60" s="113"/>
      <c r="ABA60" s="113"/>
      <c r="ABB60" s="113"/>
      <c r="ABC60" s="113"/>
      <c r="ABD60" s="113"/>
      <c r="ABE60" s="113"/>
      <c r="ABF60" s="113"/>
      <c r="ABG60" s="113"/>
      <c r="ABH60" s="113"/>
      <c r="ABI60" s="113"/>
      <c r="ABJ60" s="113"/>
      <c r="ABK60" s="113"/>
      <c r="ABL60" s="113"/>
      <c r="ABM60" s="113"/>
      <c r="ABN60" s="113"/>
      <c r="ABO60" s="113"/>
      <c r="ABP60" s="113"/>
      <c r="ABQ60" s="113"/>
      <c r="ABR60" s="113"/>
      <c r="ABS60" s="113"/>
      <c r="ABT60" s="113"/>
      <c r="ABU60" s="113"/>
      <c r="ABV60" s="113"/>
      <c r="ABW60" s="113"/>
      <c r="ABX60" s="113"/>
      <c r="ABY60" s="113"/>
      <c r="ABZ60" s="113"/>
      <c r="ACA60" s="113"/>
      <c r="ACB60" s="113"/>
      <c r="ACC60" s="113"/>
      <c r="ACD60" s="113"/>
      <c r="ACE60" s="113"/>
      <c r="ACF60" s="113"/>
      <c r="ACG60" s="113"/>
      <c r="ACH60" s="113"/>
      <c r="ACI60" s="113"/>
      <c r="ACJ60" s="113"/>
      <c r="ACK60" s="113"/>
      <c r="ACL60" s="113"/>
      <c r="ACM60" s="113"/>
      <c r="ACN60" s="113"/>
      <c r="ACO60" s="113"/>
      <c r="ACP60" s="113"/>
      <c r="ACQ60" s="113"/>
      <c r="ACR60" s="113"/>
      <c r="ACS60" s="113"/>
      <c r="ACT60" s="113"/>
      <c r="ACU60" s="113"/>
      <c r="ACV60" s="113"/>
      <c r="ACW60" s="113"/>
      <c r="ACX60" s="113"/>
      <c r="ACY60" s="113"/>
      <c r="ACZ60" s="113"/>
      <c r="ADA60" s="113"/>
      <c r="ADB60" s="113"/>
      <c r="ADC60" s="113"/>
    </row>
    <row r="61" spans="1:783" s="145" customFormat="1" ht="14" x14ac:dyDescent="0.3">
      <c r="A61" s="113"/>
      <c r="B61" s="127"/>
      <c r="C61" s="124"/>
      <c r="D61" s="124"/>
      <c r="F61" s="121"/>
      <c r="G61" s="121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3"/>
      <c r="JB61" s="113"/>
      <c r="JC61" s="113"/>
      <c r="JD61" s="113"/>
      <c r="JE61" s="113"/>
      <c r="JF61" s="113"/>
      <c r="JG61" s="113"/>
      <c r="JH61" s="113"/>
      <c r="JI61" s="113"/>
      <c r="JJ61" s="113"/>
      <c r="JK61" s="113"/>
      <c r="JL61" s="113"/>
      <c r="JM61" s="113"/>
      <c r="JN61" s="113"/>
      <c r="JO61" s="113"/>
      <c r="JP61" s="113"/>
      <c r="JQ61" s="113"/>
      <c r="JR61" s="113"/>
      <c r="JS61" s="113"/>
      <c r="JT61" s="113"/>
      <c r="JU61" s="113"/>
      <c r="JV61" s="113"/>
      <c r="JW61" s="113"/>
      <c r="JX61" s="113"/>
      <c r="JY61" s="113"/>
      <c r="JZ61" s="113"/>
      <c r="KA61" s="113"/>
      <c r="KB61" s="113"/>
      <c r="KC61" s="113"/>
      <c r="KD61" s="113"/>
      <c r="KE61" s="113"/>
      <c r="KF61" s="113"/>
      <c r="KG61" s="113"/>
      <c r="KH61" s="113"/>
      <c r="KI61" s="113"/>
      <c r="KJ61" s="113"/>
      <c r="KK61" s="113"/>
      <c r="KL61" s="113"/>
      <c r="KM61" s="113"/>
      <c r="KN61" s="113"/>
      <c r="KO61" s="113"/>
      <c r="KP61" s="113"/>
      <c r="KQ61" s="113"/>
      <c r="KR61" s="113"/>
      <c r="KS61" s="113"/>
      <c r="KT61" s="113"/>
      <c r="KU61" s="113"/>
      <c r="KV61" s="113"/>
      <c r="KW61" s="113"/>
      <c r="KX61" s="113"/>
      <c r="KY61" s="113"/>
      <c r="KZ61" s="113"/>
      <c r="LA61" s="113"/>
      <c r="LB61" s="113"/>
      <c r="LC61" s="113"/>
      <c r="LD61" s="113"/>
      <c r="LE61" s="113"/>
      <c r="LF61" s="113"/>
      <c r="LG61" s="113"/>
      <c r="LH61" s="113"/>
      <c r="LI61" s="113"/>
      <c r="LJ61" s="113"/>
      <c r="LK61" s="113"/>
      <c r="LL61" s="113"/>
      <c r="LM61" s="113"/>
      <c r="LN61" s="113"/>
      <c r="LO61" s="113"/>
      <c r="LP61" s="113"/>
      <c r="LQ61" s="113"/>
      <c r="LR61" s="113"/>
      <c r="LS61" s="113"/>
      <c r="LT61" s="113"/>
      <c r="LU61" s="113"/>
      <c r="LV61" s="113"/>
      <c r="LW61" s="113"/>
      <c r="LX61" s="113"/>
      <c r="LY61" s="113"/>
      <c r="LZ61" s="113"/>
      <c r="MA61" s="113"/>
      <c r="MB61" s="113"/>
      <c r="MC61" s="113"/>
      <c r="MD61" s="113"/>
      <c r="ME61" s="113"/>
      <c r="MF61" s="113"/>
      <c r="MG61" s="113"/>
      <c r="MH61" s="113"/>
      <c r="MI61" s="113"/>
      <c r="MJ61" s="113"/>
      <c r="MK61" s="113"/>
      <c r="ML61" s="113"/>
      <c r="MM61" s="113"/>
      <c r="MN61" s="113"/>
      <c r="MO61" s="113"/>
      <c r="MP61" s="113"/>
      <c r="MQ61" s="113"/>
      <c r="MR61" s="113"/>
      <c r="MS61" s="113"/>
      <c r="MT61" s="113"/>
      <c r="MU61" s="113"/>
      <c r="MV61" s="113"/>
      <c r="MW61" s="113"/>
      <c r="MX61" s="113"/>
      <c r="MY61" s="113"/>
      <c r="MZ61" s="113"/>
      <c r="NA61" s="113"/>
      <c r="NB61" s="113"/>
      <c r="NC61" s="113"/>
      <c r="ND61" s="113"/>
      <c r="NE61" s="113"/>
      <c r="NF61" s="113"/>
      <c r="NG61" s="113"/>
      <c r="NH61" s="113"/>
      <c r="NI61" s="113"/>
      <c r="NJ61" s="113"/>
      <c r="NK61" s="113"/>
      <c r="NL61" s="113"/>
      <c r="NM61" s="113"/>
      <c r="NN61" s="113"/>
      <c r="NO61" s="113"/>
      <c r="NP61" s="113"/>
      <c r="NQ61" s="113"/>
      <c r="NR61" s="113"/>
      <c r="NS61" s="113"/>
      <c r="NT61" s="113"/>
      <c r="NU61" s="113"/>
      <c r="NV61" s="113"/>
      <c r="NW61" s="113"/>
      <c r="NX61" s="113"/>
      <c r="NY61" s="113"/>
      <c r="NZ61" s="113"/>
      <c r="OA61" s="113"/>
      <c r="OB61" s="113"/>
      <c r="OC61" s="113"/>
      <c r="OD61" s="113"/>
      <c r="OE61" s="113"/>
      <c r="OF61" s="113"/>
      <c r="OG61" s="113"/>
      <c r="OH61" s="113"/>
      <c r="OI61" s="113"/>
      <c r="OJ61" s="113"/>
      <c r="OK61" s="113"/>
      <c r="OL61" s="113"/>
      <c r="OM61" s="113"/>
      <c r="ON61" s="113"/>
      <c r="OO61" s="113"/>
      <c r="OP61" s="113"/>
      <c r="OQ61" s="113"/>
      <c r="OR61" s="113"/>
      <c r="OS61" s="113"/>
      <c r="OT61" s="113"/>
      <c r="OU61" s="113"/>
      <c r="OV61" s="113"/>
      <c r="OW61" s="113"/>
      <c r="OX61" s="113"/>
      <c r="OY61" s="113"/>
      <c r="OZ61" s="113"/>
      <c r="PA61" s="113"/>
      <c r="PB61" s="113"/>
      <c r="PC61" s="113"/>
      <c r="PD61" s="113"/>
      <c r="PE61" s="113"/>
      <c r="PF61" s="113"/>
      <c r="PG61" s="113"/>
      <c r="PH61" s="113"/>
      <c r="PI61" s="113"/>
      <c r="PJ61" s="113"/>
      <c r="PK61" s="113"/>
      <c r="PL61" s="113"/>
      <c r="PM61" s="113"/>
      <c r="PN61" s="113"/>
      <c r="PO61" s="113"/>
      <c r="PP61" s="113"/>
      <c r="PQ61" s="113"/>
      <c r="PR61" s="113"/>
      <c r="PS61" s="113"/>
      <c r="PT61" s="113"/>
      <c r="PU61" s="113"/>
      <c r="PV61" s="113"/>
      <c r="PW61" s="113"/>
      <c r="PX61" s="113"/>
      <c r="PY61" s="113"/>
      <c r="PZ61" s="113"/>
      <c r="QA61" s="113"/>
      <c r="QB61" s="113"/>
      <c r="QC61" s="113"/>
      <c r="QD61" s="113"/>
      <c r="QE61" s="113"/>
      <c r="QF61" s="113"/>
      <c r="QG61" s="113"/>
      <c r="QH61" s="113"/>
      <c r="QI61" s="113"/>
      <c r="QJ61" s="113"/>
      <c r="QK61" s="113"/>
      <c r="QL61" s="113"/>
      <c r="QM61" s="113"/>
      <c r="QN61" s="113"/>
      <c r="QO61" s="113"/>
      <c r="QP61" s="113"/>
      <c r="QQ61" s="113"/>
      <c r="QR61" s="113"/>
      <c r="QS61" s="113"/>
      <c r="QT61" s="113"/>
      <c r="QU61" s="113"/>
      <c r="QV61" s="113"/>
      <c r="QW61" s="113"/>
      <c r="QX61" s="113"/>
      <c r="QY61" s="113"/>
      <c r="QZ61" s="113"/>
      <c r="RA61" s="113"/>
      <c r="RB61" s="113"/>
      <c r="RC61" s="113"/>
      <c r="RD61" s="113"/>
      <c r="RE61" s="113"/>
      <c r="RF61" s="113"/>
      <c r="RG61" s="113"/>
      <c r="RH61" s="113"/>
      <c r="RI61" s="113"/>
      <c r="RJ61" s="113"/>
      <c r="RK61" s="113"/>
      <c r="RL61" s="113"/>
      <c r="RM61" s="113"/>
      <c r="RN61" s="113"/>
      <c r="RO61" s="113"/>
      <c r="RP61" s="113"/>
      <c r="RQ61" s="113"/>
      <c r="RR61" s="113"/>
      <c r="RS61" s="113"/>
      <c r="RT61" s="113"/>
      <c r="RU61" s="113"/>
      <c r="RV61" s="113"/>
      <c r="RW61" s="113"/>
      <c r="RX61" s="113"/>
      <c r="RY61" s="113"/>
      <c r="RZ61" s="113"/>
      <c r="SA61" s="113"/>
      <c r="SB61" s="113"/>
      <c r="SC61" s="113"/>
      <c r="SD61" s="113"/>
      <c r="SE61" s="113"/>
      <c r="SF61" s="113"/>
      <c r="SG61" s="113"/>
      <c r="SH61" s="113"/>
      <c r="SI61" s="113"/>
      <c r="SJ61" s="113"/>
      <c r="SK61" s="113"/>
      <c r="SL61" s="113"/>
      <c r="SM61" s="113"/>
      <c r="SN61" s="113"/>
      <c r="SO61" s="113"/>
      <c r="SP61" s="113"/>
      <c r="SQ61" s="113"/>
      <c r="SR61" s="113"/>
      <c r="SS61" s="113"/>
      <c r="ST61" s="113"/>
      <c r="SU61" s="113"/>
      <c r="SV61" s="113"/>
      <c r="SW61" s="113"/>
      <c r="SX61" s="113"/>
      <c r="SY61" s="113"/>
      <c r="SZ61" s="113"/>
      <c r="TA61" s="113"/>
      <c r="TB61" s="113"/>
      <c r="TC61" s="113"/>
      <c r="TD61" s="113"/>
      <c r="TE61" s="113"/>
      <c r="TF61" s="113"/>
      <c r="TG61" s="113"/>
      <c r="TH61" s="113"/>
      <c r="TI61" s="113"/>
      <c r="TJ61" s="113"/>
      <c r="TK61" s="113"/>
      <c r="TL61" s="113"/>
      <c r="TM61" s="113"/>
      <c r="TN61" s="113"/>
      <c r="TO61" s="113"/>
      <c r="TP61" s="113"/>
      <c r="TQ61" s="113"/>
      <c r="TR61" s="113"/>
      <c r="TS61" s="113"/>
      <c r="TT61" s="113"/>
      <c r="TU61" s="113"/>
      <c r="TV61" s="113"/>
      <c r="TW61" s="113"/>
      <c r="TX61" s="113"/>
      <c r="TY61" s="113"/>
      <c r="TZ61" s="113"/>
      <c r="UA61" s="113"/>
      <c r="UB61" s="113"/>
      <c r="UC61" s="113"/>
      <c r="UD61" s="113"/>
      <c r="UE61" s="113"/>
      <c r="UF61" s="113"/>
      <c r="UG61" s="113"/>
      <c r="UH61" s="113"/>
      <c r="UI61" s="113"/>
      <c r="UJ61" s="113"/>
      <c r="UK61" s="113"/>
      <c r="UL61" s="113"/>
      <c r="UM61" s="113"/>
      <c r="UN61" s="113"/>
      <c r="UO61" s="113"/>
      <c r="UP61" s="113"/>
      <c r="UQ61" s="113"/>
      <c r="UR61" s="113"/>
      <c r="US61" s="113"/>
      <c r="UT61" s="113"/>
      <c r="UU61" s="113"/>
      <c r="UV61" s="113"/>
      <c r="UW61" s="113"/>
      <c r="UX61" s="113"/>
      <c r="UY61" s="113"/>
      <c r="UZ61" s="113"/>
      <c r="VA61" s="113"/>
      <c r="VB61" s="113"/>
      <c r="VC61" s="113"/>
      <c r="VD61" s="113"/>
      <c r="VE61" s="113"/>
      <c r="VF61" s="113"/>
      <c r="VG61" s="113"/>
      <c r="VH61" s="113"/>
      <c r="VI61" s="113"/>
      <c r="VJ61" s="113"/>
      <c r="VK61" s="113"/>
      <c r="VL61" s="113"/>
      <c r="VM61" s="113"/>
      <c r="VN61" s="113"/>
      <c r="VO61" s="113"/>
      <c r="VP61" s="113"/>
      <c r="VQ61" s="113"/>
      <c r="VR61" s="113"/>
      <c r="VS61" s="113"/>
      <c r="VT61" s="113"/>
      <c r="VU61" s="113"/>
      <c r="VV61" s="113"/>
      <c r="VW61" s="113"/>
      <c r="VX61" s="113"/>
      <c r="VY61" s="113"/>
      <c r="VZ61" s="113"/>
      <c r="WA61" s="113"/>
      <c r="WB61" s="113"/>
      <c r="WC61" s="113"/>
      <c r="WD61" s="113"/>
      <c r="WE61" s="113"/>
      <c r="WF61" s="113"/>
      <c r="WG61" s="113"/>
      <c r="WH61" s="113"/>
      <c r="WI61" s="113"/>
      <c r="WJ61" s="113"/>
      <c r="WK61" s="113"/>
      <c r="WL61" s="113"/>
      <c r="WM61" s="113"/>
      <c r="WN61" s="113"/>
      <c r="WO61" s="113"/>
      <c r="WP61" s="113"/>
      <c r="WQ61" s="113"/>
      <c r="WR61" s="113"/>
      <c r="WS61" s="113"/>
      <c r="WT61" s="113"/>
      <c r="WU61" s="113"/>
      <c r="WV61" s="113"/>
      <c r="WW61" s="113"/>
      <c r="WX61" s="113"/>
      <c r="WY61" s="113"/>
      <c r="WZ61" s="113"/>
      <c r="XA61" s="113"/>
      <c r="XB61" s="113"/>
      <c r="XC61" s="113"/>
      <c r="XD61" s="113"/>
      <c r="XE61" s="113"/>
      <c r="XF61" s="113"/>
      <c r="XG61" s="113"/>
      <c r="XH61" s="113"/>
      <c r="XI61" s="113"/>
      <c r="XJ61" s="113"/>
      <c r="XK61" s="113"/>
      <c r="XL61" s="113"/>
      <c r="XM61" s="113"/>
      <c r="XN61" s="113"/>
      <c r="XO61" s="113"/>
      <c r="XP61" s="113"/>
      <c r="XQ61" s="113"/>
      <c r="XR61" s="113"/>
      <c r="XS61" s="113"/>
      <c r="XT61" s="113"/>
      <c r="XU61" s="113"/>
      <c r="XV61" s="113"/>
      <c r="XW61" s="113"/>
      <c r="XX61" s="113"/>
      <c r="XY61" s="113"/>
      <c r="XZ61" s="113"/>
      <c r="YA61" s="113"/>
      <c r="YB61" s="113"/>
      <c r="YC61" s="113"/>
      <c r="YD61" s="113"/>
      <c r="YE61" s="113"/>
      <c r="YF61" s="113"/>
      <c r="YG61" s="113"/>
      <c r="YH61" s="113"/>
      <c r="YI61" s="113"/>
      <c r="YJ61" s="113"/>
      <c r="YK61" s="113"/>
      <c r="YL61" s="113"/>
      <c r="YM61" s="113"/>
      <c r="YN61" s="113"/>
      <c r="YO61" s="113"/>
      <c r="YP61" s="113"/>
      <c r="YQ61" s="113"/>
      <c r="YR61" s="113"/>
      <c r="YS61" s="113"/>
      <c r="YT61" s="113"/>
      <c r="YU61" s="113"/>
      <c r="YV61" s="113"/>
      <c r="YW61" s="113"/>
      <c r="YX61" s="113"/>
      <c r="YY61" s="113"/>
      <c r="YZ61" s="113"/>
      <c r="ZA61" s="113"/>
      <c r="ZB61" s="113"/>
      <c r="ZC61" s="113"/>
      <c r="ZD61" s="113"/>
      <c r="ZE61" s="113"/>
      <c r="ZF61" s="113"/>
      <c r="ZG61" s="113"/>
      <c r="ZH61" s="113"/>
      <c r="ZI61" s="113"/>
      <c r="ZJ61" s="113"/>
      <c r="ZK61" s="113"/>
      <c r="ZL61" s="113"/>
      <c r="ZM61" s="113"/>
      <c r="ZN61" s="113"/>
      <c r="ZO61" s="113"/>
      <c r="ZP61" s="113"/>
      <c r="ZQ61" s="113"/>
      <c r="ZR61" s="113"/>
      <c r="ZS61" s="113"/>
      <c r="ZT61" s="113"/>
      <c r="ZU61" s="113"/>
      <c r="ZV61" s="113"/>
      <c r="ZW61" s="113"/>
      <c r="ZX61" s="113"/>
      <c r="ZY61" s="113"/>
      <c r="ZZ61" s="113"/>
      <c r="AAA61" s="113"/>
      <c r="AAB61" s="113"/>
      <c r="AAC61" s="113"/>
      <c r="AAD61" s="113"/>
      <c r="AAE61" s="113"/>
      <c r="AAF61" s="113"/>
      <c r="AAG61" s="113"/>
      <c r="AAH61" s="113"/>
      <c r="AAI61" s="113"/>
      <c r="AAJ61" s="113"/>
      <c r="AAK61" s="113"/>
      <c r="AAL61" s="113"/>
      <c r="AAM61" s="113"/>
      <c r="AAN61" s="113"/>
      <c r="AAO61" s="113"/>
      <c r="AAP61" s="113"/>
      <c r="AAQ61" s="113"/>
      <c r="AAR61" s="113"/>
      <c r="AAS61" s="113"/>
      <c r="AAT61" s="113"/>
      <c r="AAU61" s="113"/>
      <c r="AAV61" s="113"/>
      <c r="AAW61" s="113"/>
      <c r="AAX61" s="113"/>
      <c r="AAY61" s="113"/>
      <c r="AAZ61" s="113"/>
      <c r="ABA61" s="113"/>
      <c r="ABB61" s="113"/>
      <c r="ABC61" s="113"/>
      <c r="ABD61" s="113"/>
      <c r="ABE61" s="113"/>
      <c r="ABF61" s="113"/>
      <c r="ABG61" s="113"/>
      <c r="ABH61" s="113"/>
      <c r="ABI61" s="113"/>
      <c r="ABJ61" s="113"/>
      <c r="ABK61" s="113"/>
      <c r="ABL61" s="113"/>
      <c r="ABM61" s="113"/>
      <c r="ABN61" s="113"/>
      <c r="ABO61" s="113"/>
      <c r="ABP61" s="113"/>
      <c r="ABQ61" s="113"/>
      <c r="ABR61" s="113"/>
      <c r="ABS61" s="113"/>
      <c r="ABT61" s="113"/>
      <c r="ABU61" s="113"/>
      <c r="ABV61" s="113"/>
      <c r="ABW61" s="113"/>
      <c r="ABX61" s="113"/>
      <c r="ABY61" s="113"/>
      <c r="ABZ61" s="113"/>
      <c r="ACA61" s="113"/>
      <c r="ACB61" s="113"/>
      <c r="ACC61" s="113"/>
      <c r="ACD61" s="113"/>
      <c r="ACE61" s="113"/>
      <c r="ACF61" s="113"/>
      <c r="ACG61" s="113"/>
      <c r="ACH61" s="113"/>
      <c r="ACI61" s="113"/>
      <c r="ACJ61" s="113"/>
      <c r="ACK61" s="113"/>
      <c r="ACL61" s="113"/>
      <c r="ACM61" s="113"/>
      <c r="ACN61" s="113"/>
      <c r="ACO61" s="113"/>
      <c r="ACP61" s="113"/>
      <c r="ACQ61" s="113"/>
      <c r="ACR61" s="113"/>
      <c r="ACS61" s="113"/>
      <c r="ACT61" s="113"/>
      <c r="ACU61" s="113"/>
      <c r="ACV61" s="113"/>
      <c r="ACW61" s="113"/>
      <c r="ACX61" s="113"/>
      <c r="ACY61" s="113"/>
      <c r="ACZ61" s="113"/>
      <c r="ADA61" s="113"/>
      <c r="ADB61" s="113"/>
      <c r="ADC61" s="113"/>
    </row>
    <row r="62" spans="1:783" s="145" customFormat="1" ht="14" x14ac:dyDescent="0.3">
      <c r="A62" s="113"/>
      <c r="B62" s="127"/>
      <c r="C62" s="124"/>
      <c r="D62" s="124"/>
      <c r="F62" s="121"/>
      <c r="G62" s="121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3"/>
      <c r="JB62" s="113"/>
      <c r="JC62" s="113"/>
      <c r="JD62" s="113"/>
      <c r="JE62" s="113"/>
      <c r="JF62" s="113"/>
      <c r="JG62" s="113"/>
      <c r="JH62" s="113"/>
      <c r="JI62" s="113"/>
      <c r="JJ62" s="113"/>
      <c r="JK62" s="113"/>
      <c r="JL62" s="113"/>
      <c r="JM62" s="113"/>
      <c r="JN62" s="113"/>
      <c r="JO62" s="113"/>
      <c r="JP62" s="113"/>
      <c r="JQ62" s="113"/>
      <c r="JR62" s="113"/>
      <c r="JS62" s="113"/>
      <c r="JT62" s="113"/>
      <c r="JU62" s="113"/>
      <c r="JV62" s="113"/>
      <c r="JW62" s="113"/>
      <c r="JX62" s="113"/>
      <c r="JY62" s="113"/>
      <c r="JZ62" s="113"/>
      <c r="KA62" s="113"/>
      <c r="KB62" s="113"/>
      <c r="KC62" s="113"/>
      <c r="KD62" s="113"/>
      <c r="KE62" s="113"/>
      <c r="KF62" s="113"/>
      <c r="KG62" s="113"/>
      <c r="KH62" s="113"/>
      <c r="KI62" s="113"/>
      <c r="KJ62" s="113"/>
      <c r="KK62" s="113"/>
      <c r="KL62" s="113"/>
      <c r="KM62" s="113"/>
      <c r="KN62" s="113"/>
      <c r="KO62" s="113"/>
      <c r="KP62" s="113"/>
      <c r="KQ62" s="113"/>
      <c r="KR62" s="113"/>
      <c r="KS62" s="113"/>
      <c r="KT62" s="113"/>
      <c r="KU62" s="113"/>
      <c r="KV62" s="113"/>
      <c r="KW62" s="113"/>
      <c r="KX62" s="113"/>
      <c r="KY62" s="113"/>
      <c r="KZ62" s="113"/>
      <c r="LA62" s="113"/>
      <c r="LB62" s="113"/>
      <c r="LC62" s="113"/>
      <c r="LD62" s="113"/>
      <c r="LE62" s="113"/>
      <c r="LF62" s="113"/>
      <c r="LG62" s="113"/>
      <c r="LH62" s="113"/>
      <c r="LI62" s="113"/>
      <c r="LJ62" s="113"/>
      <c r="LK62" s="113"/>
      <c r="LL62" s="113"/>
      <c r="LM62" s="113"/>
      <c r="LN62" s="113"/>
      <c r="LO62" s="113"/>
      <c r="LP62" s="113"/>
      <c r="LQ62" s="113"/>
      <c r="LR62" s="113"/>
      <c r="LS62" s="113"/>
      <c r="LT62" s="113"/>
      <c r="LU62" s="113"/>
      <c r="LV62" s="113"/>
      <c r="LW62" s="113"/>
      <c r="LX62" s="113"/>
      <c r="LY62" s="113"/>
      <c r="LZ62" s="113"/>
      <c r="MA62" s="113"/>
      <c r="MB62" s="113"/>
      <c r="MC62" s="113"/>
      <c r="MD62" s="113"/>
      <c r="ME62" s="113"/>
      <c r="MF62" s="113"/>
      <c r="MG62" s="113"/>
      <c r="MH62" s="113"/>
      <c r="MI62" s="113"/>
      <c r="MJ62" s="113"/>
      <c r="MK62" s="113"/>
      <c r="ML62" s="113"/>
      <c r="MM62" s="113"/>
      <c r="MN62" s="113"/>
      <c r="MO62" s="113"/>
      <c r="MP62" s="113"/>
      <c r="MQ62" s="113"/>
      <c r="MR62" s="113"/>
      <c r="MS62" s="113"/>
      <c r="MT62" s="113"/>
      <c r="MU62" s="113"/>
      <c r="MV62" s="113"/>
      <c r="MW62" s="113"/>
      <c r="MX62" s="113"/>
      <c r="MY62" s="113"/>
      <c r="MZ62" s="113"/>
      <c r="NA62" s="113"/>
      <c r="NB62" s="113"/>
      <c r="NC62" s="113"/>
      <c r="ND62" s="113"/>
      <c r="NE62" s="113"/>
      <c r="NF62" s="113"/>
      <c r="NG62" s="113"/>
      <c r="NH62" s="113"/>
      <c r="NI62" s="113"/>
      <c r="NJ62" s="113"/>
      <c r="NK62" s="113"/>
      <c r="NL62" s="113"/>
      <c r="NM62" s="113"/>
      <c r="NN62" s="113"/>
      <c r="NO62" s="113"/>
      <c r="NP62" s="113"/>
      <c r="NQ62" s="113"/>
      <c r="NR62" s="113"/>
      <c r="NS62" s="113"/>
      <c r="NT62" s="113"/>
      <c r="NU62" s="113"/>
      <c r="NV62" s="113"/>
      <c r="NW62" s="113"/>
      <c r="NX62" s="113"/>
      <c r="NY62" s="113"/>
      <c r="NZ62" s="113"/>
      <c r="OA62" s="113"/>
      <c r="OB62" s="113"/>
      <c r="OC62" s="113"/>
      <c r="OD62" s="113"/>
      <c r="OE62" s="113"/>
      <c r="OF62" s="113"/>
      <c r="OG62" s="113"/>
      <c r="OH62" s="113"/>
      <c r="OI62" s="113"/>
      <c r="OJ62" s="113"/>
      <c r="OK62" s="113"/>
      <c r="OL62" s="113"/>
      <c r="OM62" s="113"/>
      <c r="ON62" s="113"/>
      <c r="OO62" s="113"/>
      <c r="OP62" s="113"/>
      <c r="OQ62" s="113"/>
      <c r="OR62" s="113"/>
      <c r="OS62" s="113"/>
      <c r="OT62" s="113"/>
      <c r="OU62" s="113"/>
      <c r="OV62" s="113"/>
      <c r="OW62" s="113"/>
      <c r="OX62" s="113"/>
      <c r="OY62" s="113"/>
      <c r="OZ62" s="113"/>
      <c r="PA62" s="113"/>
      <c r="PB62" s="113"/>
      <c r="PC62" s="113"/>
      <c r="PD62" s="113"/>
      <c r="PE62" s="113"/>
      <c r="PF62" s="113"/>
      <c r="PG62" s="113"/>
      <c r="PH62" s="113"/>
      <c r="PI62" s="113"/>
      <c r="PJ62" s="113"/>
      <c r="PK62" s="113"/>
      <c r="PL62" s="113"/>
      <c r="PM62" s="113"/>
      <c r="PN62" s="113"/>
      <c r="PO62" s="113"/>
      <c r="PP62" s="113"/>
      <c r="PQ62" s="113"/>
      <c r="PR62" s="113"/>
      <c r="PS62" s="113"/>
      <c r="PT62" s="113"/>
      <c r="PU62" s="113"/>
      <c r="PV62" s="113"/>
      <c r="PW62" s="113"/>
      <c r="PX62" s="113"/>
      <c r="PY62" s="113"/>
      <c r="PZ62" s="113"/>
      <c r="QA62" s="113"/>
      <c r="QB62" s="113"/>
      <c r="QC62" s="113"/>
      <c r="QD62" s="113"/>
      <c r="QE62" s="113"/>
      <c r="QF62" s="113"/>
      <c r="QG62" s="113"/>
      <c r="QH62" s="113"/>
      <c r="QI62" s="113"/>
      <c r="QJ62" s="113"/>
      <c r="QK62" s="113"/>
      <c r="QL62" s="113"/>
      <c r="QM62" s="113"/>
      <c r="QN62" s="113"/>
      <c r="QO62" s="113"/>
      <c r="QP62" s="113"/>
      <c r="QQ62" s="113"/>
      <c r="QR62" s="113"/>
      <c r="QS62" s="113"/>
      <c r="QT62" s="113"/>
      <c r="QU62" s="113"/>
      <c r="QV62" s="113"/>
      <c r="QW62" s="113"/>
      <c r="QX62" s="113"/>
      <c r="QY62" s="113"/>
      <c r="QZ62" s="113"/>
      <c r="RA62" s="113"/>
      <c r="RB62" s="113"/>
      <c r="RC62" s="113"/>
      <c r="RD62" s="113"/>
      <c r="RE62" s="113"/>
      <c r="RF62" s="113"/>
      <c r="RG62" s="113"/>
      <c r="RH62" s="113"/>
      <c r="RI62" s="113"/>
      <c r="RJ62" s="113"/>
      <c r="RK62" s="113"/>
      <c r="RL62" s="113"/>
      <c r="RM62" s="113"/>
      <c r="RN62" s="113"/>
      <c r="RO62" s="113"/>
      <c r="RP62" s="113"/>
      <c r="RQ62" s="113"/>
      <c r="RR62" s="113"/>
      <c r="RS62" s="113"/>
      <c r="RT62" s="113"/>
      <c r="RU62" s="113"/>
      <c r="RV62" s="113"/>
      <c r="RW62" s="113"/>
      <c r="RX62" s="113"/>
      <c r="RY62" s="113"/>
      <c r="RZ62" s="113"/>
      <c r="SA62" s="113"/>
      <c r="SB62" s="113"/>
      <c r="SC62" s="113"/>
      <c r="SD62" s="113"/>
      <c r="SE62" s="113"/>
      <c r="SF62" s="113"/>
      <c r="SG62" s="113"/>
      <c r="SH62" s="113"/>
      <c r="SI62" s="113"/>
      <c r="SJ62" s="113"/>
      <c r="SK62" s="113"/>
      <c r="SL62" s="113"/>
      <c r="SM62" s="113"/>
      <c r="SN62" s="113"/>
      <c r="SO62" s="113"/>
      <c r="SP62" s="113"/>
      <c r="SQ62" s="113"/>
      <c r="SR62" s="113"/>
      <c r="SS62" s="113"/>
      <c r="ST62" s="113"/>
      <c r="SU62" s="113"/>
      <c r="SV62" s="113"/>
      <c r="SW62" s="113"/>
      <c r="SX62" s="113"/>
      <c r="SY62" s="113"/>
      <c r="SZ62" s="113"/>
      <c r="TA62" s="113"/>
      <c r="TB62" s="113"/>
      <c r="TC62" s="113"/>
      <c r="TD62" s="113"/>
      <c r="TE62" s="113"/>
      <c r="TF62" s="113"/>
      <c r="TG62" s="113"/>
      <c r="TH62" s="113"/>
      <c r="TI62" s="113"/>
      <c r="TJ62" s="113"/>
      <c r="TK62" s="113"/>
      <c r="TL62" s="113"/>
      <c r="TM62" s="113"/>
      <c r="TN62" s="113"/>
      <c r="TO62" s="113"/>
      <c r="TP62" s="113"/>
      <c r="TQ62" s="113"/>
      <c r="TR62" s="113"/>
      <c r="TS62" s="113"/>
      <c r="TT62" s="113"/>
      <c r="TU62" s="113"/>
      <c r="TV62" s="113"/>
      <c r="TW62" s="113"/>
      <c r="TX62" s="113"/>
      <c r="TY62" s="113"/>
      <c r="TZ62" s="113"/>
      <c r="UA62" s="113"/>
      <c r="UB62" s="113"/>
      <c r="UC62" s="113"/>
      <c r="UD62" s="113"/>
      <c r="UE62" s="113"/>
      <c r="UF62" s="113"/>
      <c r="UG62" s="113"/>
      <c r="UH62" s="113"/>
      <c r="UI62" s="113"/>
      <c r="UJ62" s="113"/>
      <c r="UK62" s="113"/>
      <c r="UL62" s="113"/>
      <c r="UM62" s="113"/>
      <c r="UN62" s="113"/>
      <c r="UO62" s="113"/>
      <c r="UP62" s="113"/>
      <c r="UQ62" s="113"/>
      <c r="UR62" s="113"/>
      <c r="US62" s="113"/>
      <c r="UT62" s="113"/>
      <c r="UU62" s="113"/>
      <c r="UV62" s="113"/>
      <c r="UW62" s="113"/>
      <c r="UX62" s="113"/>
      <c r="UY62" s="113"/>
      <c r="UZ62" s="113"/>
      <c r="VA62" s="113"/>
      <c r="VB62" s="113"/>
      <c r="VC62" s="113"/>
      <c r="VD62" s="113"/>
      <c r="VE62" s="113"/>
      <c r="VF62" s="113"/>
      <c r="VG62" s="113"/>
      <c r="VH62" s="113"/>
      <c r="VI62" s="113"/>
      <c r="VJ62" s="113"/>
      <c r="VK62" s="113"/>
      <c r="VL62" s="113"/>
      <c r="VM62" s="113"/>
      <c r="VN62" s="113"/>
      <c r="VO62" s="113"/>
      <c r="VP62" s="113"/>
      <c r="VQ62" s="113"/>
      <c r="VR62" s="113"/>
      <c r="VS62" s="113"/>
      <c r="VT62" s="113"/>
      <c r="VU62" s="113"/>
      <c r="VV62" s="113"/>
      <c r="VW62" s="113"/>
      <c r="VX62" s="113"/>
      <c r="VY62" s="113"/>
      <c r="VZ62" s="113"/>
      <c r="WA62" s="113"/>
      <c r="WB62" s="113"/>
      <c r="WC62" s="113"/>
      <c r="WD62" s="113"/>
      <c r="WE62" s="113"/>
      <c r="WF62" s="113"/>
      <c r="WG62" s="113"/>
      <c r="WH62" s="113"/>
      <c r="WI62" s="113"/>
      <c r="WJ62" s="113"/>
      <c r="WK62" s="113"/>
      <c r="WL62" s="113"/>
      <c r="WM62" s="113"/>
      <c r="WN62" s="113"/>
      <c r="WO62" s="113"/>
      <c r="WP62" s="113"/>
      <c r="WQ62" s="113"/>
      <c r="WR62" s="113"/>
      <c r="WS62" s="113"/>
      <c r="WT62" s="113"/>
      <c r="WU62" s="113"/>
      <c r="WV62" s="113"/>
      <c r="WW62" s="113"/>
      <c r="WX62" s="113"/>
      <c r="WY62" s="113"/>
      <c r="WZ62" s="113"/>
      <c r="XA62" s="113"/>
      <c r="XB62" s="113"/>
      <c r="XC62" s="113"/>
      <c r="XD62" s="113"/>
      <c r="XE62" s="113"/>
      <c r="XF62" s="113"/>
      <c r="XG62" s="113"/>
      <c r="XH62" s="113"/>
      <c r="XI62" s="113"/>
      <c r="XJ62" s="113"/>
      <c r="XK62" s="113"/>
      <c r="XL62" s="113"/>
      <c r="XM62" s="113"/>
      <c r="XN62" s="113"/>
      <c r="XO62" s="113"/>
      <c r="XP62" s="113"/>
      <c r="XQ62" s="113"/>
      <c r="XR62" s="113"/>
      <c r="XS62" s="113"/>
      <c r="XT62" s="113"/>
      <c r="XU62" s="113"/>
      <c r="XV62" s="113"/>
      <c r="XW62" s="113"/>
      <c r="XX62" s="113"/>
      <c r="XY62" s="113"/>
      <c r="XZ62" s="113"/>
      <c r="YA62" s="113"/>
      <c r="YB62" s="113"/>
      <c r="YC62" s="113"/>
      <c r="YD62" s="113"/>
      <c r="YE62" s="113"/>
      <c r="YF62" s="113"/>
      <c r="YG62" s="113"/>
      <c r="YH62" s="113"/>
      <c r="YI62" s="113"/>
      <c r="YJ62" s="113"/>
      <c r="YK62" s="113"/>
      <c r="YL62" s="113"/>
      <c r="YM62" s="113"/>
      <c r="YN62" s="113"/>
      <c r="YO62" s="113"/>
      <c r="YP62" s="113"/>
      <c r="YQ62" s="113"/>
      <c r="YR62" s="113"/>
      <c r="YS62" s="113"/>
      <c r="YT62" s="113"/>
      <c r="YU62" s="113"/>
      <c r="YV62" s="113"/>
      <c r="YW62" s="113"/>
      <c r="YX62" s="113"/>
      <c r="YY62" s="113"/>
      <c r="YZ62" s="113"/>
      <c r="ZA62" s="113"/>
      <c r="ZB62" s="113"/>
      <c r="ZC62" s="113"/>
      <c r="ZD62" s="113"/>
      <c r="ZE62" s="113"/>
      <c r="ZF62" s="113"/>
      <c r="ZG62" s="113"/>
      <c r="ZH62" s="113"/>
      <c r="ZI62" s="113"/>
      <c r="ZJ62" s="113"/>
      <c r="ZK62" s="113"/>
      <c r="ZL62" s="113"/>
      <c r="ZM62" s="113"/>
      <c r="ZN62" s="113"/>
      <c r="ZO62" s="113"/>
      <c r="ZP62" s="113"/>
      <c r="ZQ62" s="113"/>
      <c r="ZR62" s="113"/>
      <c r="ZS62" s="113"/>
      <c r="ZT62" s="113"/>
      <c r="ZU62" s="113"/>
      <c r="ZV62" s="113"/>
      <c r="ZW62" s="113"/>
      <c r="ZX62" s="113"/>
      <c r="ZY62" s="113"/>
      <c r="ZZ62" s="113"/>
      <c r="AAA62" s="113"/>
      <c r="AAB62" s="113"/>
      <c r="AAC62" s="113"/>
      <c r="AAD62" s="113"/>
      <c r="AAE62" s="113"/>
      <c r="AAF62" s="113"/>
      <c r="AAG62" s="113"/>
      <c r="AAH62" s="113"/>
      <c r="AAI62" s="113"/>
      <c r="AAJ62" s="113"/>
      <c r="AAK62" s="113"/>
      <c r="AAL62" s="113"/>
      <c r="AAM62" s="113"/>
      <c r="AAN62" s="113"/>
      <c r="AAO62" s="113"/>
      <c r="AAP62" s="113"/>
      <c r="AAQ62" s="113"/>
      <c r="AAR62" s="113"/>
      <c r="AAS62" s="113"/>
      <c r="AAT62" s="113"/>
      <c r="AAU62" s="113"/>
      <c r="AAV62" s="113"/>
      <c r="AAW62" s="113"/>
      <c r="AAX62" s="113"/>
      <c r="AAY62" s="113"/>
      <c r="AAZ62" s="113"/>
      <c r="ABA62" s="113"/>
      <c r="ABB62" s="113"/>
      <c r="ABC62" s="113"/>
      <c r="ABD62" s="113"/>
      <c r="ABE62" s="113"/>
      <c r="ABF62" s="113"/>
      <c r="ABG62" s="113"/>
      <c r="ABH62" s="113"/>
      <c r="ABI62" s="113"/>
      <c r="ABJ62" s="113"/>
      <c r="ABK62" s="113"/>
      <c r="ABL62" s="113"/>
      <c r="ABM62" s="113"/>
      <c r="ABN62" s="113"/>
      <c r="ABO62" s="113"/>
      <c r="ABP62" s="113"/>
      <c r="ABQ62" s="113"/>
      <c r="ABR62" s="113"/>
      <c r="ABS62" s="113"/>
      <c r="ABT62" s="113"/>
      <c r="ABU62" s="113"/>
      <c r="ABV62" s="113"/>
      <c r="ABW62" s="113"/>
      <c r="ABX62" s="113"/>
      <c r="ABY62" s="113"/>
      <c r="ABZ62" s="113"/>
      <c r="ACA62" s="113"/>
      <c r="ACB62" s="113"/>
      <c r="ACC62" s="113"/>
      <c r="ACD62" s="113"/>
      <c r="ACE62" s="113"/>
      <c r="ACF62" s="113"/>
      <c r="ACG62" s="113"/>
      <c r="ACH62" s="113"/>
      <c r="ACI62" s="113"/>
      <c r="ACJ62" s="113"/>
      <c r="ACK62" s="113"/>
      <c r="ACL62" s="113"/>
      <c r="ACM62" s="113"/>
      <c r="ACN62" s="113"/>
      <c r="ACO62" s="113"/>
      <c r="ACP62" s="113"/>
      <c r="ACQ62" s="113"/>
      <c r="ACR62" s="113"/>
      <c r="ACS62" s="113"/>
      <c r="ACT62" s="113"/>
      <c r="ACU62" s="113"/>
      <c r="ACV62" s="113"/>
      <c r="ACW62" s="113"/>
      <c r="ACX62" s="113"/>
      <c r="ACY62" s="113"/>
      <c r="ACZ62" s="113"/>
      <c r="ADA62" s="113"/>
      <c r="ADB62" s="113"/>
      <c r="ADC62" s="113"/>
    </row>
    <row r="63" spans="1:783" s="145" customFormat="1" ht="14" x14ac:dyDescent="0.3">
      <c r="A63" s="113"/>
      <c r="B63" s="127"/>
      <c r="C63" s="124"/>
      <c r="D63" s="124"/>
      <c r="F63" s="121"/>
      <c r="G63" s="121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  <c r="IU63" s="113"/>
      <c r="IV63" s="113"/>
      <c r="IW63" s="113"/>
      <c r="IX63" s="113"/>
      <c r="IY63" s="113"/>
      <c r="IZ63" s="113"/>
      <c r="JA63" s="113"/>
      <c r="JB63" s="113"/>
      <c r="JC63" s="113"/>
      <c r="JD63" s="113"/>
      <c r="JE63" s="113"/>
      <c r="JF63" s="113"/>
      <c r="JG63" s="113"/>
      <c r="JH63" s="113"/>
      <c r="JI63" s="113"/>
      <c r="JJ63" s="113"/>
      <c r="JK63" s="113"/>
      <c r="JL63" s="113"/>
      <c r="JM63" s="113"/>
      <c r="JN63" s="113"/>
      <c r="JO63" s="113"/>
      <c r="JP63" s="113"/>
      <c r="JQ63" s="113"/>
      <c r="JR63" s="113"/>
      <c r="JS63" s="113"/>
      <c r="JT63" s="113"/>
      <c r="JU63" s="113"/>
      <c r="JV63" s="113"/>
      <c r="JW63" s="113"/>
      <c r="JX63" s="113"/>
      <c r="JY63" s="113"/>
      <c r="JZ63" s="113"/>
      <c r="KA63" s="113"/>
      <c r="KB63" s="113"/>
      <c r="KC63" s="113"/>
      <c r="KD63" s="113"/>
      <c r="KE63" s="113"/>
      <c r="KF63" s="113"/>
      <c r="KG63" s="113"/>
      <c r="KH63" s="113"/>
      <c r="KI63" s="113"/>
      <c r="KJ63" s="113"/>
      <c r="KK63" s="113"/>
      <c r="KL63" s="113"/>
      <c r="KM63" s="113"/>
      <c r="KN63" s="113"/>
      <c r="KO63" s="113"/>
      <c r="KP63" s="113"/>
      <c r="KQ63" s="113"/>
      <c r="KR63" s="113"/>
      <c r="KS63" s="113"/>
      <c r="KT63" s="113"/>
      <c r="KU63" s="113"/>
      <c r="KV63" s="113"/>
      <c r="KW63" s="113"/>
      <c r="KX63" s="113"/>
      <c r="KY63" s="113"/>
      <c r="KZ63" s="113"/>
      <c r="LA63" s="113"/>
      <c r="LB63" s="113"/>
      <c r="LC63" s="113"/>
      <c r="LD63" s="113"/>
      <c r="LE63" s="113"/>
      <c r="LF63" s="113"/>
      <c r="LG63" s="113"/>
      <c r="LH63" s="113"/>
      <c r="LI63" s="113"/>
      <c r="LJ63" s="113"/>
      <c r="LK63" s="113"/>
      <c r="LL63" s="113"/>
      <c r="LM63" s="113"/>
      <c r="LN63" s="113"/>
      <c r="LO63" s="113"/>
      <c r="LP63" s="113"/>
      <c r="LQ63" s="113"/>
      <c r="LR63" s="113"/>
      <c r="LS63" s="113"/>
      <c r="LT63" s="113"/>
      <c r="LU63" s="113"/>
      <c r="LV63" s="113"/>
      <c r="LW63" s="113"/>
      <c r="LX63" s="113"/>
      <c r="LY63" s="113"/>
      <c r="LZ63" s="113"/>
      <c r="MA63" s="113"/>
      <c r="MB63" s="113"/>
      <c r="MC63" s="113"/>
      <c r="MD63" s="113"/>
      <c r="ME63" s="113"/>
      <c r="MF63" s="113"/>
      <c r="MG63" s="113"/>
      <c r="MH63" s="113"/>
      <c r="MI63" s="113"/>
      <c r="MJ63" s="113"/>
      <c r="MK63" s="113"/>
      <c r="ML63" s="113"/>
      <c r="MM63" s="113"/>
      <c r="MN63" s="113"/>
      <c r="MO63" s="113"/>
      <c r="MP63" s="113"/>
      <c r="MQ63" s="113"/>
      <c r="MR63" s="113"/>
      <c r="MS63" s="113"/>
      <c r="MT63" s="113"/>
      <c r="MU63" s="113"/>
      <c r="MV63" s="113"/>
      <c r="MW63" s="113"/>
      <c r="MX63" s="113"/>
      <c r="MY63" s="113"/>
      <c r="MZ63" s="113"/>
      <c r="NA63" s="113"/>
      <c r="NB63" s="113"/>
      <c r="NC63" s="113"/>
      <c r="ND63" s="113"/>
      <c r="NE63" s="113"/>
      <c r="NF63" s="113"/>
      <c r="NG63" s="113"/>
      <c r="NH63" s="113"/>
      <c r="NI63" s="113"/>
      <c r="NJ63" s="113"/>
      <c r="NK63" s="113"/>
      <c r="NL63" s="113"/>
      <c r="NM63" s="113"/>
      <c r="NN63" s="113"/>
      <c r="NO63" s="113"/>
      <c r="NP63" s="113"/>
      <c r="NQ63" s="113"/>
      <c r="NR63" s="113"/>
      <c r="NS63" s="113"/>
      <c r="NT63" s="113"/>
      <c r="NU63" s="113"/>
      <c r="NV63" s="113"/>
      <c r="NW63" s="113"/>
      <c r="NX63" s="113"/>
      <c r="NY63" s="113"/>
      <c r="NZ63" s="113"/>
      <c r="OA63" s="113"/>
      <c r="OB63" s="113"/>
      <c r="OC63" s="113"/>
      <c r="OD63" s="113"/>
      <c r="OE63" s="113"/>
      <c r="OF63" s="113"/>
      <c r="OG63" s="113"/>
      <c r="OH63" s="113"/>
      <c r="OI63" s="113"/>
      <c r="OJ63" s="113"/>
      <c r="OK63" s="113"/>
      <c r="OL63" s="113"/>
      <c r="OM63" s="113"/>
      <c r="ON63" s="113"/>
      <c r="OO63" s="113"/>
      <c r="OP63" s="113"/>
      <c r="OQ63" s="113"/>
      <c r="OR63" s="113"/>
      <c r="OS63" s="113"/>
      <c r="OT63" s="113"/>
      <c r="OU63" s="113"/>
      <c r="OV63" s="113"/>
      <c r="OW63" s="113"/>
      <c r="OX63" s="113"/>
      <c r="OY63" s="113"/>
      <c r="OZ63" s="113"/>
      <c r="PA63" s="113"/>
      <c r="PB63" s="113"/>
      <c r="PC63" s="113"/>
      <c r="PD63" s="113"/>
      <c r="PE63" s="113"/>
      <c r="PF63" s="113"/>
      <c r="PG63" s="113"/>
      <c r="PH63" s="113"/>
      <c r="PI63" s="113"/>
      <c r="PJ63" s="113"/>
      <c r="PK63" s="113"/>
      <c r="PL63" s="113"/>
      <c r="PM63" s="113"/>
      <c r="PN63" s="113"/>
      <c r="PO63" s="113"/>
      <c r="PP63" s="113"/>
      <c r="PQ63" s="113"/>
      <c r="PR63" s="113"/>
      <c r="PS63" s="113"/>
      <c r="PT63" s="113"/>
      <c r="PU63" s="113"/>
      <c r="PV63" s="113"/>
      <c r="PW63" s="113"/>
      <c r="PX63" s="113"/>
      <c r="PY63" s="113"/>
      <c r="PZ63" s="113"/>
      <c r="QA63" s="113"/>
      <c r="QB63" s="113"/>
      <c r="QC63" s="113"/>
      <c r="QD63" s="113"/>
      <c r="QE63" s="113"/>
      <c r="QF63" s="113"/>
      <c r="QG63" s="113"/>
      <c r="QH63" s="113"/>
      <c r="QI63" s="113"/>
      <c r="QJ63" s="113"/>
      <c r="QK63" s="113"/>
      <c r="QL63" s="113"/>
      <c r="QM63" s="113"/>
      <c r="QN63" s="113"/>
      <c r="QO63" s="113"/>
      <c r="QP63" s="113"/>
      <c r="QQ63" s="113"/>
      <c r="QR63" s="113"/>
      <c r="QS63" s="113"/>
      <c r="QT63" s="113"/>
      <c r="QU63" s="113"/>
      <c r="QV63" s="113"/>
      <c r="QW63" s="113"/>
      <c r="QX63" s="113"/>
      <c r="QY63" s="113"/>
      <c r="QZ63" s="113"/>
      <c r="RA63" s="113"/>
      <c r="RB63" s="113"/>
      <c r="RC63" s="113"/>
      <c r="RD63" s="113"/>
      <c r="RE63" s="113"/>
      <c r="RF63" s="113"/>
      <c r="RG63" s="113"/>
      <c r="RH63" s="113"/>
      <c r="RI63" s="113"/>
      <c r="RJ63" s="113"/>
      <c r="RK63" s="113"/>
      <c r="RL63" s="113"/>
      <c r="RM63" s="113"/>
      <c r="RN63" s="113"/>
      <c r="RO63" s="113"/>
      <c r="RP63" s="113"/>
      <c r="RQ63" s="113"/>
      <c r="RR63" s="113"/>
      <c r="RS63" s="113"/>
      <c r="RT63" s="113"/>
      <c r="RU63" s="113"/>
      <c r="RV63" s="113"/>
      <c r="RW63" s="113"/>
      <c r="RX63" s="113"/>
      <c r="RY63" s="113"/>
      <c r="RZ63" s="113"/>
      <c r="SA63" s="113"/>
      <c r="SB63" s="113"/>
      <c r="SC63" s="113"/>
      <c r="SD63" s="113"/>
      <c r="SE63" s="113"/>
      <c r="SF63" s="113"/>
      <c r="SG63" s="113"/>
      <c r="SH63" s="113"/>
      <c r="SI63" s="113"/>
      <c r="SJ63" s="113"/>
      <c r="SK63" s="113"/>
      <c r="SL63" s="113"/>
      <c r="SM63" s="113"/>
      <c r="SN63" s="113"/>
      <c r="SO63" s="113"/>
      <c r="SP63" s="113"/>
      <c r="SQ63" s="113"/>
      <c r="SR63" s="113"/>
      <c r="SS63" s="113"/>
      <c r="ST63" s="113"/>
      <c r="SU63" s="113"/>
      <c r="SV63" s="113"/>
      <c r="SW63" s="113"/>
      <c r="SX63" s="113"/>
      <c r="SY63" s="113"/>
      <c r="SZ63" s="113"/>
      <c r="TA63" s="113"/>
      <c r="TB63" s="113"/>
      <c r="TC63" s="113"/>
      <c r="TD63" s="113"/>
      <c r="TE63" s="113"/>
      <c r="TF63" s="113"/>
      <c r="TG63" s="113"/>
      <c r="TH63" s="113"/>
      <c r="TI63" s="113"/>
      <c r="TJ63" s="113"/>
      <c r="TK63" s="113"/>
      <c r="TL63" s="113"/>
      <c r="TM63" s="113"/>
      <c r="TN63" s="113"/>
      <c r="TO63" s="113"/>
      <c r="TP63" s="113"/>
      <c r="TQ63" s="113"/>
      <c r="TR63" s="113"/>
      <c r="TS63" s="113"/>
      <c r="TT63" s="113"/>
      <c r="TU63" s="113"/>
      <c r="TV63" s="113"/>
      <c r="TW63" s="113"/>
      <c r="TX63" s="113"/>
      <c r="TY63" s="113"/>
      <c r="TZ63" s="113"/>
      <c r="UA63" s="113"/>
      <c r="UB63" s="113"/>
      <c r="UC63" s="113"/>
      <c r="UD63" s="113"/>
      <c r="UE63" s="113"/>
      <c r="UF63" s="113"/>
      <c r="UG63" s="113"/>
      <c r="UH63" s="113"/>
      <c r="UI63" s="113"/>
      <c r="UJ63" s="113"/>
      <c r="UK63" s="113"/>
      <c r="UL63" s="113"/>
      <c r="UM63" s="113"/>
      <c r="UN63" s="113"/>
      <c r="UO63" s="113"/>
      <c r="UP63" s="113"/>
      <c r="UQ63" s="113"/>
      <c r="UR63" s="113"/>
      <c r="US63" s="113"/>
      <c r="UT63" s="113"/>
      <c r="UU63" s="113"/>
      <c r="UV63" s="113"/>
      <c r="UW63" s="113"/>
      <c r="UX63" s="113"/>
      <c r="UY63" s="113"/>
      <c r="UZ63" s="113"/>
      <c r="VA63" s="113"/>
      <c r="VB63" s="113"/>
      <c r="VC63" s="113"/>
      <c r="VD63" s="113"/>
      <c r="VE63" s="113"/>
      <c r="VF63" s="113"/>
      <c r="VG63" s="113"/>
      <c r="VH63" s="113"/>
      <c r="VI63" s="113"/>
      <c r="VJ63" s="113"/>
      <c r="VK63" s="113"/>
      <c r="VL63" s="113"/>
      <c r="VM63" s="113"/>
      <c r="VN63" s="113"/>
      <c r="VO63" s="113"/>
      <c r="VP63" s="113"/>
      <c r="VQ63" s="113"/>
      <c r="VR63" s="113"/>
      <c r="VS63" s="113"/>
      <c r="VT63" s="113"/>
      <c r="VU63" s="113"/>
      <c r="VV63" s="113"/>
      <c r="VW63" s="113"/>
      <c r="VX63" s="113"/>
      <c r="VY63" s="113"/>
      <c r="VZ63" s="113"/>
      <c r="WA63" s="113"/>
      <c r="WB63" s="113"/>
      <c r="WC63" s="113"/>
      <c r="WD63" s="113"/>
      <c r="WE63" s="113"/>
      <c r="WF63" s="113"/>
      <c r="WG63" s="113"/>
      <c r="WH63" s="113"/>
      <c r="WI63" s="113"/>
      <c r="WJ63" s="113"/>
      <c r="WK63" s="113"/>
      <c r="WL63" s="113"/>
      <c r="WM63" s="113"/>
      <c r="WN63" s="113"/>
      <c r="WO63" s="113"/>
      <c r="WP63" s="113"/>
      <c r="WQ63" s="113"/>
      <c r="WR63" s="113"/>
      <c r="WS63" s="113"/>
      <c r="WT63" s="113"/>
      <c r="WU63" s="113"/>
      <c r="WV63" s="113"/>
      <c r="WW63" s="113"/>
      <c r="WX63" s="113"/>
      <c r="WY63" s="113"/>
      <c r="WZ63" s="113"/>
      <c r="XA63" s="113"/>
      <c r="XB63" s="113"/>
      <c r="XC63" s="113"/>
      <c r="XD63" s="113"/>
      <c r="XE63" s="113"/>
      <c r="XF63" s="113"/>
      <c r="XG63" s="113"/>
      <c r="XH63" s="113"/>
      <c r="XI63" s="113"/>
      <c r="XJ63" s="113"/>
      <c r="XK63" s="113"/>
      <c r="XL63" s="113"/>
      <c r="XM63" s="113"/>
      <c r="XN63" s="113"/>
      <c r="XO63" s="113"/>
      <c r="XP63" s="113"/>
      <c r="XQ63" s="113"/>
      <c r="XR63" s="113"/>
      <c r="XS63" s="113"/>
      <c r="XT63" s="113"/>
      <c r="XU63" s="113"/>
      <c r="XV63" s="113"/>
      <c r="XW63" s="113"/>
      <c r="XX63" s="113"/>
      <c r="XY63" s="113"/>
      <c r="XZ63" s="113"/>
      <c r="YA63" s="113"/>
      <c r="YB63" s="113"/>
      <c r="YC63" s="113"/>
      <c r="YD63" s="113"/>
      <c r="YE63" s="113"/>
      <c r="YF63" s="113"/>
      <c r="YG63" s="113"/>
      <c r="YH63" s="113"/>
      <c r="YI63" s="113"/>
      <c r="YJ63" s="113"/>
      <c r="YK63" s="113"/>
      <c r="YL63" s="113"/>
      <c r="YM63" s="113"/>
      <c r="YN63" s="113"/>
      <c r="YO63" s="113"/>
      <c r="YP63" s="113"/>
      <c r="YQ63" s="113"/>
      <c r="YR63" s="113"/>
      <c r="YS63" s="113"/>
      <c r="YT63" s="113"/>
      <c r="YU63" s="113"/>
      <c r="YV63" s="113"/>
      <c r="YW63" s="113"/>
      <c r="YX63" s="113"/>
      <c r="YY63" s="113"/>
      <c r="YZ63" s="113"/>
      <c r="ZA63" s="113"/>
      <c r="ZB63" s="113"/>
      <c r="ZC63" s="113"/>
      <c r="ZD63" s="113"/>
      <c r="ZE63" s="113"/>
      <c r="ZF63" s="113"/>
      <c r="ZG63" s="113"/>
      <c r="ZH63" s="113"/>
      <c r="ZI63" s="113"/>
      <c r="ZJ63" s="113"/>
      <c r="ZK63" s="113"/>
      <c r="ZL63" s="113"/>
      <c r="ZM63" s="113"/>
      <c r="ZN63" s="113"/>
      <c r="ZO63" s="113"/>
      <c r="ZP63" s="113"/>
      <c r="ZQ63" s="113"/>
      <c r="ZR63" s="113"/>
      <c r="ZS63" s="113"/>
      <c r="ZT63" s="113"/>
      <c r="ZU63" s="113"/>
      <c r="ZV63" s="113"/>
      <c r="ZW63" s="113"/>
      <c r="ZX63" s="113"/>
      <c r="ZY63" s="113"/>
      <c r="ZZ63" s="113"/>
      <c r="AAA63" s="113"/>
      <c r="AAB63" s="113"/>
      <c r="AAC63" s="113"/>
      <c r="AAD63" s="113"/>
      <c r="AAE63" s="113"/>
      <c r="AAF63" s="113"/>
      <c r="AAG63" s="113"/>
      <c r="AAH63" s="113"/>
      <c r="AAI63" s="113"/>
      <c r="AAJ63" s="113"/>
      <c r="AAK63" s="113"/>
      <c r="AAL63" s="113"/>
      <c r="AAM63" s="113"/>
      <c r="AAN63" s="113"/>
      <c r="AAO63" s="113"/>
      <c r="AAP63" s="113"/>
      <c r="AAQ63" s="113"/>
      <c r="AAR63" s="113"/>
      <c r="AAS63" s="113"/>
      <c r="AAT63" s="113"/>
      <c r="AAU63" s="113"/>
      <c r="AAV63" s="113"/>
      <c r="AAW63" s="113"/>
      <c r="AAX63" s="113"/>
      <c r="AAY63" s="113"/>
      <c r="AAZ63" s="113"/>
      <c r="ABA63" s="113"/>
      <c r="ABB63" s="113"/>
      <c r="ABC63" s="113"/>
      <c r="ABD63" s="113"/>
      <c r="ABE63" s="113"/>
      <c r="ABF63" s="113"/>
      <c r="ABG63" s="113"/>
      <c r="ABH63" s="113"/>
      <c r="ABI63" s="113"/>
      <c r="ABJ63" s="113"/>
      <c r="ABK63" s="113"/>
      <c r="ABL63" s="113"/>
      <c r="ABM63" s="113"/>
      <c r="ABN63" s="113"/>
      <c r="ABO63" s="113"/>
      <c r="ABP63" s="113"/>
      <c r="ABQ63" s="113"/>
      <c r="ABR63" s="113"/>
      <c r="ABS63" s="113"/>
      <c r="ABT63" s="113"/>
      <c r="ABU63" s="113"/>
      <c r="ABV63" s="113"/>
      <c r="ABW63" s="113"/>
      <c r="ABX63" s="113"/>
      <c r="ABY63" s="113"/>
      <c r="ABZ63" s="113"/>
      <c r="ACA63" s="113"/>
      <c r="ACB63" s="113"/>
      <c r="ACC63" s="113"/>
      <c r="ACD63" s="113"/>
      <c r="ACE63" s="113"/>
      <c r="ACF63" s="113"/>
      <c r="ACG63" s="113"/>
      <c r="ACH63" s="113"/>
      <c r="ACI63" s="113"/>
      <c r="ACJ63" s="113"/>
      <c r="ACK63" s="113"/>
      <c r="ACL63" s="113"/>
      <c r="ACM63" s="113"/>
      <c r="ACN63" s="113"/>
      <c r="ACO63" s="113"/>
      <c r="ACP63" s="113"/>
      <c r="ACQ63" s="113"/>
      <c r="ACR63" s="113"/>
      <c r="ACS63" s="113"/>
      <c r="ACT63" s="113"/>
      <c r="ACU63" s="113"/>
      <c r="ACV63" s="113"/>
      <c r="ACW63" s="113"/>
      <c r="ACX63" s="113"/>
      <c r="ACY63" s="113"/>
      <c r="ACZ63" s="113"/>
      <c r="ADA63" s="113"/>
      <c r="ADB63" s="113"/>
      <c r="ADC63" s="113"/>
    </row>
    <row r="64" spans="1:783" s="152" customFormat="1" x14ac:dyDescent="0.3">
      <c r="A64" s="149"/>
      <c r="B64" s="150"/>
      <c r="C64" s="151"/>
      <c r="D64" s="151"/>
      <c r="F64" s="153"/>
      <c r="G64" s="153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9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9"/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9"/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9"/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9"/>
      <c r="ES64" s="149"/>
      <c r="ET64" s="149"/>
      <c r="EU64" s="149"/>
      <c r="EV64" s="149"/>
      <c r="EW64" s="149"/>
      <c r="EX64" s="149"/>
      <c r="EY64" s="149"/>
      <c r="EZ64" s="149"/>
      <c r="FA64" s="149"/>
      <c r="FB64" s="149"/>
      <c r="FC64" s="149"/>
      <c r="FD64" s="149"/>
      <c r="FE64" s="149"/>
      <c r="FF64" s="149"/>
      <c r="FG64" s="149"/>
      <c r="FH64" s="149"/>
      <c r="FI64" s="149"/>
      <c r="FJ64" s="149"/>
      <c r="FK64" s="149"/>
      <c r="FL64" s="149"/>
      <c r="FM64" s="149"/>
      <c r="FN64" s="149"/>
      <c r="FO64" s="149"/>
      <c r="FP64" s="149"/>
      <c r="FQ64" s="149"/>
      <c r="FR64" s="149"/>
      <c r="FS64" s="149"/>
      <c r="FT64" s="149"/>
      <c r="FU64" s="149"/>
      <c r="FV64" s="149"/>
      <c r="FW64" s="149"/>
      <c r="FX64" s="149"/>
      <c r="FY64" s="149"/>
      <c r="FZ64" s="149"/>
      <c r="GA64" s="149"/>
      <c r="GB64" s="149"/>
      <c r="GC64" s="149"/>
      <c r="GD64" s="149"/>
      <c r="GE64" s="149"/>
      <c r="GF64" s="149"/>
      <c r="GG64" s="149"/>
      <c r="GH64" s="149"/>
      <c r="GI64" s="149"/>
      <c r="GJ64" s="149"/>
      <c r="GK64" s="149"/>
      <c r="GL64" s="149"/>
      <c r="GM64" s="149"/>
      <c r="GN64" s="149"/>
      <c r="GO64" s="149"/>
      <c r="GP64" s="149"/>
      <c r="GQ64" s="149"/>
      <c r="GR64" s="149"/>
      <c r="GS64" s="149"/>
      <c r="GT64" s="149"/>
      <c r="GU64" s="149"/>
      <c r="GV64" s="149"/>
      <c r="GW64" s="149"/>
      <c r="GX64" s="149"/>
      <c r="GY64" s="149"/>
      <c r="GZ64" s="149"/>
      <c r="HA64" s="149"/>
      <c r="HB64" s="149"/>
      <c r="HC64" s="149"/>
      <c r="HD64" s="149"/>
      <c r="HE64" s="149"/>
      <c r="HF64" s="149"/>
      <c r="HG64" s="149"/>
      <c r="HH64" s="149"/>
      <c r="HI64" s="149"/>
      <c r="HJ64" s="149"/>
      <c r="HK64" s="149"/>
      <c r="HL64" s="149"/>
      <c r="HM64" s="149"/>
      <c r="HN64" s="149"/>
      <c r="HO64" s="149"/>
      <c r="HP64" s="149"/>
      <c r="HQ64" s="149"/>
      <c r="HR64" s="149"/>
      <c r="HS64" s="149"/>
      <c r="HT64" s="149"/>
      <c r="HU64" s="149"/>
      <c r="HV64" s="149"/>
      <c r="HW64" s="149"/>
      <c r="HX64" s="149"/>
      <c r="HY64" s="149"/>
      <c r="HZ64" s="149"/>
      <c r="IA64" s="149"/>
      <c r="IB64" s="149"/>
      <c r="IC64" s="149"/>
      <c r="ID64" s="149"/>
      <c r="IE64" s="149"/>
      <c r="IF64" s="149"/>
      <c r="IG64" s="149"/>
      <c r="IH64" s="149"/>
      <c r="II64" s="149"/>
      <c r="IJ64" s="149"/>
      <c r="IK64" s="149"/>
      <c r="IL64" s="149"/>
      <c r="IM64" s="149"/>
      <c r="IN64" s="149"/>
      <c r="IO64" s="149"/>
      <c r="IP64" s="149"/>
      <c r="IQ64" s="149"/>
      <c r="IR64" s="149"/>
      <c r="IS64" s="149"/>
      <c r="IT64" s="149"/>
      <c r="IU64" s="149"/>
      <c r="IV64" s="149"/>
      <c r="IW64" s="149"/>
      <c r="IX64" s="149"/>
      <c r="IY64" s="149"/>
      <c r="IZ64" s="149"/>
      <c r="JA64" s="149"/>
      <c r="JB64" s="149"/>
      <c r="JC64" s="149"/>
      <c r="JD64" s="149"/>
      <c r="JE64" s="149"/>
      <c r="JF64" s="149"/>
      <c r="JG64" s="149"/>
      <c r="JH64" s="149"/>
      <c r="JI64" s="149"/>
      <c r="JJ64" s="149"/>
      <c r="JK64" s="149"/>
      <c r="JL64" s="149"/>
      <c r="JM64" s="149"/>
      <c r="JN64" s="149"/>
      <c r="JO64" s="149"/>
      <c r="JP64" s="149"/>
      <c r="JQ64" s="149"/>
      <c r="JR64" s="149"/>
      <c r="JS64" s="149"/>
      <c r="JT64" s="149"/>
      <c r="JU64" s="149"/>
      <c r="JV64" s="149"/>
      <c r="JW64" s="149"/>
      <c r="JX64" s="149"/>
      <c r="JY64" s="149"/>
      <c r="JZ64" s="149"/>
      <c r="KA64" s="149"/>
      <c r="KB64" s="149"/>
      <c r="KC64" s="149"/>
      <c r="KD64" s="149"/>
      <c r="KE64" s="149"/>
      <c r="KF64" s="149"/>
      <c r="KG64" s="149"/>
      <c r="KH64" s="149"/>
      <c r="KI64" s="149"/>
      <c r="KJ64" s="149"/>
      <c r="KK64" s="149"/>
      <c r="KL64" s="149"/>
      <c r="KM64" s="149"/>
      <c r="KN64" s="149"/>
      <c r="KO64" s="149"/>
      <c r="KP64" s="149"/>
      <c r="KQ64" s="149"/>
      <c r="KR64" s="149"/>
      <c r="KS64" s="149"/>
      <c r="KT64" s="149"/>
      <c r="KU64" s="149"/>
      <c r="KV64" s="149"/>
      <c r="KW64" s="149"/>
      <c r="KX64" s="149"/>
      <c r="KY64" s="149"/>
      <c r="KZ64" s="149"/>
      <c r="LA64" s="149"/>
      <c r="LB64" s="149"/>
      <c r="LC64" s="149"/>
      <c r="LD64" s="149"/>
      <c r="LE64" s="149"/>
      <c r="LF64" s="149"/>
      <c r="LG64" s="149"/>
      <c r="LH64" s="149"/>
      <c r="LI64" s="149"/>
      <c r="LJ64" s="149"/>
      <c r="LK64" s="149"/>
      <c r="LL64" s="149"/>
      <c r="LM64" s="149"/>
      <c r="LN64" s="149"/>
      <c r="LO64" s="149"/>
      <c r="LP64" s="149"/>
      <c r="LQ64" s="149"/>
      <c r="LR64" s="149"/>
      <c r="LS64" s="149"/>
      <c r="LT64" s="149"/>
      <c r="LU64" s="149"/>
      <c r="LV64" s="149"/>
      <c r="LW64" s="149"/>
      <c r="LX64" s="149"/>
      <c r="LY64" s="149"/>
      <c r="LZ64" s="149"/>
      <c r="MA64" s="149"/>
      <c r="MB64" s="149"/>
      <c r="MC64" s="149"/>
      <c r="MD64" s="149"/>
      <c r="ME64" s="149"/>
      <c r="MF64" s="149"/>
      <c r="MG64" s="149"/>
      <c r="MH64" s="149"/>
      <c r="MI64" s="149"/>
      <c r="MJ64" s="149"/>
      <c r="MK64" s="149"/>
      <c r="ML64" s="149"/>
      <c r="MM64" s="149"/>
      <c r="MN64" s="149"/>
      <c r="MO64" s="149"/>
      <c r="MP64" s="149"/>
      <c r="MQ64" s="149"/>
      <c r="MR64" s="149"/>
      <c r="MS64" s="149"/>
      <c r="MT64" s="149"/>
      <c r="MU64" s="149"/>
      <c r="MV64" s="149"/>
      <c r="MW64" s="149"/>
      <c r="MX64" s="149"/>
      <c r="MY64" s="149"/>
      <c r="MZ64" s="149"/>
      <c r="NA64" s="149"/>
      <c r="NB64" s="149"/>
      <c r="NC64" s="149"/>
      <c r="ND64" s="149"/>
      <c r="NE64" s="149"/>
      <c r="NF64" s="149"/>
      <c r="NG64" s="149"/>
      <c r="NH64" s="149"/>
      <c r="NI64" s="149"/>
      <c r="NJ64" s="149"/>
      <c r="NK64" s="149"/>
      <c r="NL64" s="149"/>
      <c r="NM64" s="149"/>
      <c r="NN64" s="149"/>
      <c r="NO64" s="149"/>
      <c r="NP64" s="149"/>
      <c r="NQ64" s="149"/>
      <c r="NR64" s="149"/>
      <c r="NS64" s="149"/>
      <c r="NT64" s="149"/>
      <c r="NU64" s="149"/>
      <c r="NV64" s="149"/>
      <c r="NW64" s="149"/>
      <c r="NX64" s="149"/>
      <c r="NY64" s="149"/>
      <c r="NZ64" s="149"/>
      <c r="OA64" s="149"/>
      <c r="OB64" s="149"/>
      <c r="OC64" s="149"/>
      <c r="OD64" s="149"/>
      <c r="OE64" s="149"/>
      <c r="OF64" s="149"/>
      <c r="OG64" s="149"/>
      <c r="OH64" s="149"/>
      <c r="OI64" s="149"/>
      <c r="OJ64" s="149"/>
      <c r="OK64" s="149"/>
      <c r="OL64" s="149"/>
      <c r="OM64" s="149"/>
      <c r="ON64" s="149"/>
      <c r="OO64" s="149"/>
      <c r="OP64" s="149"/>
      <c r="OQ64" s="149"/>
      <c r="OR64" s="149"/>
      <c r="OS64" s="149"/>
      <c r="OT64" s="149"/>
      <c r="OU64" s="149"/>
      <c r="OV64" s="149"/>
      <c r="OW64" s="149"/>
      <c r="OX64" s="149"/>
      <c r="OY64" s="149"/>
      <c r="OZ64" s="149"/>
      <c r="PA64" s="149"/>
      <c r="PB64" s="149"/>
      <c r="PC64" s="149"/>
      <c r="PD64" s="149"/>
      <c r="PE64" s="149"/>
      <c r="PF64" s="149"/>
      <c r="PG64" s="149"/>
      <c r="PH64" s="149"/>
      <c r="PI64" s="149"/>
      <c r="PJ64" s="149"/>
      <c r="PK64" s="149"/>
      <c r="PL64" s="149"/>
      <c r="PM64" s="149"/>
      <c r="PN64" s="149"/>
      <c r="PO64" s="149"/>
      <c r="PP64" s="149"/>
      <c r="PQ64" s="149"/>
      <c r="PR64" s="149"/>
      <c r="PS64" s="149"/>
      <c r="PT64" s="149"/>
      <c r="PU64" s="149"/>
      <c r="PV64" s="149"/>
      <c r="PW64" s="149"/>
      <c r="PX64" s="149"/>
      <c r="PY64" s="149"/>
      <c r="PZ64" s="149"/>
      <c r="QA64" s="149"/>
      <c r="QB64" s="149"/>
      <c r="QC64" s="149"/>
      <c r="QD64" s="149"/>
      <c r="QE64" s="149"/>
      <c r="QF64" s="149"/>
      <c r="QG64" s="149"/>
      <c r="QH64" s="149"/>
      <c r="QI64" s="149"/>
      <c r="QJ64" s="149"/>
      <c r="QK64" s="149"/>
      <c r="QL64" s="149"/>
      <c r="QM64" s="149"/>
      <c r="QN64" s="149"/>
      <c r="QO64" s="149"/>
      <c r="QP64" s="149"/>
      <c r="QQ64" s="149"/>
      <c r="QR64" s="149"/>
      <c r="QS64" s="149"/>
      <c r="QT64" s="149"/>
      <c r="QU64" s="149"/>
      <c r="QV64" s="149"/>
      <c r="QW64" s="149"/>
      <c r="QX64" s="149"/>
      <c r="QY64" s="149"/>
      <c r="QZ64" s="149"/>
      <c r="RA64" s="149"/>
      <c r="RB64" s="149"/>
      <c r="RC64" s="149"/>
      <c r="RD64" s="149"/>
      <c r="RE64" s="149"/>
      <c r="RF64" s="149"/>
      <c r="RG64" s="149"/>
      <c r="RH64" s="149"/>
      <c r="RI64" s="149"/>
      <c r="RJ64" s="149"/>
      <c r="RK64" s="149"/>
      <c r="RL64" s="149"/>
      <c r="RM64" s="149"/>
      <c r="RN64" s="149"/>
      <c r="RO64" s="149"/>
      <c r="RP64" s="149"/>
      <c r="RQ64" s="149"/>
      <c r="RR64" s="149"/>
      <c r="RS64" s="149"/>
      <c r="RT64" s="149"/>
      <c r="RU64" s="149"/>
      <c r="RV64" s="149"/>
      <c r="RW64" s="149"/>
      <c r="RX64" s="149"/>
      <c r="RY64" s="149"/>
      <c r="RZ64" s="149"/>
      <c r="SA64" s="149"/>
      <c r="SB64" s="149"/>
      <c r="SC64" s="149"/>
      <c r="SD64" s="149"/>
      <c r="SE64" s="149"/>
      <c r="SF64" s="149"/>
      <c r="SG64" s="149"/>
      <c r="SH64" s="149"/>
      <c r="SI64" s="149"/>
      <c r="SJ64" s="149"/>
      <c r="SK64" s="149"/>
      <c r="SL64" s="149"/>
      <c r="SM64" s="149"/>
      <c r="SN64" s="149"/>
      <c r="SO64" s="149"/>
      <c r="SP64" s="149"/>
      <c r="SQ64" s="149"/>
      <c r="SR64" s="149"/>
      <c r="SS64" s="149"/>
      <c r="ST64" s="149"/>
      <c r="SU64" s="149"/>
      <c r="SV64" s="149"/>
      <c r="SW64" s="149"/>
      <c r="SX64" s="149"/>
      <c r="SY64" s="149"/>
      <c r="SZ64" s="149"/>
      <c r="TA64" s="149"/>
      <c r="TB64" s="149"/>
      <c r="TC64" s="149"/>
      <c r="TD64" s="149"/>
      <c r="TE64" s="149"/>
      <c r="TF64" s="149"/>
      <c r="TG64" s="149"/>
      <c r="TH64" s="149"/>
      <c r="TI64" s="149"/>
      <c r="TJ64" s="149"/>
      <c r="TK64" s="149"/>
      <c r="TL64" s="149"/>
      <c r="TM64" s="149"/>
      <c r="TN64" s="149"/>
      <c r="TO64" s="149"/>
      <c r="TP64" s="149"/>
      <c r="TQ64" s="149"/>
      <c r="TR64" s="149"/>
      <c r="TS64" s="149"/>
      <c r="TT64" s="149"/>
      <c r="TU64" s="149"/>
      <c r="TV64" s="149"/>
      <c r="TW64" s="149"/>
      <c r="TX64" s="149"/>
      <c r="TY64" s="149"/>
      <c r="TZ64" s="149"/>
      <c r="UA64" s="149"/>
      <c r="UB64" s="149"/>
      <c r="UC64" s="149"/>
      <c r="UD64" s="149"/>
      <c r="UE64" s="149"/>
      <c r="UF64" s="149"/>
      <c r="UG64" s="149"/>
      <c r="UH64" s="149"/>
      <c r="UI64" s="149"/>
      <c r="UJ64" s="149"/>
      <c r="UK64" s="149"/>
      <c r="UL64" s="149"/>
      <c r="UM64" s="149"/>
      <c r="UN64" s="149"/>
      <c r="UO64" s="149"/>
      <c r="UP64" s="149"/>
      <c r="UQ64" s="149"/>
      <c r="UR64" s="149"/>
      <c r="US64" s="149"/>
      <c r="UT64" s="149"/>
      <c r="UU64" s="149"/>
      <c r="UV64" s="149"/>
      <c r="UW64" s="149"/>
      <c r="UX64" s="149"/>
      <c r="UY64" s="149"/>
      <c r="UZ64" s="149"/>
      <c r="VA64" s="149"/>
      <c r="VB64" s="149"/>
      <c r="VC64" s="149"/>
      <c r="VD64" s="149"/>
      <c r="VE64" s="149"/>
      <c r="VF64" s="149"/>
      <c r="VG64" s="149"/>
      <c r="VH64" s="149"/>
      <c r="VI64" s="149"/>
      <c r="VJ64" s="149"/>
      <c r="VK64" s="149"/>
      <c r="VL64" s="149"/>
      <c r="VM64" s="149"/>
      <c r="VN64" s="149"/>
      <c r="VO64" s="149"/>
      <c r="VP64" s="149"/>
      <c r="VQ64" s="149"/>
      <c r="VR64" s="149"/>
      <c r="VS64" s="149"/>
      <c r="VT64" s="149"/>
      <c r="VU64" s="149"/>
      <c r="VV64" s="149"/>
      <c r="VW64" s="149"/>
      <c r="VX64" s="149"/>
      <c r="VY64" s="149"/>
      <c r="VZ64" s="149"/>
      <c r="WA64" s="149"/>
      <c r="WB64" s="149"/>
      <c r="WC64" s="149"/>
      <c r="WD64" s="149"/>
      <c r="WE64" s="149"/>
      <c r="WF64" s="149"/>
      <c r="WG64" s="149"/>
      <c r="WH64" s="149"/>
      <c r="WI64" s="149"/>
      <c r="WJ64" s="149"/>
      <c r="WK64" s="149"/>
      <c r="WL64" s="149"/>
      <c r="WM64" s="149"/>
      <c r="WN64" s="149"/>
      <c r="WO64" s="149"/>
      <c r="WP64" s="149"/>
      <c r="WQ64" s="149"/>
      <c r="WR64" s="149"/>
      <c r="WS64" s="149"/>
      <c r="WT64" s="149"/>
      <c r="WU64" s="149"/>
      <c r="WV64" s="149"/>
      <c r="WW64" s="149"/>
      <c r="WX64" s="149"/>
      <c r="WY64" s="149"/>
      <c r="WZ64" s="149"/>
      <c r="XA64" s="149"/>
      <c r="XB64" s="149"/>
      <c r="XC64" s="149"/>
      <c r="XD64" s="149"/>
      <c r="XE64" s="149"/>
      <c r="XF64" s="149"/>
      <c r="XG64" s="149"/>
      <c r="XH64" s="149"/>
      <c r="XI64" s="149"/>
      <c r="XJ64" s="149"/>
      <c r="XK64" s="149"/>
      <c r="XL64" s="149"/>
      <c r="XM64" s="149"/>
      <c r="XN64" s="149"/>
      <c r="XO64" s="149"/>
      <c r="XP64" s="149"/>
      <c r="XQ64" s="149"/>
      <c r="XR64" s="149"/>
      <c r="XS64" s="149"/>
      <c r="XT64" s="149"/>
      <c r="XU64" s="149"/>
      <c r="XV64" s="149"/>
      <c r="XW64" s="149"/>
      <c r="XX64" s="149"/>
      <c r="XY64" s="149"/>
      <c r="XZ64" s="149"/>
      <c r="YA64" s="149"/>
      <c r="YB64" s="149"/>
      <c r="YC64" s="149"/>
      <c r="YD64" s="149"/>
      <c r="YE64" s="149"/>
      <c r="YF64" s="149"/>
      <c r="YG64" s="149"/>
      <c r="YH64" s="149"/>
      <c r="YI64" s="149"/>
      <c r="YJ64" s="149"/>
      <c r="YK64" s="149"/>
      <c r="YL64" s="149"/>
      <c r="YM64" s="149"/>
      <c r="YN64" s="149"/>
      <c r="YO64" s="149"/>
      <c r="YP64" s="149"/>
      <c r="YQ64" s="149"/>
      <c r="YR64" s="149"/>
      <c r="YS64" s="149"/>
      <c r="YT64" s="149"/>
      <c r="YU64" s="149"/>
      <c r="YV64" s="149"/>
      <c r="YW64" s="149"/>
      <c r="YX64" s="149"/>
      <c r="YY64" s="149"/>
      <c r="YZ64" s="149"/>
      <c r="ZA64" s="149"/>
      <c r="ZB64" s="149"/>
      <c r="ZC64" s="149"/>
      <c r="ZD64" s="149"/>
      <c r="ZE64" s="149"/>
      <c r="ZF64" s="149"/>
      <c r="ZG64" s="149"/>
      <c r="ZH64" s="149"/>
      <c r="ZI64" s="149"/>
      <c r="ZJ64" s="149"/>
      <c r="ZK64" s="149"/>
      <c r="ZL64" s="149"/>
      <c r="ZM64" s="149"/>
      <c r="ZN64" s="149"/>
      <c r="ZO64" s="149"/>
      <c r="ZP64" s="149"/>
      <c r="ZQ64" s="149"/>
      <c r="ZR64" s="149"/>
      <c r="ZS64" s="149"/>
      <c r="ZT64" s="149"/>
      <c r="ZU64" s="149"/>
      <c r="ZV64" s="149"/>
      <c r="ZW64" s="149"/>
      <c r="ZX64" s="149"/>
      <c r="ZY64" s="149"/>
      <c r="ZZ64" s="149"/>
      <c r="AAA64" s="149"/>
      <c r="AAB64" s="149"/>
      <c r="AAC64" s="149"/>
      <c r="AAD64" s="149"/>
      <c r="AAE64" s="149"/>
      <c r="AAF64" s="149"/>
      <c r="AAG64" s="149"/>
      <c r="AAH64" s="149"/>
      <c r="AAI64" s="149"/>
      <c r="AAJ64" s="149"/>
      <c r="AAK64" s="149"/>
      <c r="AAL64" s="149"/>
      <c r="AAM64" s="149"/>
      <c r="AAN64" s="149"/>
      <c r="AAO64" s="149"/>
      <c r="AAP64" s="149"/>
      <c r="AAQ64" s="149"/>
      <c r="AAR64" s="149"/>
      <c r="AAS64" s="149"/>
      <c r="AAT64" s="149"/>
      <c r="AAU64" s="149"/>
      <c r="AAV64" s="149"/>
      <c r="AAW64" s="149"/>
      <c r="AAX64" s="149"/>
      <c r="AAY64" s="149"/>
      <c r="AAZ64" s="149"/>
      <c r="ABA64" s="149"/>
      <c r="ABB64" s="149"/>
      <c r="ABC64" s="149"/>
      <c r="ABD64" s="149"/>
      <c r="ABE64" s="149"/>
      <c r="ABF64" s="149"/>
      <c r="ABG64" s="149"/>
      <c r="ABH64" s="149"/>
      <c r="ABI64" s="149"/>
      <c r="ABJ64" s="149"/>
      <c r="ABK64" s="149"/>
      <c r="ABL64" s="149"/>
      <c r="ABM64" s="149"/>
      <c r="ABN64" s="149"/>
      <c r="ABO64" s="149"/>
      <c r="ABP64" s="149"/>
      <c r="ABQ64" s="149"/>
      <c r="ABR64" s="149"/>
      <c r="ABS64" s="149"/>
      <c r="ABT64" s="149"/>
      <c r="ABU64" s="149"/>
      <c r="ABV64" s="149"/>
      <c r="ABW64" s="149"/>
      <c r="ABX64" s="149"/>
      <c r="ABY64" s="149"/>
      <c r="ABZ64" s="149"/>
      <c r="ACA64" s="149"/>
      <c r="ACB64" s="149"/>
      <c r="ACC64" s="149"/>
      <c r="ACD64" s="149"/>
      <c r="ACE64" s="149"/>
      <c r="ACF64" s="149"/>
      <c r="ACG64" s="149"/>
      <c r="ACH64" s="149"/>
      <c r="ACI64" s="149"/>
      <c r="ACJ64" s="149"/>
      <c r="ACK64" s="149"/>
      <c r="ACL64" s="149"/>
      <c r="ACM64" s="149"/>
      <c r="ACN64" s="149"/>
      <c r="ACO64" s="149"/>
      <c r="ACP64" s="149"/>
      <c r="ACQ64" s="149"/>
      <c r="ACR64" s="149"/>
      <c r="ACS64" s="149"/>
      <c r="ACT64" s="149"/>
      <c r="ACU64" s="149"/>
      <c r="ACV64" s="149"/>
      <c r="ACW64" s="149"/>
      <c r="ACX64" s="149"/>
      <c r="ACY64" s="149"/>
      <c r="ACZ64" s="149"/>
      <c r="ADA64" s="149"/>
      <c r="ADB64" s="149"/>
      <c r="ADC64" s="149"/>
    </row>
    <row r="65" spans="1:783" s="152" customFormat="1" x14ac:dyDescent="0.3">
      <c r="A65" s="149"/>
      <c r="B65" s="150"/>
      <c r="C65" s="151"/>
      <c r="D65" s="151"/>
      <c r="F65" s="153"/>
      <c r="G65" s="153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  <c r="EC65" s="149"/>
      <c r="ED65" s="149"/>
      <c r="EE65" s="149"/>
      <c r="EF65" s="149"/>
      <c r="EG65" s="149"/>
      <c r="EH65" s="149"/>
      <c r="EI65" s="149"/>
      <c r="EJ65" s="149"/>
      <c r="EK65" s="149"/>
      <c r="EL65" s="149"/>
      <c r="EM65" s="149"/>
      <c r="EN65" s="149"/>
      <c r="EO65" s="149"/>
      <c r="EP65" s="149"/>
      <c r="EQ65" s="149"/>
      <c r="ER65" s="149"/>
      <c r="ES65" s="149"/>
      <c r="ET65" s="149"/>
      <c r="EU65" s="149"/>
      <c r="EV65" s="149"/>
      <c r="EW65" s="149"/>
      <c r="EX65" s="149"/>
      <c r="EY65" s="149"/>
      <c r="EZ65" s="149"/>
      <c r="FA65" s="149"/>
      <c r="FB65" s="149"/>
      <c r="FC65" s="149"/>
      <c r="FD65" s="149"/>
      <c r="FE65" s="149"/>
      <c r="FF65" s="149"/>
      <c r="FG65" s="149"/>
      <c r="FH65" s="149"/>
      <c r="FI65" s="149"/>
      <c r="FJ65" s="149"/>
      <c r="FK65" s="149"/>
      <c r="FL65" s="149"/>
      <c r="FM65" s="149"/>
      <c r="FN65" s="149"/>
      <c r="FO65" s="149"/>
      <c r="FP65" s="149"/>
      <c r="FQ65" s="149"/>
      <c r="FR65" s="149"/>
      <c r="FS65" s="149"/>
      <c r="FT65" s="149"/>
      <c r="FU65" s="149"/>
      <c r="FV65" s="149"/>
      <c r="FW65" s="149"/>
      <c r="FX65" s="149"/>
      <c r="FY65" s="149"/>
      <c r="FZ65" s="149"/>
      <c r="GA65" s="149"/>
      <c r="GB65" s="149"/>
      <c r="GC65" s="149"/>
      <c r="GD65" s="149"/>
      <c r="GE65" s="149"/>
      <c r="GF65" s="149"/>
      <c r="GG65" s="149"/>
      <c r="GH65" s="149"/>
      <c r="GI65" s="149"/>
      <c r="GJ65" s="149"/>
      <c r="GK65" s="149"/>
      <c r="GL65" s="149"/>
      <c r="GM65" s="149"/>
      <c r="GN65" s="149"/>
      <c r="GO65" s="149"/>
      <c r="GP65" s="149"/>
      <c r="GQ65" s="149"/>
      <c r="GR65" s="149"/>
      <c r="GS65" s="149"/>
      <c r="GT65" s="149"/>
      <c r="GU65" s="149"/>
      <c r="GV65" s="149"/>
      <c r="GW65" s="149"/>
      <c r="GX65" s="149"/>
      <c r="GY65" s="149"/>
      <c r="GZ65" s="149"/>
      <c r="HA65" s="149"/>
      <c r="HB65" s="149"/>
      <c r="HC65" s="149"/>
      <c r="HD65" s="149"/>
      <c r="HE65" s="149"/>
      <c r="HF65" s="149"/>
      <c r="HG65" s="149"/>
      <c r="HH65" s="149"/>
      <c r="HI65" s="149"/>
      <c r="HJ65" s="149"/>
      <c r="HK65" s="149"/>
      <c r="HL65" s="149"/>
      <c r="HM65" s="149"/>
      <c r="HN65" s="149"/>
      <c r="HO65" s="149"/>
      <c r="HP65" s="149"/>
      <c r="HQ65" s="149"/>
      <c r="HR65" s="149"/>
      <c r="HS65" s="149"/>
      <c r="HT65" s="149"/>
      <c r="HU65" s="149"/>
      <c r="HV65" s="149"/>
      <c r="HW65" s="149"/>
      <c r="HX65" s="149"/>
      <c r="HY65" s="149"/>
      <c r="HZ65" s="149"/>
      <c r="IA65" s="149"/>
      <c r="IB65" s="149"/>
      <c r="IC65" s="149"/>
      <c r="ID65" s="149"/>
      <c r="IE65" s="149"/>
      <c r="IF65" s="149"/>
      <c r="IG65" s="149"/>
      <c r="IH65" s="149"/>
      <c r="II65" s="149"/>
      <c r="IJ65" s="149"/>
      <c r="IK65" s="149"/>
      <c r="IL65" s="149"/>
      <c r="IM65" s="149"/>
      <c r="IN65" s="149"/>
      <c r="IO65" s="149"/>
      <c r="IP65" s="149"/>
      <c r="IQ65" s="149"/>
      <c r="IR65" s="149"/>
      <c r="IS65" s="149"/>
      <c r="IT65" s="149"/>
      <c r="IU65" s="149"/>
      <c r="IV65" s="149"/>
      <c r="IW65" s="149"/>
      <c r="IX65" s="149"/>
      <c r="IY65" s="149"/>
      <c r="IZ65" s="149"/>
      <c r="JA65" s="149"/>
      <c r="JB65" s="149"/>
      <c r="JC65" s="149"/>
      <c r="JD65" s="149"/>
      <c r="JE65" s="149"/>
      <c r="JF65" s="149"/>
      <c r="JG65" s="149"/>
      <c r="JH65" s="149"/>
      <c r="JI65" s="149"/>
      <c r="JJ65" s="149"/>
      <c r="JK65" s="149"/>
      <c r="JL65" s="149"/>
      <c r="JM65" s="149"/>
      <c r="JN65" s="149"/>
      <c r="JO65" s="149"/>
      <c r="JP65" s="149"/>
      <c r="JQ65" s="149"/>
      <c r="JR65" s="149"/>
      <c r="JS65" s="149"/>
      <c r="JT65" s="149"/>
      <c r="JU65" s="149"/>
      <c r="JV65" s="149"/>
      <c r="JW65" s="149"/>
      <c r="JX65" s="149"/>
      <c r="JY65" s="149"/>
      <c r="JZ65" s="149"/>
      <c r="KA65" s="149"/>
      <c r="KB65" s="149"/>
      <c r="KC65" s="149"/>
      <c r="KD65" s="149"/>
      <c r="KE65" s="149"/>
      <c r="KF65" s="149"/>
      <c r="KG65" s="149"/>
      <c r="KH65" s="149"/>
      <c r="KI65" s="149"/>
      <c r="KJ65" s="149"/>
      <c r="KK65" s="149"/>
      <c r="KL65" s="149"/>
      <c r="KM65" s="149"/>
      <c r="KN65" s="149"/>
      <c r="KO65" s="149"/>
      <c r="KP65" s="149"/>
      <c r="KQ65" s="149"/>
      <c r="KR65" s="149"/>
      <c r="KS65" s="149"/>
      <c r="KT65" s="149"/>
      <c r="KU65" s="149"/>
      <c r="KV65" s="149"/>
      <c r="KW65" s="149"/>
      <c r="KX65" s="149"/>
      <c r="KY65" s="149"/>
      <c r="KZ65" s="149"/>
      <c r="LA65" s="149"/>
      <c r="LB65" s="149"/>
      <c r="LC65" s="149"/>
      <c r="LD65" s="149"/>
      <c r="LE65" s="149"/>
      <c r="LF65" s="149"/>
      <c r="LG65" s="149"/>
      <c r="LH65" s="149"/>
      <c r="LI65" s="149"/>
      <c r="LJ65" s="149"/>
      <c r="LK65" s="149"/>
      <c r="LL65" s="149"/>
      <c r="LM65" s="149"/>
      <c r="LN65" s="149"/>
      <c r="LO65" s="149"/>
      <c r="LP65" s="149"/>
      <c r="LQ65" s="149"/>
      <c r="LR65" s="149"/>
      <c r="LS65" s="149"/>
      <c r="LT65" s="149"/>
      <c r="LU65" s="149"/>
      <c r="LV65" s="149"/>
      <c r="LW65" s="149"/>
      <c r="LX65" s="149"/>
      <c r="LY65" s="149"/>
      <c r="LZ65" s="149"/>
      <c r="MA65" s="149"/>
      <c r="MB65" s="149"/>
      <c r="MC65" s="149"/>
      <c r="MD65" s="149"/>
      <c r="ME65" s="149"/>
      <c r="MF65" s="149"/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  <c r="ZL65" s="149"/>
      <c r="ZM65" s="149"/>
      <c r="ZN65" s="149"/>
      <c r="ZO65" s="149"/>
      <c r="ZP65" s="149"/>
      <c r="ZQ65" s="149"/>
      <c r="ZR65" s="149"/>
      <c r="ZS65" s="149"/>
      <c r="ZT65" s="149"/>
      <c r="ZU65" s="149"/>
      <c r="ZV65" s="149"/>
      <c r="ZW65" s="149"/>
      <c r="ZX65" s="149"/>
      <c r="ZY65" s="149"/>
      <c r="ZZ65" s="149"/>
      <c r="AAA65" s="149"/>
      <c r="AAB65" s="149"/>
      <c r="AAC65" s="149"/>
      <c r="AAD65" s="149"/>
      <c r="AAE65" s="149"/>
      <c r="AAF65" s="149"/>
      <c r="AAG65" s="149"/>
      <c r="AAH65" s="149"/>
      <c r="AAI65" s="149"/>
      <c r="AAJ65" s="149"/>
      <c r="AAK65" s="149"/>
      <c r="AAL65" s="149"/>
      <c r="AAM65" s="149"/>
      <c r="AAN65" s="149"/>
      <c r="AAO65" s="149"/>
      <c r="AAP65" s="149"/>
      <c r="AAQ65" s="149"/>
      <c r="AAR65" s="149"/>
      <c r="AAS65" s="149"/>
      <c r="AAT65" s="149"/>
      <c r="AAU65" s="149"/>
      <c r="AAV65" s="149"/>
      <c r="AAW65" s="149"/>
      <c r="AAX65" s="149"/>
      <c r="AAY65" s="149"/>
      <c r="AAZ65" s="149"/>
      <c r="ABA65" s="149"/>
      <c r="ABB65" s="149"/>
      <c r="ABC65" s="149"/>
      <c r="ABD65" s="149"/>
      <c r="ABE65" s="149"/>
      <c r="ABF65" s="149"/>
      <c r="ABG65" s="149"/>
      <c r="ABH65" s="149"/>
      <c r="ABI65" s="149"/>
      <c r="ABJ65" s="149"/>
      <c r="ABK65" s="149"/>
      <c r="ABL65" s="149"/>
      <c r="ABM65" s="149"/>
      <c r="ABN65" s="149"/>
      <c r="ABO65" s="149"/>
      <c r="ABP65" s="149"/>
      <c r="ABQ65" s="149"/>
      <c r="ABR65" s="149"/>
      <c r="ABS65" s="149"/>
      <c r="ABT65" s="149"/>
      <c r="ABU65" s="149"/>
      <c r="ABV65" s="149"/>
      <c r="ABW65" s="149"/>
      <c r="ABX65" s="149"/>
      <c r="ABY65" s="149"/>
      <c r="ABZ65" s="149"/>
      <c r="ACA65" s="149"/>
      <c r="ACB65" s="149"/>
      <c r="ACC65" s="149"/>
      <c r="ACD65" s="149"/>
      <c r="ACE65" s="149"/>
      <c r="ACF65" s="149"/>
      <c r="ACG65" s="149"/>
      <c r="ACH65" s="149"/>
      <c r="ACI65" s="149"/>
      <c r="ACJ65" s="149"/>
      <c r="ACK65" s="149"/>
      <c r="ACL65" s="149"/>
      <c r="ACM65" s="149"/>
      <c r="ACN65" s="149"/>
      <c r="ACO65" s="149"/>
      <c r="ACP65" s="149"/>
      <c r="ACQ65" s="149"/>
      <c r="ACR65" s="149"/>
      <c r="ACS65" s="149"/>
      <c r="ACT65" s="149"/>
      <c r="ACU65" s="149"/>
      <c r="ACV65" s="149"/>
      <c r="ACW65" s="149"/>
      <c r="ACX65" s="149"/>
      <c r="ACY65" s="149"/>
      <c r="ACZ65" s="149"/>
      <c r="ADA65" s="149"/>
      <c r="ADB65" s="149"/>
      <c r="ADC65" s="149"/>
    </row>
    <row r="66" spans="1:783" s="152" customFormat="1" x14ac:dyDescent="0.3">
      <c r="A66" s="149"/>
      <c r="B66" s="150"/>
      <c r="C66" s="151"/>
      <c r="D66" s="151"/>
      <c r="F66" s="153"/>
      <c r="G66" s="153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  <c r="EC66" s="149"/>
      <c r="ED66" s="149"/>
      <c r="EE66" s="149"/>
      <c r="EF66" s="149"/>
      <c r="EG66" s="149"/>
      <c r="EH66" s="149"/>
      <c r="EI66" s="149"/>
      <c r="EJ66" s="149"/>
      <c r="EK66" s="149"/>
      <c r="EL66" s="149"/>
      <c r="EM66" s="149"/>
      <c r="EN66" s="149"/>
      <c r="EO66" s="149"/>
      <c r="EP66" s="149"/>
      <c r="EQ66" s="149"/>
      <c r="ER66" s="149"/>
      <c r="ES66" s="149"/>
      <c r="ET66" s="149"/>
      <c r="EU66" s="149"/>
      <c r="EV66" s="149"/>
      <c r="EW66" s="149"/>
      <c r="EX66" s="149"/>
      <c r="EY66" s="149"/>
      <c r="EZ66" s="149"/>
      <c r="FA66" s="149"/>
      <c r="FB66" s="149"/>
      <c r="FC66" s="149"/>
      <c r="FD66" s="149"/>
      <c r="FE66" s="149"/>
      <c r="FF66" s="149"/>
      <c r="FG66" s="149"/>
      <c r="FH66" s="149"/>
      <c r="FI66" s="149"/>
      <c r="FJ66" s="149"/>
      <c r="FK66" s="149"/>
      <c r="FL66" s="149"/>
      <c r="FM66" s="149"/>
      <c r="FN66" s="149"/>
      <c r="FO66" s="149"/>
      <c r="FP66" s="149"/>
      <c r="FQ66" s="149"/>
      <c r="FR66" s="149"/>
      <c r="FS66" s="149"/>
      <c r="FT66" s="149"/>
      <c r="FU66" s="149"/>
      <c r="FV66" s="149"/>
      <c r="FW66" s="149"/>
      <c r="FX66" s="149"/>
      <c r="FY66" s="149"/>
      <c r="FZ66" s="149"/>
      <c r="GA66" s="149"/>
      <c r="GB66" s="149"/>
      <c r="GC66" s="149"/>
      <c r="GD66" s="149"/>
      <c r="GE66" s="149"/>
      <c r="GF66" s="149"/>
      <c r="GG66" s="149"/>
      <c r="GH66" s="149"/>
      <c r="GI66" s="149"/>
      <c r="GJ66" s="149"/>
      <c r="GK66" s="149"/>
      <c r="GL66" s="149"/>
      <c r="GM66" s="149"/>
      <c r="GN66" s="149"/>
      <c r="GO66" s="149"/>
      <c r="GP66" s="149"/>
      <c r="GQ66" s="149"/>
      <c r="GR66" s="149"/>
      <c r="GS66" s="149"/>
      <c r="GT66" s="149"/>
      <c r="GU66" s="149"/>
      <c r="GV66" s="149"/>
      <c r="GW66" s="149"/>
      <c r="GX66" s="149"/>
      <c r="GY66" s="149"/>
      <c r="GZ66" s="149"/>
      <c r="HA66" s="149"/>
      <c r="HB66" s="149"/>
      <c r="HC66" s="149"/>
      <c r="HD66" s="149"/>
      <c r="HE66" s="149"/>
      <c r="HF66" s="149"/>
      <c r="HG66" s="149"/>
      <c r="HH66" s="149"/>
      <c r="HI66" s="149"/>
      <c r="HJ66" s="149"/>
      <c r="HK66" s="149"/>
      <c r="HL66" s="149"/>
      <c r="HM66" s="149"/>
      <c r="HN66" s="149"/>
      <c r="HO66" s="149"/>
      <c r="HP66" s="149"/>
      <c r="HQ66" s="149"/>
      <c r="HR66" s="149"/>
      <c r="HS66" s="149"/>
      <c r="HT66" s="149"/>
      <c r="HU66" s="149"/>
      <c r="HV66" s="149"/>
      <c r="HW66" s="149"/>
      <c r="HX66" s="149"/>
      <c r="HY66" s="149"/>
      <c r="HZ66" s="149"/>
      <c r="IA66" s="149"/>
      <c r="IB66" s="149"/>
      <c r="IC66" s="149"/>
      <c r="ID66" s="149"/>
      <c r="IE66" s="149"/>
      <c r="IF66" s="149"/>
      <c r="IG66" s="149"/>
      <c r="IH66" s="149"/>
      <c r="II66" s="149"/>
      <c r="IJ66" s="149"/>
      <c r="IK66" s="149"/>
      <c r="IL66" s="149"/>
      <c r="IM66" s="149"/>
      <c r="IN66" s="149"/>
      <c r="IO66" s="149"/>
      <c r="IP66" s="149"/>
      <c r="IQ66" s="149"/>
      <c r="IR66" s="149"/>
      <c r="IS66" s="149"/>
      <c r="IT66" s="149"/>
      <c r="IU66" s="149"/>
      <c r="IV66" s="149"/>
      <c r="IW66" s="149"/>
      <c r="IX66" s="149"/>
      <c r="IY66" s="149"/>
      <c r="IZ66" s="149"/>
      <c r="JA66" s="149"/>
      <c r="JB66" s="149"/>
      <c r="JC66" s="149"/>
      <c r="JD66" s="149"/>
      <c r="JE66" s="149"/>
      <c r="JF66" s="149"/>
      <c r="JG66" s="149"/>
      <c r="JH66" s="149"/>
      <c r="JI66" s="149"/>
      <c r="JJ66" s="149"/>
      <c r="JK66" s="149"/>
      <c r="JL66" s="149"/>
      <c r="JM66" s="149"/>
      <c r="JN66" s="149"/>
      <c r="JO66" s="149"/>
      <c r="JP66" s="149"/>
      <c r="JQ66" s="149"/>
      <c r="JR66" s="149"/>
      <c r="JS66" s="149"/>
      <c r="JT66" s="149"/>
      <c r="JU66" s="149"/>
      <c r="JV66" s="149"/>
      <c r="JW66" s="149"/>
      <c r="JX66" s="149"/>
      <c r="JY66" s="149"/>
      <c r="JZ66" s="149"/>
      <c r="KA66" s="149"/>
      <c r="KB66" s="149"/>
      <c r="KC66" s="149"/>
      <c r="KD66" s="149"/>
      <c r="KE66" s="149"/>
      <c r="KF66" s="149"/>
      <c r="KG66" s="149"/>
      <c r="KH66" s="149"/>
      <c r="KI66" s="149"/>
      <c r="KJ66" s="149"/>
      <c r="KK66" s="149"/>
      <c r="KL66" s="149"/>
      <c r="KM66" s="149"/>
      <c r="KN66" s="149"/>
      <c r="KO66" s="149"/>
      <c r="KP66" s="149"/>
      <c r="KQ66" s="149"/>
      <c r="KR66" s="149"/>
      <c r="KS66" s="149"/>
      <c r="KT66" s="149"/>
      <c r="KU66" s="149"/>
      <c r="KV66" s="149"/>
      <c r="KW66" s="149"/>
      <c r="KX66" s="149"/>
      <c r="KY66" s="149"/>
      <c r="KZ66" s="149"/>
      <c r="LA66" s="149"/>
      <c r="LB66" s="149"/>
      <c r="LC66" s="149"/>
      <c r="LD66" s="149"/>
      <c r="LE66" s="149"/>
      <c r="LF66" s="149"/>
      <c r="LG66" s="149"/>
      <c r="LH66" s="149"/>
      <c r="LI66" s="149"/>
      <c r="LJ66" s="149"/>
      <c r="LK66" s="149"/>
      <c r="LL66" s="149"/>
      <c r="LM66" s="149"/>
      <c r="LN66" s="149"/>
      <c r="LO66" s="149"/>
      <c r="LP66" s="149"/>
      <c r="LQ66" s="149"/>
      <c r="LR66" s="149"/>
      <c r="LS66" s="149"/>
      <c r="LT66" s="149"/>
      <c r="LU66" s="149"/>
      <c r="LV66" s="149"/>
      <c r="LW66" s="149"/>
      <c r="LX66" s="149"/>
      <c r="LY66" s="149"/>
      <c r="LZ66" s="149"/>
      <c r="MA66" s="149"/>
      <c r="MB66" s="149"/>
      <c r="MC66" s="149"/>
      <c r="MD66" s="149"/>
      <c r="ME66" s="149"/>
      <c r="MF66" s="149"/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  <c r="ZL66" s="149"/>
      <c r="ZM66" s="149"/>
      <c r="ZN66" s="149"/>
      <c r="ZO66" s="149"/>
      <c r="ZP66" s="149"/>
      <c r="ZQ66" s="149"/>
      <c r="ZR66" s="149"/>
      <c r="ZS66" s="149"/>
      <c r="ZT66" s="149"/>
      <c r="ZU66" s="149"/>
      <c r="ZV66" s="149"/>
      <c r="ZW66" s="149"/>
      <c r="ZX66" s="149"/>
      <c r="ZY66" s="149"/>
      <c r="ZZ66" s="149"/>
      <c r="AAA66" s="149"/>
      <c r="AAB66" s="149"/>
      <c r="AAC66" s="149"/>
      <c r="AAD66" s="149"/>
      <c r="AAE66" s="149"/>
      <c r="AAF66" s="149"/>
      <c r="AAG66" s="149"/>
      <c r="AAH66" s="149"/>
      <c r="AAI66" s="149"/>
      <c r="AAJ66" s="149"/>
      <c r="AAK66" s="149"/>
      <c r="AAL66" s="149"/>
      <c r="AAM66" s="149"/>
      <c r="AAN66" s="149"/>
      <c r="AAO66" s="149"/>
      <c r="AAP66" s="149"/>
      <c r="AAQ66" s="149"/>
      <c r="AAR66" s="149"/>
      <c r="AAS66" s="149"/>
      <c r="AAT66" s="149"/>
      <c r="AAU66" s="149"/>
      <c r="AAV66" s="149"/>
      <c r="AAW66" s="149"/>
      <c r="AAX66" s="149"/>
      <c r="AAY66" s="149"/>
      <c r="AAZ66" s="149"/>
      <c r="ABA66" s="149"/>
      <c r="ABB66" s="149"/>
      <c r="ABC66" s="149"/>
      <c r="ABD66" s="149"/>
      <c r="ABE66" s="149"/>
      <c r="ABF66" s="149"/>
      <c r="ABG66" s="149"/>
      <c r="ABH66" s="149"/>
      <c r="ABI66" s="149"/>
      <c r="ABJ66" s="149"/>
      <c r="ABK66" s="149"/>
      <c r="ABL66" s="149"/>
      <c r="ABM66" s="149"/>
      <c r="ABN66" s="149"/>
      <c r="ABO66" s="149"/>
      <c r="ABP66" s="149"/>
      <c r="ABQ66" s="149"/>
      <c r="ABR66" s="149"/>
      <c r="ABS66" s="149"/>
      <c r="ABT66" s="149"/>
      <c r="ABU66" s="149"/>
      <c r="ABV66" s="149"/>
      <c r="ABW66" s="149"/>
      <c r="ABX66" s="149"/>
      <c r="ABY66" s="149"/>
      <c r="ABZ66" s="149"/>
      <c r="ACA66" s="149"/>
      <c r="ACB66" s="149"/>
      <c r="ACC66" s="149"/>
      <c r="ACD66" s="149"/>
      <c r="ACE66" s="149"/>
      <c r="ACF66" s="149"/>
      <c r="ACG66" s="149"/>
      <c r="ACH66" s="149"/>
      <c r="ACI66" s="149"/>
      <c r="ACJ66" s="149"/>
      <c r="ACK66" s="149"/>
      <c r="ACL66" s="149"/>
      <c r="ACM66" s="149"/>
      <c r="ACN66" s="149"/>
      <c r="ACO66" s="149"/>
      <c r="ACP66" s="149"/>
      <c r="ACQ66" s="149"/>
      <c r="ACR66" s="149"/>
      <c r="ACS66" s="149"/>
      <c r="ACT66" s="149"/>
      <c r="ACU66" s="149"/>
      <c r="ACV66" s="149"/>
      <c r="ACW66" s="149"/>
      <c r="ACX66" s="149"/>
      <c r="ACY66" s="149"/>
      <c r="ACZ66" s="149"/>
      <c r="ADA66" s="149"/>
      <c r="ADB66" s="149"/>
      <c r="ADC66" s="149"/>
    </row>
    <row r="67" spans="1:783" s="152" customFormat="1" x14ac:dyDescent="0.3">
      <c r="A67" s="149"/>
      <c r="B67" s="150"/>
      <c r="C67" s="151"/>
      <c r="D67" s="151"/>
      <c r="F67" s="153"/>
      <c r="G67" s="153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9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9"/>
      <c r="ES67" s="149"/>
      <c r="ET67" s="149"/>
      <c r="EU67" s="149"/>
      <c r="EV67" s="149"/>
      <c r="EW67" s="149"/>
      <c r="EX67" s="149"/>
      <c r="EY67" s="149"/>
      <c r="EZ67" s="149"/>
      <c r="FA67" s="149"/>
      <c r="FB67" s="149"/>
      <c r="FC67" s="149"/>
      <c r="FD67" s="149"/>
      <c r="FE67" s="149"/>
      <c r="FF67" s="149"/>
      <c r="FG67" s="149"/>
      <c r="FH67" s="149"/>
      <c r="FI67" s="149"/>
      <c r="FJ67" s="149"/>
      <c r="FK67" s="149"/>
      <c r="FL67" s="149"/>
      <c r="FM67" s="149"/>
      <c r="FN67" s="149"/>
      <c r="FO67" s="149"/>
      <c r="FP67" s="149"/>
      <c r="FQ67" s="149"/>
      <c r="FR67" s="149"/>
      <c r="FS67" s="149"/>
      <c r="FT67" s="149"/>
      <c r="FU67" s="149"/>
      <c r="FV67" s="149"/>
      <c r="FW67" s="149"/>
      <c r="FX67" s="149"/>
      <c r="FY67" s="149"/>
      <c r="FZ67" s="149"/>
      <c r="GA67" s="149"/>
      <c r="GB67" s="149"/>
      <c r="GC67" s="149"/>
      <c r="GD67" s="149"/>
      <c r="GE67" s="149"/>
      <c r="GF67" s="149"/>
      <c r="GG67" s="149"/>
      <c r="GH67" s="149"/>
      <c r="GI67" s="149"/>
      <c r="GJ67" s="149"/>
      <c r="GK67" s="149"/>
      <c r="GL67" s="149"/>
      <c r="GM67" s="149"/>
      <c r="GN67" s="149"/>
      <c r="GO67" s="149"/>
      <c r="GP67" s="149"/>
      <c r="GQ67" s="149"/>
      <c r="GR67" s="149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9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9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9"/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9"/>
      <c r="IS67" s="149"/>
      <c r="IT67" s="149"/>
      <c r="IU67" s="149"/>
      <c r="IV67" s="149"/>
      <c r="IW67" s="149"/>
      <c r="IX67" s="149"/>
      <c r="IY67" s="149"/>
      <c r="IZ67" s="149"/>
      <c r="JA67" s="149"/>
      <c r="JB67" s="149"/>
      <c r="JC67" s="149"/>
      <c r="JD67" s="149"/>
      <c r="JE67" s="149"/>
      <c r="JF67" s="149"/>
      <c r="JG67" s="149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9"/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9"/>
      <c r="KF67" s="149"/>
      <c r="KG67" s="149"/>
      <c r="KH67" s="149"/>
      <c r="KI67" s="149"/>
      <c r="KJ67" s="149"/>
      <c r="KK67" s="149"/>
      <c r="KL67" s="149"/>
      <c r="KM67" s="149"/>
      <c r="KN67" s="149"/>
      <c r="KO67" s="149"/>
      <c r="KP67" s="149"/>
      <c r="KQ67" s="149"/>
      <c r="KR67" s="149"/>
      <c r="KS67" s="149"/>
      <c r="KT67" s="149"/>
      <c r="KU67" s="149"/>
      <c r="KV67" s="149"/>
      <c r="KW67" s="149"/>
      <c r="KX67" s="149"/>
      <c r="KY67" s="149"/>
      <c r="KZ67" s="149"/>
      <c r="LA67" s="149"/>
      <c r="LB67" s="149"/>
      <c r="LC67" s="149"/>
      <c r="LD67" s="149"/>
      <c r="LE67" s="149"/>
      <c r="LF67" s="149"/>
      <c r="LG67" s="149"/>
      <c r="LH67" s="149"/>
      <c r="LI67" s="149"/>
      <c r="LJ67" s="149"/>
      <c r="LK67" s="149"/>
      <c r="LL67" s="149"/>
      <c r="LM67" s="149"/>
      <c r="LN67" s="149"/>
      <c r="LO67" s="149"/>
      <c r="LP67" s="149"/>
      <c r="LQ67" s="149"/>
      <c r="LR67" s="149"/>
      <c r="LS67" s="149"/>
      <c r="LT67" s="149"/>
      <c r="LU67" s="149"/>
      <c r="LV67" s="149"/>
      <c r="LW67" s="149"/>
      <c r="LX67" s="149"/>
      <c r="LY67" s="149"/>
      <c r="LZ67" s="149"/>
      <c r="MA67" s="149"/>
      <c r="MB67" s="149"/>
      <c r="MC67" s="149"/>
      <c r="MD67" s="149"/>
      <c r="ME67" s="149"/>
      <c r="MF67" s="149"/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  <c r="ZL67" s="149"/>
      <c r="ZM67" s="149"/>
      <c r="ZN67" s="149"/>
      <c r="ZO67" s="149"/>
      <c r="ZP67" s="149"/>
      <c r="ZQ67" s="149"/>
      <c r="ZR67" s="149"/>
      <c r="ZS67" s="149"/>
      <c r="ZT67" s="149"/>
      <c r="ZU67" s="149"/>
      <c r="ZV67" s="149"/>
      <c r="ZW67" s="149"/>
      <c r="ZX67" s="149"/>
      <c r="ZY67" s="149"/>
      <c r="ZZ67" s="149"/>
      <c r="AAA67" s="149"/>
      <c r="AAB67" s="149"/>
      <c r="AAC67" s="149"/>
      <c r="AAD67" s="149"/>
      <c r="AAE67" s="149"/>
      <c r="AAF67" s="149"/>
      <c r="AAG67" s="149"/>
      <c r="AAH67" s="149"/>
      <c r="AAI67" s="149"/>
      <c r="AAJ67" s="149"/>
      <c r="AAK67" s="149"/>
      <c r="AAL67" s="149"/>
      <c r="AAM67" s="149"/>
      <c r="AAN67" s="149"/>
      <c r="AAO67" s="149"/>
      <c r="AAP67" s="149"/>
      <c r="AAQ67" s="149"/>
      <c r="AAR67" s="149"/>
      <c r="AAS67" s="149"/>
      <c r="AAT67" s="149"/>
      <c r="AAU67" s="149"/>
      <c r="AAV67" s="149"/>
      <c r="AAW67" s="149"/>
      <c r="AAX67" s="149"/>
      <c r="AAY67" s="149"/>
      <c r="AAZ67" s="149"/>
      <c r="ABA67" s="149"/>
      <c r="ABB67" s="149"/>
      <c r="ABC67" s="149"/>
      <c r="ABD67" s="149"/>
      <c r="ABE67" s="149"/>
      <c r="ABF67" s="149"/>
      <c r="ABG67" s="149"/>
      <c r="ABH67" s="149"/>
      <c r="ABI67" s="149"/>
      <c r="ABJ67" s="149"/>
      <c r="ABK67" s="149"/>
      <c r="ABL67" s="149"/>
      <c r="ABM67" s="149"/>
      <c r="ABN67" s="149"/>
      <c r="ABO67" s="149"/>
      <c r="ABP67" s="149"/>
      <c r="ABQ67" s="149"/>
      <c r="ABR67" s="149"/>
      <c r="ABS67" s="149"/>
      <c r="ABT67" s="149"/>
      <c r="ABU67" s="149"/>
      <c r="ABV67" s="149"/>
      <c r="ABW67" s="149"/>
      <c r="ABX67" s="149"/>
      <c r="ABY67" s="149"/>
      <c r="ABZ67" s="149"/>
      <c r="ACA67" s="149"/>
      <c r="ACB67" s="149"/>
      <c r="ACC67" s="149"/>
      <c r="ACD67" s="149"/>
      <c r="ACE67" s="149"/>
      <c r="ACF67" s="149"/>
      <c r="ACG67" s="149"/>
      <c r="ACH67" s="149"/>
      <c r="ACI67" s="149"/>
      <c r="ACJ67" s="149"/>
      <c r="ACK67" s="149"/>
      <c r="ACL67" s="149"/>
      <c r="ACM67" s="149"/>
      <c r="ACN67" s="149"/>
      <c r="ACO67" s="149"/>
      <c r="ACP67" s="149"/>
      <c r="ACQ67" s="149"/>
      <c r="ACR67" s="149"/>
      <c r="ACS67" s="149"/>
      <c r="ACT67" s="149"/>
      <c r="ACU67" s="149"/>
      <c r="ACV67" s="149"/>
      <c r="ACW67" s="149"/>
      <c r="ACX67" s="149"/>
      <c r="ACY67" s="149"/>
      <c r="ACZ67" s="149"/>
      <c r="ADA67" s="149"/>
      <c r="ADB67" s="149"/>
      <c r="ADC67" s="149"/>
    </row>
    <row r="68" spans="1:783" s="152" customFormat="1" x14ac:dyDescent="0.3">
      <c r="A68" s="149"/>
      <c r="B68" s="150"/>
      <c r="C68" s="151"/>
      <c r="D68" s="151"/>
      <c r="F68" s="153"/>
      <c r="G68" s="153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9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9"/>
      <c r="ES68" s="149"/>
      <c r="ET68" s="149"/>
      <c r="EU68" s="149"/>
      <c r="EV68" s="149"/>
      <c r="EW68" s="149"/>
      <c r="EX68" s="149"/>
      <c r="EY68" s="149"/>
      <c r="EZ68" s="149"/>
      <c r="FA68" s="149"/>
      <c r="FB68" s="149"/>
      <c r="FC68" s="149"/>
      <c r="FD68" s="149"/>
      <c r="FE68" s="149"/>
      <c r="FF68" s="149"/>
      <c r="FG68" s="149"/>
      <c r="FH68" s="149"/>
      <c r="FI68" s="149"/>
      <c r="FJ68" s="149"/>
      <c r="FK68" s="149"/>
      <c r="FL68" s="149"/>
      <c r="FM68" s="149"/>
      <c r="FN68" s="149"/>
      <c r="FO68" s="149"/>
      <c r="FP68" s="149"/>
      <c r="FQ68" s="149"/>
      <c r="FR68" s="149"/>
      <c r="FS68" s="149"/>
      <c r="FT68" s="149"/>
      <c r="FU68" s="149"/>
      <c r="FV68" s="149"/>
      <c r="FW68" s="149"/>
      <c r="FX68" s="149"/>
      <c r="FY68" s="149"/>
      <c r="FZ68" s="149"/>
      <c r="GA68" s="149"/>
      <c r="GB68" s="149"/>
      <c r="GC68" s="149"/>
      <c r="GD68" s="149"/>
      <c r="GE68" s="149"/>
      <c r="GF68" s="149"/>
      <c r="GG68" s="149"/>
      <c r="GH68" s="149"/>
      <c r="GI68" s="149"/>
      <c r="GJ68" s="149"/>
      <c r="GK68" s="149"/>
      <c r="GL68" s="149"/>
      <c r="GM68" s="149"/>
      <c r="GN68" s="149"/>
      <c r="GO68" s="149"/>
      <c r="GP68" s="149"/>
      <c r="GQ68" s="149"/>
      <c r="GR68" s="149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9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9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9"/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9"/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9"/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9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9"/>
      <c r="KF68" s="149"/>
      <c r="KG68" s="149"/>
      <c r="KH68" s="149"/>
      <c r="KI68" s="149"/>
      <c r="KJ68" s="149"/>
      <c r="KK68" s="149"/>
      <c r="KL68" s="149"/>
      <c r="KM68" s="149"/>
      <c r="KN68" s="149"/>
      <c r="KO68" s="149"/>
      <c r="KP68" s="149"/>
      <c r="KQ68" s="149"/>
      <c r="KR68" s="149"/>
      <c r="KS68" s="149"/>
      <c r="KT68" s="149"/>
      <c r="KU68" s="149"/>
      <c r="KV68" s="149"/>
      <c r="KW68" s="149"/>
      <c r="KX68" s="149"/>
      <c r="KY68" s="149"/>
      <c r="KZ68" s="149"/>
      <c r="LA68" s="149"/>
      <c r="LB68" s="149"/>
      <c r="LC68" s="149"/>
      <c r="LD68" s="149"/>
      <c r="LE68" s="149"/>
      <c r="LF68" s="149"/>
      <c r="LG68" s="149"/>
      <c r="LH68" s="149"/>
      <c r="LI68" s="149"/>
      <c r="LJ68" s="149"/>
      <c r="LK68" s="149"/>
      <c r="LL68" s="149"/>
      <c r="LM68" s="149"/>
      <c r="LN68" s="149"/>
      <c r="LO68" s="149"/>
      <c r="LP68" s="149"/>
      <c r="LQ68" s="149"/>
      <c r="LR68" s="149"/>
      <c r="LS68" s="149"/>
      <c r="LT68" s="149"/>
      <c r="LU68" s="149"/>
      <c r="LV68" s="149"/>
      <c r="LW68" s="149"/>
      <c r="LX68" s="149"/>
      <c r="LY68" s="149"/>
      <c r="LZ68" s="149"/>
      <c r="MA68" s="149"/>
      <c r="MB68" s="149"/>
      <c r="MC68" s="149"/>
      <c r="MD68" s="149"/>
      <c r="ME68" s="149"/>
      <c r="MF68" s="149"/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  <c r="ZL68" s="149"/>
      <c r="ZM68" s="149"/>
      <c r="ZN68" s="149"/>
      <c r="ZO68" s="149"/>
      <c r="ZP68" s="149"/>
      <c r="ZQ68" s="149"/>
      <c r="ZR68" s="149"/>
      <c r="ZS68" s="149"/>
      <c r="ZT68" s="149"/>
      <c r="ZU68" s="149"/>
      <c r="ZV68" s="149"/>
      <c r="ZW68" s="149"/>
      <c r="ZX68" s="149"/>
      <c r="ZY68" s="149"/>
      <c r="ZZ68" s="149"/>
      <c r="AAA68" s="149"/>
      <c r="AAB68" s="149"/>
      <c r="AAC68" s="149"/>
      <c r="AAD68" s="149"/>
      <c r="AAE68" s="149"/>
      <c r="AAF68" s="149"/>
      <c r="AAG68" s="149"/>
      <c r="AAH68" s="149"/>
      <c r="AAI68" s="149"/>
      <c r="AAJ68" s="149"/>
      <c r="AAK68" s="149"/>
      <c r="AAL68" s="149"/>
      <c r="AAM68" s="149"/>
      <c r="AAN68" s="149"/>
      <c r="AAO68" s="149"/>
      <c r="AAP68" s="149"/>
      <c r="AAQ68" s="149"/>
      <c r="AAR68" s="149"/>
      <c r="AAS68" s="149"/>
      <c r="AAT68" s="149"/>
      <c r="AAU68" s="149"/>
      <c r="AAV68" s="149"/>
      <c r="AAW68" s="149"/>
      <c r="AAX68" s="149"/>
      <c r="AAY68" s="149"/>
      <c r="AAZ68" s="149"/>
      <c r="ABA68" s="149"/>
      <c r="ABB68" s="149"/>
      <c r="ABC68" s="149"/>
      <c r="ABD68" s="149"/>
      <c r="ABE68" s="149"/>
      <c r="ABF68" s="149"/>
      <c r="ABG68" s="149"/>
      <c r="ABH68" s="149"/>
      <c r="ABI68" s="149"/>
      <c r="ABJ68" s="149"/>
      <c r="ABK68" s="149"/>
      <c r="ABL68" s="149"/>
      <c r="ABM68" s="149"/>
      <c r="ABN68" s="149"/>
      <c r="ABO68" s="149"/>
      <c r="ABP68" s="149"/>
      <c r="ABQ68" s="149"/>
      <c r="ABR68" s="149"/>
      <c r="ABS68" s="149"/>
      <c r="ABT68" s="149"/>
      <c r="ABU68" s="149"/>
      <c r="ABV68" s="149"/>
      <c r="ABW68" s="149"/>
      <c r="ABX68" s="149"/>
      <c r="ABY68" s="149"/>
      <c r="ABZ68" s="149"/>
      <c r="ACA68" s="149"/>
      <c r="ACB68" s="149"/>
      <c r="ACC68" s="149"/>
      <c r="ACD68" s="149"/>
      <c r="ACE68" s="149"/>
      <c r="ACF68" s="149"/>
      <c r="ACG68" s="149"/>
      <c r="ACH68" s="149"/>
      <c r="ACI68" s="149"/>
      <c r="ACJ68" s="149"/>
      <c r="ACK68" s="149"/>
      <c r="ACL68" s="149"/>
      <c r="ACM68" s="149"/>
      <c r="ACN68" s="149"/>
      <c r="ACO68" s="149"/>
      <c r="ACP68" s="149"/>
      <c r="ACQ68" s="149"/>
      <c r="ACR68" s="149"/>
      <c r="ACS68" s="149"/>
      <c r="ACT68" s="149"/>
      <c r="ACU68" s="149"/>
      <c r="ACV68" s="149"/>
      <c r="ACW68" s="149"/>
      <c r="ACX68" s="149"/>
      <c r="ACY68" s="149"/>
      <c r="ACZ68" s="149"/>
      <c r="ADA68" s="149"/>
      <c r="ADB68" s="149"/>
      <c r="ADC68" s="149"/>
    </row>
  </sheetData>
  <mergeCells count="1">
    <mergeCell ref="A1:D1"/>
  </mergeCell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EDFB0-01C6-4D46-9904-FEA3CCCCAFE3}">
  <dimension ref="A1:L46"/>
  <sheetViews>
    <sheetView workbookViewId="0">
      <selection activeCell="E24" sqref="E24"/>
    </sheetView>
  </sheetViews>
  <sheetFormatPr baseColWidth="10" defaultColWidth="10" defaultRowHeight="15.5" x14ac:dyDescent="0.35"/>
  <cols>
    <col min="1" max="1" width="9.765625" style="238" customWidth="1"/>
    <col min="2" max="2" width="39.3828125" style="239" customWidth="1"/>
    <col min="3" max="3" width="14.61328125" style="240" customWidth="1"/>
    <col min="4" max="4" width="14.61328125" style="237" customWidth="1"/>
    <col min="5" max="5" width="14.61328125" style="176" customWidth="1"/>
    <col min="6" max="6" width="14.61328125" style="234" customWidth="1"/>
    <col min="7" max="7" width="18.4609375" style="234" customWidth="1"/>
    <col min="8" max="16384" width="10" style="234"/>
  </cols>
  <sheetData>
    <row r="1" spans="1:12" s="213" customFormat="1" ht="16" thickBot="1" x14ac:dyDescent="0.35">
      <c r="A1" s="579" t="s">
        <v>132</v>
      </c>
      <c r="B1" s="580"/>
      <c r="C1" s="580"/>
      <c r="D1" s="581"/>
      <c r="E1" s="180"/>
      <c r="F1" s="181"/>
    </row>
    <row r="2" spans="1:12" s="218" customFormat="1" ht="28.5" thickBot="1" x14ac:dyDescent="0.35">
      <c r="A2" s="182" t="s">
        <v>118</v>
      </c>
      <c r="B2" s="183" t="s">
        <v>119</v>
      </c>
      <c r="C2" s="214" t="s">
        <v>133</v>
      </c>
      <c r="D2" s="185" t="s">
        <v>134</v>
      </c>
      <c r="E2" s="582" t="s">
        <v>122</v>
      </c>
      <c r="F2" s="583"/>
      <c r="G2" s="157"/>
      <c r="H2" s="215"/>
      <c r="I2" s="216"/>
      <c r="J2" s="160"/>
      <c r="K2" s="160"/>
      <c r="L2" s="217"/>
    </row>
    <row r="3" spans="1:12" s="217" customFormat="1" ht="14" x14ac:dyDescent="0.3">
      <c r="A3" s="219">
        <v>20200</v>
      </c>
      <c r="B3" s="220" t="s">
        <v>135</v>
      </c>
      <c r="C3" s="221">
        <f>23988.16+1333.6</f>
        <v>25321.759999999998</v>
      </c>
      <c r="D3" s="222">
        <v>19425.71</v>
      </c>
      <c r="E3" s="223"/>
      <c r="F3" s="224"/>
      <c r="G3" s="225"/>
      <c r="H3" s="215"/>
      <c r="I3" s="216"/>
      <c r="J3" s="165"/>
      <c r="K3" s="165"/>
    </row>
    <row r="4" spans="1:12" s="217" customFormat="1" ht="14.5" thickBot="1" x14ac:dyDescent="0.35">
      <c r="A4" s="226"/>
      <c r="B4" s="220"/>
      <c r="C4" s="227"/>
      <c r="D4" s="193"/>
      <c r="E4" s="228"/>
      <c r="F4" s="229"/>
      <c r="G4" s="216"/>
      <c r="H4" s="215"/>
      <c r="I4" s="216"/>
      <c r="J4" s="165"/>
      <c r="K4" s="165"/>
    </row>
    <row r="5" spans="1:12" s="217" customFormat="1" ht="14.5" thickBot="1" x14ac:dyDescent="0.35">
      <c r="A5" s="197"/>
      <c r="B5" s="198" t="s">
        <v>131</v>
      </c>
      <c r="C5" s="230">
        <f>SUM(C3:C4)</f>
        <v>25321.759999999998</v>
      </c>
      <c r="D5" s="200">
        <f>SUM(D3:D4)</f>
        <v>19425.71</v>
      </c>
      <c r="E5" s="201"/>
      <c r="F5" s="202"/>
      <c r="G5" s="216"/>
    </row>
    <row r="6" spans="1:12" s="235" customFormat="1" x14ac:dyDescent="0.35">
      <c r="A6" s="231"/>
      <c r="B6" s="232"/>
      <c r="C6" s="233"/>
      <c r="D6" s="234"/>
      <c r="E6" s="172"/>
      <c r="G6" s="234"/>
    </row>
    <row r="7" spans="1:12" x14ac:dyDescent="0.35">
      <c r="A7" s="234"/>
      <c r="B7" s="236"/>
      <c r="C7" s="234"/>
    </row>
    <row r="8" spans="1:12" x14ac:dyDescent="0.35">
      <c r="A8" s="234"/>
      <c r="B8" s="483" t="s">
        <v>219</v>
      </c>
      <c r="C8"/>
    </row>
    <row r="9" spans="1:12" x14ac:dyDescent="0.35">
      <c r="A9" s="234"/>
      <c r="B9" s="484" t="s">
        <v>220</v>
      </c>
      <c r="C9"/>
    </row>
    <row r="10" spans="1:12" x14ac:dyDescent="0.35">
      <c r="A10" s="234"/>
      <c r="B10" s="484"/>
      <c r="C10"/>
    </row>
    <row r="11" spans="1:12" x14ac:dyDescent="0.35">
      <c r="A11" s="234"/>
      <c r="B11" s="484"/>
      <c r="C11"/>
    </row>
    <row r="12" spans="1:12" x14ac:dyDescent="0.35">
      <c r="A12" s="234"/>
      <c r="B12" s="483" t="s">
        <v>221</v>
      </c>
      <c r="C12"/>
    </row>
    <row r="13" spans="1:12" x14ac:dyDescent="0.35">
      <c r="A13" s="234"/>
      <c r="B13" s="484"/>
      <c r="C13"/>
    </row>
    <row r="14" spans="1:12" x14ac:dyDescent="0.35">
      <c r="A14" s="234"/>
      <c r="B14" s="485" t="s">
        <v>215</v>
      </c>
      <c r="C14" s="485" t="s">
        <v>222</v>
      </c>
    </row>
    <row r="15" spans="1:12" x14ac:dyDescent="0.35">
      <c r="A15" s="234"/>
      <c r="B15" s="485"/>
      <c r="C15"/>
    </row>
    <row r="16" spans="1:12" x14ac:dyDescent="0.35">
      <c r="A16" s="234"/>
      <c r="B16" s="485" t="s">
        <v>217</v>
      </c>
      <c r="C16" s="485" t="s">
        <v>223</v>
      </c>
    </row>
    <row r="17" spans="1:3" x14ac:dyDescent="0.35">
      <c r="A17" s="234"/>
      <c r="B17" s="236"/>
      <c r="C17" s="234"/>
    </row>
    <row r="18" spans="1:3" x14ac:dyDescent="0.35">
      <c r="A18" s="234"/>
      <c r="B18" s="236"/>
      <c r="C18" s="234"/>
    </row>
    <row r="19" spans="1:3" x14ac:dyDescent="0.35">
      <c r="A19" s="234"/>
      <c r="B19" s="236"/>
      <c r="C19" s="234"/>
    </row>
    <row r="20" spans="1:3" x14ac:dyDescent="0.35">
      <c r="A20" s="234"/>
      <c r="B20" s="236"/>
      <c r="C20" s="234"/>
    </row>
    <row r="21" spans="1:3" x14ac:dyDescent="0.35">
      <c r="A21" s="234"/>
      <c r="B21" s="236"/>
      <c r="C21" s="234"/>
    </row>
    <row r="22" spans="1:3" x14ac:dyDescent="0.35">
      <c r="A22" s="234"/>
      <c r="B22" s="236"/>
      <c r="C22" s="234"/>
    </row>
    <row r="23" spans="1:3" x14ac:dyDescent="0.35">
      <c r="A23" s="234"/>
      <c r="B23" s="236"/>
      <c r="C23" s="234"/>
    </row>
    <row r="24" spans="1:3" x14ac:dyDescent="0.35">
      <c r="A24" s="234"/>
      <c r="B24" s="236"/>
      <c r="C24" s="234"/>
    </row>
    <row r="25" spans="1:3" x14ac:dyDescent="0.35">
      <c r="A25" s="234"/>
      <c r="B25" s="236"/>
      <c r="C25" s="234"/>
    </row>
    <row r="26" spans="1:3" x14ac:dyDescent="0.35">
      <c r="A26" s="234"/>
      <c r="B26" s="236"/>
      <c r="C26" s="234"/>
    </row>
    <row r="27" spans="1:3" x14ac:dyDescent="0.35">
      <c r="A27" s="234"/>
      <c r="B27" s="236"/>
      <c r="C27" s="234"/>
    </row>
    <row r="28" spans="1:3" x14ac:dyDescent="0.35">
      <c r="A28" s="234"/>
      <c r="B28" s="236"/>
      <c r="C28" s="234"/>
    </row>
    <row r="29" spans="1:3" x14ac:dyDescent="0.35">
      <c r="A29" s="234"/>
      <c r="B29" s="236"/>
      <c r="C29" s="234"/>
    </row>
    <row r="30" spans="1:3" x14ac:dyDescent="0.35">
      <c r="A30" s="234"/>
      <c r="B30" s="236"/>
      <c r="C30" s="234"/>
    </row>
    <row r="31" spans="1:3" x14ac:dyDescent="0.35">
      <c r="A31" s="234"/>
      <c r="B31" s="236"/>
      <c r="C31" s="234"/>
    </row>
    <row r="32" spans="1:3" x14ac:dyDescent="0.35">
      <c r="A32" s="234"/>
      <c r="B32" s="236"/>
      <c r="C32" s="234"/>
    </row>
    <row r="33" spans="1:3" x14ac:dyDescent="0.35">
      <c r="A33" s="234"/>
      <c r="B33" s="236"/>
      <c r="C33" s="234"/>
    </row>
    <row r="34" spans="1:3" x14ac:dyDescent="0.35">
      <c r="A34" s="234"/>
      <c r="B34" s="236"/>
      <c r="C34" s="234"/>
    </row>
    <row r="35" spans="1:3" x14ac:dyDescent="0.35">
      <c r="A35" s="234"/>
      <c r="B35" s="236"/>
      <c r="C35" s="234"/>
    </row>
    <row r="36" spans="1:3" x14ac:dyDescent="0.35">
      <c r="A36" s="234"/>
      <c r="B36" s="236"/>
      <c r="C36" s="234"/>
    </row>
    <row r="37" spans="1:3" x14ac:dyDescent="0.35">
      <c r="A37" s="234"/>
      <c r="B37" s="236"/>
      <c r="C37" s="234"/>
    </row>
    <row r="38" spans="1:3" x14ac:dyDescent="0.35">
      <c r="A38" s="234"/>
      <c r="B38" s="236"/>
      <c r="C38" s="234"/>
    </row>
    <row r="39" spans="1:3" x14ac:dyDescent="0.35">
      <c r="A39" s="234"/>
      <c r="B39" s="236"/>
      <c r="C39" s="234"/>
    </row>
    <row r="40" spans="1:3" x14ac:dyDescent="0.35">
      <c r="A40" s="234"/>
      <c r="B40" s="236"/>
      <c r="C40" s="234"/>
    </row>
    <row r="41" spans="1:3" x14ac:dyDescent="0.35">
      <c r="A41" s="234"/>
      <c r="B41" s="236"/>
      <c r="C41" s="234"/>
    </row>
    <row r="42" spans="1:3" x14ac:dyDescent="0.35">
      <c r="A42" s="234"/>
      <c r="B42" s="236"/>
      <c r="C42" s="234"/>
    </row>
    <row r="43" spans="1:3" x14ac:dyDescent="0.35">
      <c r="A43" s="234"/>
      <c r="B43" s="236"/>
      <c r="C43" s="234"/>
    </row>
    <row r="44" spans="1:3" x14ac:dyDescent="0.35">
      <c r="A44" s="234"/>
      <c r="B44" s="236"/>
      <c r="C44" s="234"/>
    </row>
    <row r="45" spans="1:3" x14ac:dyDescent="0.35">
      <c r="A45" s="234"/>
      <c r="B45" s="236"/>
      <c r="C45" s="234"/>
    </row>
    <row r="46" spans="1:3" x14ac:dyDescent="0.35">
      <c r="A46" s="234"/>
      <c r="B46" s="236"/>
      <c r="C46" s="234"/>
    </row>
  </sheetData>
  <mergeCells count="2">
    <mergeCell ref="A1:D1"/>
    <mergeCell ref="E2:F2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45</vt:i4>
      </vt:variant>
      <vt:variant>
        <vt:lpstr>Benannte Bereiche</vt:lpstr>
      </vt:variant>
      <vt:variant>
        <vt:i4>17</vt:i4>
      </vt:variant>
    </vt:vector>
  </HeadingPairs>
  <TitlesOfParts>
    <vt:vector size="62" baseType="lpstr">
      <vt:lpstr>BO&amp;LOs&amp;LH-St.&amp;NTG</vt:lpstr>
      <vt:lpstr>Bundespartei-Bilanz</vt:lpstr>
      <vt:lpstr>Bundespartei</vt:lpstr>
      <vt:lpstr>Burgenland</vt:lpstr>
      <vt:lpstr>Eisenstadt</vt:lpstr>
      <vt:lpstr>Bgl BG-GG</vt:lpstr>
      <vt:lpstr>Kärnten</vt:lpstr>
      <vt:lpstr>Klagenfurt</vt:lpstr>
      <vt:lpstr>K St.St.-BG-GG</vt:lpstr>
      <vt:lpstr>NÖ</vt:lpstr>
      <vt:lpstr>St. Pölten</vt:lpstr>
      <vt:lpstr>NÖ St.St.</vt:lpstr>
      <vt:lpstr>NÖ BG-GG</vt:lpstr>
      <vt:lpstr>OÖ</vt:lpstr>
      <vt:lpstr>Linz</vt:lpstr>
      <vt:lpstr>OÖ St.St.</vt:lpstr>
      <vt:lpstr>OÖ BG-GG</vt:lpstr>
      <vt:lpstr>Salzburg</vt:lpstr>
      <vt:lpstr>Szb. Salzburg</vt:lpstr>
      <vt:lpstr>Szb. BG-GG</vt:lpstr>
      <vt:lpstr>Steiermark</vt:lpstr>
      <vt:lpstr>Graz</vt:lpstr>
      <vt:lpstr>Stmk. BG-GG</vt:lpstr>
      <vt:lpstr>Tirol</vt:lpstr>
      <vt:lpstr>Innsbruck</vt:lpstr>
      <vt:lpstr>Tirol BG-GG</vt:lpstr>
      <vt:lpstr>VBG</vt:lpstr>
      <vt:lpstr>Bregenz</vt:lpstr>
      <vt:lpstr>VBG GG</vt:lpstr>
      <vt:lpstr>Wien</vt:lpstr>
      <vt:lpstr>Wien BG</vt:lpstr>
      <vt:lpstr>10.BL</vt:lpstr>
      <vt:lpstr>GAndersrum</vt:lpstr>
      <vt:lpstr>GFrauen</vt:lpstr>
      <vt:lpstr>GPlus</vt:lpstr>
      <vt:lpstr>GJugend</vt:lpstr>
      <vt:lpstr>GMigr.VBG</vt:lpstr>
      <vt:lpstr>GMigr.Wien</vt:lpstr>
      <vt:lpstr>MGB, Kredite, Immobilien</vt:lpstr>
      <vt:lpstr>Erträge NO</vt:lpstr>
      <vt:lpstr>Spenden, Sponsoring, Inserate</vt:lpstr>
      <vt:lpstr>Liste TG</vt:lpstr>
      <vt:lpstr>Liste NTG</vt:lpstr>
      <vt:lpstr>Liste Beteiligungen</vt:lpstr>
      <vt:lpstr>Liste NahestehendeListe der Nah</vt:lpstr>
      <vt:lpstr>'Liste TG'!_Hlk177494518</vt:lpstr>
      <vt:lpstr>'MGB, Kredite, Immobilien'!_Hlk177499132</vt:lpstr>
      <vt:lpstr>'MGB, Kredite, Immobilien'!_Hlk177595066</vt:lpstr>
      <vt:lpstr>'MGB, Kredite, Immobilien'!_Hlk177595111</vt:lpstr>
      <vt:lpstr>'Spenden, Sponsoring, Inserate'!_Hlk177595250</vt:lpstr>
      <vt:lpstr>'Spenden, Sponsoring, Inserate'!_Hlk177595267</vt:lpstr>
      <vt:lpstr>'Spenden, Sponsoring, Inserate'!_Hlk177595276</vt:lpstr>
      <vt:lpstr>'Liste NahestehendeListe der Nah'!_Hlk177654056</vt:lpstr>
      <vt:lpstr>'Liste NahestehendeListe der Nah'!_Hlk196959957</vt:lpstr>
      <vt:lpstr>'Liste NahestehendeListe der Nah'!_Hlk197513955</vt:lpstr>
      <vt:lpstr>'Liste NahestehendeListe der Nah'!_Hlk206533398</vt:lpstr>
      <vt:lpstr>'Liste TG'!_Hlk208938578</vt:lpstr>
      <vt:lpstr>'Spenden, Sponsoring, Inserate'!_Hlk209011600</vt:lpstr>
      <vt:lpstr>'Spenden, Sponsoring, Inserate'!_Hlk209116275</vt:lpstr>
      <vt:lpstr>'BO&amp;LOs&amp;LH-St.&amp;NTG'!Datenbank</vt:lpstr>
      <vt:lpstr>Bundespartei!Datenbank</vt:lpstr>
      <vt:lpstr>'Bundespartei-Bilanz'!Datenbank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gabriela.schoenberge</dc:creator>
  <dc:description/>
  <cp:lastModifiedBy>Wolfgang Raback</cp:lastModifiedBy>
  <cp:revision>1</cp:revision>
  <cp:lastPrinted>2020-01-09T13:17:37Z</cp:lastPrinted>
  <dcterms:created xsi:type="dcterms:W3CDTF">2019-04-09T12:31:57Z</dcterms:created>
  <dcterms:modified xsi:type="dcterms:W3CDTF">2025-09-19T08:34:58Z</dcterms:modified>
  <dc:language>de-DE</dc:language>
</cp:coreProperties>
</file>