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updateLinks="never"/>
  <mc:AlternateContent xmlns:mc="http://schemas.openxmlformats.org/markup-compatibility/2006">
    <mc:Choice Requires="x15">
      <x15ac:absPath xmlns:x15ac="http://schemas.microsoft.com/office/spreadsheetml/2010/11/ac" url="/Volumes/Benutzer/Users/rosenbichler/Documents/01_Abteilung PW/Parteiengesetz/Rechenschaftsberichte/2024/FPÖ/"/>
    </mc:Choice>
  </mc:AlternateContent>
  <xr:revisionPtr revIDLastSave="0" documentId="13_ncr:1_{512D0F8C-7F35-DB40-B276-FC6EAB0878CB}" xr6:coauthVersionLast="47" xr6:coauthVersionMax="47" xr10:uidLastSave="{00000000-0000-0000-0000-000000000000}"/>
  <bookViews>
    <workbookView xWindow="14780" yWindow="500" windowWidth="34080" windowHeight="21880" tabRatio="1000" firstSheet="10" activeTab="15" xr2:uid="{41C3D43D-80C8-4F7C-A7F7-7B3CB37C4C6A}"/>
  </bookViews>
  <sheets>
    <sheet name="Bund Bil" sheetId="8" r:id="rId1"/>
    <sheet name="Bund GuV" sheetId="7" r:id="rId2"/>
    <sheet name="Erträg und Aufwendungen Länder" sheetId="4" r:id="rId3"/>
    <sheet name="Landeshaupt" sheetId="2" r:id="rId4"/>
    <sheet name="Statutar" sheetId="3" r:id="rId5"/>
    <sheet name="Bezirke" sheetId="1" r:id="rId6"/>
    <sheet name="Gemeinden" sheetId="20" r:id="rId7"/>
    <sheet name="Mitgliedsbeiträge ab EUR 5.000" sheetId="10" r:id="rId8"/>
    <sheet name="Darlehen, Kredite" sheetId="5" r:id="rId9"/>
    <sheet name="Territoriale Gliederungen" sheetId="13" r:id="rId10"/>
    <sheet name="nicht. terr. Gliederungen" sheetId="21" r:id="rId11"/>
    <sheet name="Spenden" sheetId="17" r:id="rId12"/>
    <sheet name="Sponsorings" sheetId="18" r:id="rId13"/>
    <sheet name="Inserate" sheetId="19" r:id="rId14"/>
    <sheet name="Nahestehende Organisationen" sheetId="15" r:id="rId15"/>
    <sheet name="Beteiligungsunternehmen" sheetId="14" r:id="rId16"/>
    <sheet name="Personenkommittees" sheetId="16" r:id="rId17"/>
  </sheets>
  <externalReferences>
    <externalReference r:id="rId18"/>
  </externalReferences>
  <definedNames>
    <definedName name="_xlnm._FilterDatabase" localSheetId="5" hidden="1">Bezirke!#REF!</definedName>
    <definedName name="_xlnm._FilterDatabase" localSheetId="11" hidden="1">Spenden!$B$2:$D$35</definedName>
    <definedName name="_Hlk48292556" localSheetId="14">'Nahestehende Organisationen'!#REF!</definedName>
    <definedName name="_Hlk487116896" localSheetId="14">'Nahestehende Organisationen'!#REF!</definedName>
    <definedName name="_Hlk48816401" localSheetId="14">'Nahestehende Organisationen'!#REF!</definedName>
    <definedName name="_Hlk54100993" localSheetId="14">'Nahestehende Organisationen'!$A$1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2" l="1"/>
  <c r="G299" i="4"/>
  <c r="G297" i="4"/>
  <c r="H299" i="4" l="1"/>
  <c r="B7" i="10" l="1"/>
  <c r="B12" i="5"/>
  <c r="B24" i="5"/>
  <c r="B19" i="5" l="1"/>
  <c r="B31" i="8" l="1"/>
  <c r="C29" i="8"/>
  <c r="B29" i="8"/>
  <c r="C22" i="8"/>
  <c r="B22" i="8"/>
  <c r="B16" i="8"/>
  <c r="B33" i="8" s="1"/>
  <c r="C14" i="8"/>
  <c r="B14" i="8"/>
  <c r="C12" i="8"/>
  <c r="B12" i="8"/>
  <c r="C11" i="8"/>
  <c r="B11" i="8"/>
  <c r="C10" i="8"/>
  <c r="C5" i="8"/>
  <c r="B5" i="8"/>
  <c r="C31" i="8" l="1"/>
  <c r="C16" i="8"/>
  <c r="C33" i="8" s="1"/>
</calcChain>
</file>

<file path=xl/sharedStrings.xml><?xml version="1.0" encoding="utf-8"?>
<sst xmlns="http://schemas.openxmlformats.org/spreadsheetml/2006/main" count="2022" uniqueCount="541">
  <si>
    <t xml:space="preserve">Gesamtsumme </t>
  </si>
  <si>
    <t>1.</t>
  </si>
  <si>
    <t>Fördermittel</t>
  </si>
  <si>
    <t>2.</t>
  </si>
  <si>
    <t>Mitgliedsbeiträge</t>
  </si>
  <si>
    <t>3.</t>
  </si>
  <si>
    <t>Erträge aus der Parteiorganisation</t>
  </si>
  <si>
    <t>4.</t>
  </si>
  <si>
    <t>Erträge aus nahestehenden Organisationen oder Personenkomitees</t>
  </si>
  <si>
    <t>5.</t>
  </si>
  <si>
    <t>Beiträge der der jeweiligen Partei angehörenden Mandatare und Funktionäre</t>
  </si>
  <si>
    <t>6.</t>
  </si>
  <si>
    <t>Erträge aus parteieigener wirtschaftlicher Tätigkeit</t>
  </si>
  <si>
    <t>7.</t>
  </si>
  <si>
    <t>Erträge aus Anteilen an Unternehmen</t>
  </si>
  <si>
    <t>8.</t>
  </si>
  <si>
    <t>Erträge aus sonstigem Vermögen</t>
  </si>
  <si>
    <t>9.</t>
  </si>
  <si>
    <t>Erträge aus Veranstaltungen, aus der Herstellung und dem Vertrieb von Druckschriften sowie ähnliche sich unmittelbar aus der Parteitätigkeit ergebende Erträge</t>
  </si>
  <si>
    <t>10.</t>
  </si>
  <si>
    <t>11.</t>
  </si>
  <si>
    <t>12.</t>
  </si>
  <si>
    <t>13.</t>
  </si>
  <si>
    <t>14.</t>
  </si>
  <si>
    <t>15.</t>
  </si>
  <si>
    <t>16.</t>
  </si>
  <si>
    <t>Jahressumme</t>
  </si>
  <si>
    <t>Personalaufwand</t>
  </si>
  <si>
    <t>Büroaufwand für den laufenden Betrieb inklusive Abschreibungen</t>
  </si>
  <si>
    <t>Außenwerbung, insbesondere Plakate</t>
  </si>
  <si>
    <t>Direktwerbung</t>
  </si>
  <si>
    <t>Inserate und Werbeeinschaltungen</t>
  </si>
  <si>
    <t>sonstiger Sachaufwand für Öffentlichkeitsarbeit</t>
  </si>
  <si>
    <t>Aufwendungen für Veranstaltungen</t>
  </si>
  <si>
    <t>Aufwendungen für den Fuhrpark</t>
  </si>
  <si>
    <t>sonstiger Sachaufwand für Administration und Schulungskosten</t>
  </si>
  <si>
    <t>Mitgliedsbeiträge und internationale Arbeit</t>
  </si>
  <si>
    <t>Rechts-, Prüfungs- und Beratungsaufwand</t>
  </si>
  <si>
    <t>Kreditzinsaufwand und Aufwand für Finanznebenkosten</t>
  </si>
  <si>
    <t>Reise- und Fahrtkostenaufwand</t>
  </si>
  <si>
    <t>Aufwendungen im Zusammenhang mit Unternehmen, an denen Anteile gehalten werden</t>
  </si>
  <si>
    <t>Aufwendungen für nahestehende Organisationen</t>
  </si>
  <si>
    <t>Aufwendungen innerhalb der Parteiorganisation</t>
  </si>
  <si>
    <t>17.</t>
  </si>
  <si>
    <t>Aufwand zur Unterstützung eines Wahlwerbers für die Wahl des Bundespräsidenten</t>
  </si>
  <si>
    <t>18.</t>
  </si>
  <si>
    <t>1. Aufstellung der Erträge entsprechend der in § 5 Abs 4 PartG vorgegebenen Gliederung</t>
  </si>
  <si>
    <t>Kärnten</t>
  </si>
  <si>
    <t>Niederösterreich</t>
  </si>
  <si>
    <t>Oberösterreich</t>
  </si>
  <si>
    <t>Salzburg</t>
  </si>
  <si>
    <t>Steiermark</t>
  </si>
  <si>
    <t>Tirol</t>
  </si>
  <si>
    <t>Vorarlberg</t>
  </si>
  <si>
    <t>Wien</t>
  </si>
  <si>
    <t>Burgenland</t>
  </si>
  <si>
    <t>1. Aktivseite:</t>
  </si>
  <si>
    <t>a. Anlagevermögen, gegliedert nach</t>
  </si>
  <si>
    <t>ii. grundstücksgleichen Rechten und Bauten, einschließlich der Bauten auf fremdem Grund</t>
  </si>
  <si>
    <t>iii. Geschäftsausstattung</t>
  </si>
  <si>
    <t>iv. Anteile an Unternehmen</t>
  </si>
  <si>
    <t>v.  sonstigen Finanzanlagen</t>
  </si>
  <si>
    <t>b. Umlaufvermögen, gegliedert nach</t>
  </si>
  <si>
    <t>i. Forderungen an Gliederungen der Partei</t>
  </si>
  <si>
    <t>ii. Kassenbestand</t>
  </si>
  <si>
    <t>iii. Bankguthaben und Schecks</t>
  </si>
  <si>
    <t>iv. Forderungen aus der Parteienförderung</t>
  </si>
  <si>
    <t>v. sonstigen Forderungen und Vermögensgegenständen</t>
  </si>
  <si>
    <t>c. Gesamtsumme Aktivseite</t>
  </si>
  <si>
    <t>2. Passivseite:</t>
  </si>
  <si>
    <t>a. Rückstellungen, gegliedert nach</t>
  </si>
  <si>
    <t>i. Pensionsrückstellungen</t>
  </si>
  <si>
    <t>ii. Rückstellungen für Abfertigungen</t>
  </si>
  <si>
    <t>iii. sonstige Rückstellungen</t>
  </si>
  <si>
    <t>b. Verbindlichkeiten, gegliedert nach</t>
  </si>
  <si>
    <t>i. Verbindlichkeiten gegenüber Gliederungen der Partei</t>
  </si>
  <si>
    <t>ii. Verbindlichkeiten gegenüber nahestehenden Organisationen</t>
  </si>
  <si>
    <t>iii. Verbindlichkeiten gegenüber Kreditinstituten</t>
  </si>
  <si>
    <t>iv. Verbindlichkeiten gegenüber sonstigen Kredit- und Darlehensgebern</t>
  </si>
  <si>
    <t>v. sonstigen Verbindlichkeiten</t>
  </si>
  <si>
    <t>c. Gesamtsumme Passivseite</t>
  </si>
  <si>
    <t>3. Reinvermögen (Saldo aus Z 1 lit c und Z 2 lit c)</t>
  </si>
  <si>
    <t>Geldspenden (§ 2 Z 5)</t>
  </si>
  <si>
    <t>Spenden in Form von lebenden Subventionen (§ 2 Z 5)</t>
  </si>
  <si>
    <t>Spenden in Form von Sachleistungen (§ 2 Z 5)</t>
  </si>
  <si>
    <t>Sponsoring (§ 2 Z 6)</t>
  </si>
  <si>
    <t>Inserate (§ 2 Z 7)</t>
  </si>
  <si>
    <t>Erträge aus Einzelzuwendungen und Sachleistungen (§ 2 Z 5b lit h)</t>
  </si>
  <si>
    <t>Bundes FPÖ</t>
  </si>
  <si>
    <r>
      <rPr>
        <b/>
        <u/>
        <sz val="20"/>
        <color theme="1"/>
        <rFont val="Aptos Narrow"/>
        <family val="2"/>
        <scheme val="minor"/>
      </rPr>
      <t>Liste der Mitgliedsbeiträge</t>
    </r>
    <r>
      <rPr>
        <b/>
        <sz val="20"/>
        <color theme="1"/>
        <rFont val="Aptos Narrow"/>
        <family val="2"/>
        <scheme val="minor"/>
      </rPr>
      <t xml:space="preserve"> ab EUR 5.000</t>
    </r>
    <r>
      <rPr>
        <b/>
        <sz val="16"/>
        <color theme="1"/>
        <rFont val="Aptos Narrow"/>
        <family val="2"/>
        <scheme val="minor"/>
      </rPr>
      <t xml:space="preserve">
</t>
    </r>
    <r>
      <rPr>
        <b/>
        <sz val="11"/>
        <color theme="1"/>
        <rFont val="Aptos Narrow"/>
        <family val="2"/>
        <scheme val="minor"/>
      </rPr>
      <t xml:space="preserve">die im Rechenschaftsbericht auszuweisen sind (§ 5 Abs. 4a Z 1 PartG 2012):                    </t>
    </r>
    <r>
      <rPr>
        <sz val="11"/>
        <color theme="1"/>
        <rFont val="Aptos Narrow"/>
        <family val="2"/>
        <scheme val="minor"/>
      </rPr>
      <t>Mitgliedsbeiträge an eine politische Partei, ihre Gliederungen, nahestehende Organisation oder Personenkomitee ab einem Betrag von € 5.000,- pro Kalenderjahr mit Name des Mitgliedes und Beitragshöhe</t>
    </r>
  </si>
  <si>
    <t>Landesorganisation:</t>
  </si>
  <si>
    <t xml:space="preserve">Datum: </t>
  </si>
  <si>
    <t>Name des Mitglieds</t>
  </si>
  <si>
    <t xml:space="preserve">Betrag in EUR </t>
  </si>
  <si>
    <t>Summe</t>
  </si>
  <si>
    <r>
      <t xml:space="preserve">g. </t>
    </r>
    <r>
      <rPr>
        <b/>
        <u/>
        <sz val="11"/>
        <color theme="1"/>
        <rFont val="Arial"/>
        <family val="2"/>
      </rPr>
      <t>Anlage: Liste der nahestehenden Organisationen gemäß § 5 Abs 6a PartG</t>
    </r>
  </si>
  <si>
    <t>Bundesorganisation</t>
  </si>
  <si>
    <t>ist an folgendem/-en Unternehmen beteiligt:</t>
  </si>
  <si>
    <r>
      <t>a)</t>
    </r>
    <r>
      <rPr>
        <sz val="7"/>
        <color theme="1"/>
        <rFont val="Times New Roman"/>
        <family val="1"/>
      </rPr>
      <t xml:space="preserve">      </t>
    </r>
    <r>
      <rPr>
        <sz val="11"/>
        <color theme="1"/>
        <rFont val="Calibri"/>
        <family val="2"/>
      </rPr>
      <t>mit</t>
    </r>
    <r>
      <rPr>
        <b/>
        <sz val="11"/>
        <color theme="1"/>
        <rFont val="Calibri"/>
        <family val="2"/>
      </rPr>
      <t xml:space="preserve"> mindestens 5 vH direkten Anteilen</t>
    </r>
    <r>
      <rPr>
        <sz val="11"/>
        <color theme="1"/>
        <rFont val="Calibri"/>
        <family val="2"/>
      </rPr>
      <t xml:space="preserve"> </t>
    </r>
    <r>
      <rPr>
        <u/>
        <sz val="11"/>
        <color theme="1"/>
        <rFont val="Calibri"/>
        <family val="2"/>
      </rPr>
      <t>oder</t>
    </r>
    <r>
      <rPr>
        <sz val="11"/>
        <color theme="1"/>
        <rFont val="Calibri"/>
        <family val="2"/>
      </rPr>
      <t xml:space="preserve"> </t>
    </r>
    <r>
      <rPr>
        <b/>
        <sz val="11"/>
        <color theme="1"/>
        <rFont val="Calibri"/>
        <family val="2"/>
      </rPr>
      <t xml:space="preserve">10 vH indirekten Anteilen </t>
    </r>
    <r>
      <rPr>
        <u/>
        <sz val="11"/>
        <color theme="1"/>
        <rFont val="Calibri"/>
        <family val="2"/>
      </rPr>
      <t xml:space="preserve">oder </t>
    </r>
    <r>
      <rPr>
        <b/>
        <sz val="11"/>
        <color theme="1"/>
        <rFont val="Calibri"/>
        <family val="2"/>
      </rPr>
      <t xml:space="preserve">Stimmrechten </t>
    </r>
    <r>
      <rPr>
        <sz val="11"/>
        <color theme="1"/>
        <rFont val="Calibri"/>
        <family val="2"/>
      </rPr>
      <t>iSd § 5 Abs. 6 PartG.</t>
    </r>
  </si>
  <si>
    <r>
      <t>b)</t>
    </r>
    <r>
      <rPr>
        <sz val="7"/>
        <color theme="1"/>
        <rFont val="Times New Roman"/>
        <family val="1"/>
      </rPr>
      <t xml:space="preserve">     </t>
    </r>
    <r>
      <rPr>
        <sz val="11"/>
        <color theme="1"/>
        <rFont val="Calibri"/>
        <family val="2"/>
      </rPr>
      <t xml:space="preserve">mit einem </t>
    </r>
    <r>
      <rPr>
        <b/>
        <sz val="11"/>
        <color theme="1"/>
        <rFont val="Calibri"/>
        <family val="2"/>
      </rPr>
      <t>unterschwelligen Wert</t>
    </r>
    <r>
      <rPr>
        <sz val="11"/>
        <color theme="1"/>
        <rFont val="Calibri"/>
        <family val="2"/>
      </rPr>
      <t>, der unterhalb der Wertgrenze des § 5 Abs. 6 PartG liegt.</t>
    </r>
  </si>
  <si>
    <t>Name des Unternehmens</t>
  </si>
  <si>
    <t>%-Anteil oder Stimmrecht</t>
  </si>
  <si>
    <t>Firmenbuch-nummer</t>
  </si>
  <si>
    <t xml:space="preserve">%-Anteil </t>
  </si>
  <si>
    <t>Firmenbuch-</t>
  </si>
  <si>
    <t>nummer</t>
  </si>
  <si>
    <t>Hinweis:</t>
  </si>
  <si>
    <t>Beteiligungsunternehmen sind Unternehmen, an denen</t>
  </si>
  <si>
    <r>
      <t xml:space="preserve">die </t>
    </r>
    <r>
      <rPr>
        <b/>
        <sz val="11"/>
        <color theme="1"/>
        <rFont val="Calibri"/>
        <family val="2"/>
      </rPr>
      <t>Partei</t>
    </r>
    <r>
      <rPr>
        <sz val="11"/>
        <color theme="1"/>
        <rFont val="Calibri"/>
        <family val="2"/>
      </rPr>
      <t xml:space="preserve"> und/oder</t>
    </r>
  </si>
  <si>
    <r>
      <t xml:space="preserve">eine ihr </t>
    </r>
    <r>
      <rPr>
        <b/>
        <sz val="11"/>
        <color theme="1"/>
        <rFont val="Calibri"/>
        <family val="2"/>
      </rPr>
      <t>nahestehende Organisation</t>
    </r>
    <r>
      <rPr>
        <sz val="11"/>
        <color theme="1"/>
        <rFont val="Calibri"/>
        <family val="2"/>
      </rPr>
      <t xml:space="preserve"> und/oder</t>
    </r>
  </si>
  <si>
    <r>
      <t xml:space="preserve">eine </t>
    </r>
    <r>
      <rPr>
        <b/>
        <sz val="11"/>
        <color theme="1"/>
        <rFont val="Calibri"/>
        <family val="2"/>
      </rPr>
      <t>Gliederung der Partei</t>
    </r>
    <r>
      <rPr>
        <sz val="11"/>
        <color theme="1"/>
        <rFont val="Calibri"/>
        <family val="2"/>
      </rPr>
      <t xml:space="preserve">, die eigene </t>
    </r>
    <r>
      <rPr>
        <b/>
        <sz val="11"/>
        <color theme="1"/>
        <rFont val="Calibri"/>
        <family val="2"/>
      </rPr>
      <t>Rechtspersönlichkeit</t>
    </r>
    <r>
      <rPr>
        <sz val="11"/>
        <color theme="1"/>
        <rFont val="Calibri"/>
        <family val="2"/>
      </rPr>
      <t xml:space="preserve"> besitzt,</t>
    </r>
  </si>
  <si>
    <r>
      <t xml:space="preserve">mindestens </t>
    </r>
    <r>
      <rPr>
        <b/>
        <sz val="11"/>
        <color theme="1"/>
        <rFont val="Calibri"/>
        <family val="2"/>
      </rPr>
      <t>5% direkte Anteile</t>
    </r>
    <r>
      <rPr>
        <sz val="11"/>
        <color theme="1"/>
        <rFont val="Calibri"/>
        <family val="2"/>
      </rPr>
      <t xml:space="preserve"> (direkte Investition in ein Unternehmen) </t>
    </r>
    <r>
      <rPr>
        <u/>
        <sz val="11"/>
        <color theme="1"/>
        <rFont val="Calibri"/>
        <family val="2"/>
      </rPr>
      <t>oder</t>
    </r>
    <r>
      <rPr>
        <sz val="11"/>
        <color theme="1"/>
        <rFont val="Calibri"/>
        <family val="2"/>
      </rPr>
      <t xml:space="preserve"> </t>
    </r>
    <r>
      <rPr>
        <b/>
        <sz val="11"/>
        <color theme="1"/>
        <rFont val="Calibri"/>
        <family val="2"/>
      </rPr>
      <t>10% indirekte Anteile*</t>
    </r>
    <r>
      <rPr>
        <sz val="11"/>
        <color theme="1"/>
        <rFont val="Calibri"/>
        <family val="2"/>
      </rPr>
      <t xml:space="preserve"> (Kapital wurde einem Beteiligungsunternehmen, z.B. Fonds, Holding etc., zur Verfügung gestellt) </t>
    </r>
    <r>
      <rPr>
        <u/>
        <sz val="11"/>
        <color theme="1"/>
        <rFont val="Calibri"/>
        <family val="2"/>
      </rPr>
      <t>oder</t>
    </r>
    <r>
      <rPr>
        <sz val="11"/>
        <color theme="1"/>
        <rFont val="Calibri"/>
        <family val="2"/>
      </rPr>
      <t xml:space="preserve"> </t>
    </r>
    <r>
      <rPr>
        <b/>
        <sz val="11"/>
        <color theme="1"/>
        <rFont val="Calibri"/>
        <family val="2"/>
      </rPr>
      <t>Stimmrechte</t>
    </r>
    <r>
      <rPr>
        <sz val="11"/>
        <color theme="1"/>
        <rFont val="Calibri"/>
        <family val="2"/>
      </rPr>
      <t xml:space="preserve"> hält.</t>
    </r>
  </si>
  <si>
    <r>
      <t>*</t>
    </r>
    <r>
      <rPr>
        <u/>
        <sz val="9"/>
        <color theme="1"/>
        <rFont val="Calibri"/>
        <family val="2"/>
      </rPr>
      <t>Rechenbeispiel</t>
    </r>
    <r>
      <rPr>
        <sz val="9"/>
        <color theme="1"/>
        <rFont val="Calibri"/>
        <family val="2"/>
      </rPr>
      <t xml:space="preserve">: Hält </t>
    </r>
    <r>
      <rPr>
        <b/>
        <sz val="9"/>
        <color theme="1"/>
        <rFont val="Calibri"/>
        <family val="2"/>
      </rPr>
      <t>Partei X</t>
    </r>
    <r>
      <rPr>
        <sz val="9"/>
        <color theme="1"/>
        <rFont val="Calibri"/>
        <family val="2"/>
      </rPr>
      <t xml:space="preserve"> an einem </t>
    </r>
    <r>
      <rPr>
        <b/>
        <sz val="9"/>
        <color theme="1"/>
        <rFont val="Calibri"/>
        <family val="2"/>
      </rPr>
      <t xml:space="preserve">Unternehmen Y </t>
    </r>
    <r>
      <rPr>
        <sz val="9"/>
        <color theme="1"/>
        <rFont val="Calibri"/>
        <family val="2"/>
      </rPr>
      <t xml:space="preserve">50 vH, und hält dann das </t>
    </r>
    <r>
      <rPr>
        <b/>
        <sz val="9"/>
        <color theme="1"/>
        <rFont val="Calibri"/>
        <family val="2"/>
      </rPr>
      <t>Unternehmen Y</t>
    </r>
    <r>
      <rPr>
        <sz val="9"/>
        <color theme="1"/>
        <rFont val="Calibri"/>
        <family val="2"/>
      </rPr>
      <t xml:space="preserve"> an einem </t>
    </r>
    <r>
      <rPr>
        <b/>
        <sz val="9"/>
        <color theme="1"/>
        <rFont val="Calibri"/>
        <family val="2"/>
      </rPr>
      <t>Unternehmen Z</t>
    </r>
    <r>
      <rPr>
        <sz val="9"/>
        <color theme="1"/>
        <rFont val="Calibri"/>
        <family val="2"/>
      </rPr>
      <t xml:space="preserve"> 10 vH, so beträgt der </t>
    </r>
    <r>
      <rPr>
        <u/>
        <sz val="9"/>
        <color theme="1"/>
        <rFont val="Calibri"/>
        <family val="2"/>
      </rPr>
      <t>indirekte Anteil</t>
    </r>
    <r>
      <rPr>
        <sz val="9"/>
        <color theme="1"/>
        <rFont val="Calibri"/>
        <family val="2"/>
      </rPr>
      <t xml:space="preserve"> der </t>
    </r>
    <r>
      <rPr>
        <b/>
        <sz val="9"/>
        <color theme="1"/>
        <rFont val="Calibri"/>
        <family val="2"/>
      </rPr>
      <t>Partei X an dem Unternehmen Z</t>
    </r>
    <r>
      <rPr>
        <sz val="9"/>
        <color theme="1"/>
        <rFont val="Calibri"/>
        <family val="2"/>
      </rPr>
      <t xml:space="preserve"> 5vH.</t>
    </r>
  </si>
  <si>
    <t xml:space="preserve">Landesorganisation </t>
  </si>
  <si>
    <t>Die Landesorganisation XXX der Freiheitlichen Partei Österreichs (FPÖ) – Die Freiheitlichen (Kreuzen Sie bitte die zutreffende der beiden Antworten an!):</t>
  </si>
  <si>
    <t>Liste der Personenkomitees
die beim UTS samt Mitgliedern zu registrieren sind 
(vgl. § 2 Z 3a PartG 2012 idgF)</t>
  </si>
  <si>
    <t>Einnahmen</t>
  </si>
  <si>
    <t>Ausgaben</t>
  </si>
  <si>
    <t>Personenkomitee-Bezeichnung</t>
  </si>
  <si>
    <r>
      <t xml:space="preserve">UTS-Registrierung
</t>
    </r>
    <r>
      <rPr>
        <sz val="10"/>
        <color theme="1"/>
        <rFont val="Arial"/>
        <family val="2"/>
      </rPr>
      <t>§ 12 Abs. Z 2 und 3 PartG-2012 idgF 
Sanktion bei Nichtregistrierung</t>
    </r>
  </si>
  <si>
    <t>2024 gab es folgende/-s Personenkomitee/-s</t>
  </si>
  <si>
    <t>i. Grundstücken</t>
  </si>
  <si>
    <t>sonstige Erträge und Einnahmen, wobei solche von mehr als 5 vH der jeweiligen Jahreseinnahmen gesondert auszuweisen sind</t>
  </si>
  <si>
    <t>2. Aufstellung der Aufwendungen entsprechend der in § 5 Abs 5 PartG vorgegebenen Gliederung</t>
  </si>
  <si>
    <t>sonstige Aufwandsarten, wobei solche in der Höhe von mehr als 5 vH der jeweiligen Jahresausgaben</t>
  </si>
  <si>
    <t xml:space="preserve"> gesondert auszuweisen sind.</t>
  </si>
  <si>
    <t>Erträge aus Einzelzuwendungen und Sachleistungen (§ 2 Z 5b lit. h)</t>
  </si>
  <si>
    <t>sonstige Erträge, wobei solche von mehr als 5 vH des jeweiligen Jahresertrags gesondert auszuweisen sind.</t>
  </si>
  <si>
    <t>2. Aufstellung der Aufwendungen entsprechend der in § 5 Abs. 5 PartG vorgegebenen Gliederung</t>
  </si>
  <si>
    <t>sonstige Aufwandsarten, wobei solche in der Höhe von mehr als 5 vH des jeweiligen Jahresaufwands gesondert auszuweisen sind.</t>
  </si>
  <si>
    <t>davon Aufwendungen EU-Wahl</t>
  </si>
  <si>
    <t>davon Aufwendungen NRW</t>
  </si>
  <si>
    <t>davon Aufwendungen LTW</t>
  </si>
  <si>
    <t>Stadt Eisenstadt</t>
  </si>
  <si>
    <t>Geldspenden (§ 2 Z 5),</t>
  </si>
  <si>
    <t>Spenden in Form von lebenden Subventionen (§ 2 Z 5),</t>
  </si>
  <si>
    <t>Spenden in Form von Sachleistungen (§ 2 Z 5),</t>
  </si>
  <si>
    <t>Sponsoring (§ 2 Z 6),</t>
  </si>
  <si>
    <t>Inserate (§ 2 Z 7),</t>
  </si>
  <si>
    <t>Erträge aus Einzelzuwendungen und Sachleistungen (§ 2 Z 5b lit. h),</t>
  </si>
  <si>
    <t>Rust</t>
  </si>
  <si>
    <t>Bezirksorganisationen</t>
  </si>
  <si>
    <t>Summe der Einnahmen</t>
  </si>
  <si>
    <t>Summe der Ausgaben</t>
  </si>
  <si>
    <t>Eisenstadt Umgebung</t>
  </si>
  <si>
    <t>Güssing</t>
  </si>
  <si>
    <t>Jennersdorf</t>
  </si>
  <si>
    <t>Mattersburg</t>
  </si>
  <si>
    <t>Neusiedl</t>
  </si>
  <si>
    <t>Oberpullendorf</t>
  </si>
  <si>
    <t>Oberwart</t>
  </si>
  <si>
    <t>a.</t>
  </si>
  <si>
    <t>1.    Landesorganisation Burgenland</t>
  </si>
  <si>
    <t>Gemeindeorganisationen</t>
  </si>
  <si>
    <t>Breitenbrunn, Freistadt Eisenstadt, Freistadt Rust, Mörbisch, Neufeld/L., Wimpassing  * aufgelöst dzt. keine Ortsgruppe</t>
  </si>
  <si>
    <t xml:space="preserve">Güssing, St.Michael, Wörterberg </t>
  </si>
  <si>
    <t>Bad Sauerbrunn, Loipersbach, Mattersburg, Neudörfl, Pöttsching, Schattendorf,</t>
  </si>
  <si>
    <t>Andau, Apetlon mit Illmitz und mit Podersdorf und Pamhagen +), Bruckneudorf, Deutsch Jahrndorf mit Kittsee, Frauenkirchen, Gols, Halbturn, Jois, Mönchhof, Neusiedl Stadt, Nickelsdorf, Parndorf, Potzneusiedl, Winden, Zurndorf         + neuer Name</t>
  </si>
  <si>
    <t>Lockenhaus</t>
  </si>
  <si>
    <t>Bad Tatzmannsdorf, Bernstein, Deutsch Schützen/ Eisenberg, Großpetersdorf, Kemeten, Kohfidisch, Litzelsdorf, Loipersdorf-Kitzladen, Mariasdorf, Markt Allhau, Oberwart, Pinkafeld, Rechnitz,</t>
  </si>
  <si>
    <t>Freiheitliche Bauernschaft Österreich</t>
  </si>
  <si>
    <t>Österreichischer Verband für Jugendwohlfahrt</t>
  </si>
  <si>
    <t>Landesorganisation Burgenland</t>
  </si>
  <si>
    <r>
      <t xml:space="preserve">Freiheitliche Werbeagentur </t>
    </r>
    <r>
      <rPr>
        <sz val="11"/>
        <color rgb="FFFF0000"/>
        <rFont val="Calibri"/>
        <family val="2"/>
      </rPr>
      <t>1)</t>
    </r>
  </si>
  <si>
    <t>617320Z</t>
  </si>
  <si>
    <r>
      <t xml:space="preserve">Freiheitliche Werbeagentur </t>
    </r>
    <r>
      <rPr>
        <sz val="11"/>
        <color rgb="FFFF0000"/>
        <rFont val="Calibri"/>
        <family val="2"/>
      </rPr>
      <t>2)</t>
    </r>
  </si>
  <si>
    <r>
      <t xml:space="preserve">Freiheitliche Werbeagentur </t>
    </r>
    <r>
      <rPr>
        <sz val="11"/>
        <color rgb="FFFF0000"/>
        <rFont val="Calibri"/>
        <family val="2"/>
      </rPr>
      <t>3)</t>
    </r>
  </si>
  <si>
    <t>1) Anteil der FPÖ Landesgruppe Burgenland</t>
  </si>
  <si>
    <t>2) Anteil der Freiheitlichen Bauernschaft Burgenland</t>
  </si>
  <si>
    <t>3) Anteil des Verbandes Freiheitlicher und unabhängiger Gemeinderäte Bgld.</t>
  </si>
  <si>
    <t>a) Generalbereinigung</t>
  </si>
  <si>
    <t>Klagenfurt</t>
  </si>
  <si>
    <t>davon Durchläufer Klubförderung</t>
  </si>
  <si>
    <t>Villach</t>
  </si>
  <si>
    <t>Feldkirchen</t>
  </si>
  <si>
    <t>Hermagor</t>
  </si>
  <si>
    <t>Klagenfurt Stadt</t>
  </si>
  <si>
    <t>Klagenfurt Land</t>
  </si>
  <si>
    <t>St. Veit an der Glan</t>
  </si>
  <si>
    <t>Villach Stadt</t>
  </si>
  <si>
    <t>Villach Land</t>
  </si>
  <si>
    <t>Völkermarkt</t>
  </si>
  <si>
    <t>Wolfsberg</t>
  </si>
  <si>
    <t xml:space="preserve">2.    Landesorganisation Kärnten </t>
  </si>
  <si>
    <t>Albeck-Sirnitz, Feldkirchen in Kärnten, Glanegg, Gnesau, Himmelberg, Ossiach, Reichenau, St. Urban, Steindorf am Ossiacher See, Steuerberg</t>
  </si>
  <si>
    <t>Dellach, Gitschtal, Hermagor-Pressegger See, Kirchbach, Kötschach-Mauthen, Lesachtal, St. Stefan im Gailtal</t>
  </si>
  <si>
    <t>Annabichl, Fischl/St. Peter, Hörtendorf, Mitte, Nord, St. Martin/Kreuzbergl, St. Ruprecht, Viktring, Waidmannsdorf, Waltendorf, Welzenegg</t>
  </si>
  <si>
    <t>Ebenthal in Kärnten, Feistritz im Rosental, Ferlach, Grafenstein, Keutschach am See, Köttmannsdorf, Krumpendorf am Wörthersee, Ludmannsdorf, Magdalensberg, Maria Rain, Maria Saal, Maria Wörth, Moosburg, Pörtschach am Wörther See, Schiefling am Wörthersee, Techelsberg am Wörther See</t>
  </si>
  <si>
    <t>Spittal an der Drau</t>
  </si>
  <si>
    <t>Bad Kleinkirchheim, Baldramsdorf, Berg im Drautal, Dellach im Drautal, Flattach, Gmünd in Kärnten, Greifenburg, Großkirchheim, Irschen, Kleblach-Lind, Krems in Kärnten, Lendorf, Lurnfeld, Mallnitz, Malta, Millstatt am See, Mörtschach, Mühldorf, Obervellach, Radenthein, Rangersdorf, Reißeck, Rennweg am Katschberg, Sachsenburg, Seeboden am Millstätter See, Spittal an der Drau, Stall, Steinfeld, Trebesing, Weißensee,</t>
  </si>
  <si>
    <t>Sankt Veit an der Glan</t>
  </si>
  <si>
    <t>Althofen, Brückl, Deutsch-Griffen, Eberstein, Frauenstein, Friesach, Glödnitz, Gurk, Guttaring, Hüttenberg, Kappel am Krappfeld, Klein St. Paul, Liebenfels, Metnitz, Micheldorf, Mölbling, St. Georgen am Längsee, St. Veit an der Glan, Straßburg, Weitensfeld im Gurktal</t>
  </si>
  <si>
    <t>Auen, Fellach, Landskron, Lind, Maria Gail, Mitte, Schütt-Federaun, Süd-Ost/Magdalen, Völkendorf</t>
  </si>
  <si>
    <t>Afritz am See, Arnoldstein, Arriach, Bad Bleiberg, Feld am See, Ferndorf, Finkenstein am Faaker See, Nötsch im Gailtal, Paternion, Rosegg, St. Jakob im Rosental, Stockenboi, Treffen am Ossiacher See, Velden am Wörther See, Weißenstein, Wernberg</t>
  </si>
  <si>
    <t>Eberndorf, Gallizien, Griffen, Ruden, Völkermarkt</t>
  </si>
  <si>
    <t>Bad St. Leonhard im Lavanttal, Frantschach-St. Gertraud, Lavamünd, Preitenegg, Reichenfels, St. Andrä, St. Paul im Lavanttal, Wolfsberg</t>
  </si>
  <si>
    <t>Landesorganisation Kärnten</t>
  </si>
  <si>
    <t xml:space="preserve">Aktionsgemeinschaft Unabhängiger und Freiheitlicher Personalvertreter Kärnten </t>
  </si>
  <si>
    <t>AUF Polizei Kärnten</t>
  </si>
  <si>
    <t>Arbeitsgemeinschaft Freiheitlicher Heeresangehöriger Kärnten</t>
  </si>
  <si>
    <t>Freiheitliche Arbeitnehmer - FPÖ, Landesgruppe Wien, kurz: FA - FPÖ Wien</t>
  </si>
  <si>
    <t xml:space="preserve">Freiheitliches Bildungsinstitut St. Jakob in Osttirol </t>
  </si>
  <si>
    <t>Freiheitliche Wirtschaft FPÖ pro Mittelstand Wien</t>
  </si>
  <si>
    <t>Ring Freiheitlicher Jugend, Landesgruppe Wien (RFJ-Wien)</t>
  </si>
  <si>
    <t>Wiener Seniorenring</t>
  </si>
  <si>
    <t>Landesorganisation Wien</t>
  </si>
  <si>
    <t>davon Aufwendungen Landtagswahlen</t>
  </si>
  <si>
    <t>davon Aufwendungen GR-Wahlen</t>
  </si>
  <si>
    <t>daon EU Wahl</t>
  </si>
  <si>
    <t>davon NR-Wahl</t>
  </si>
  <si>
    <t>davon Versicherung, Grundsteuer</t>
  </si>
  <si>
    <t>davon diverse</t>
  </si>
  <si>
    <t>St. Pölten</t>
  </si>
  <si>
    <t>Krems</t>
  </si>
  <si>
    <t>Wr. Neustadt</t>
  </si>
  <si>
    <t>Amstetten</t>
  </si>
  <si>
    <t>Baden</t>
  </si>
  <si>
    <t>Bruck an der Leitha</t>
  </si>
  <si>
    <t>Gänserndorf</t>
  </si>
  <si>
    <t>Gmünd</t>
  </si>
  <si>
    <t>Hollabrunn</t>
  </si>
  <si>
    <t>Horn</t>
  </si>
  <si>
    <t>Korneuburg</t>
  </si>
  <si>
    <t>Lilienfeld</t>
  </si>
  <si>
    <t>Melk</t>
  </si>
  <si>
    <t>Mistelbach</t>
  </si>
  <si>
    <t>Mödling</t>
  </si>
  <si>
    <t>Neunkirchen</t>
  </si>
  <si>
    <t>Scheibbs</t>
  </si>
  <si>
    <t>Tulln</t>
  </si>
  <si>
    <t>Zwettl</t>
  </si>
  <si>
    <t>3.    Landesorganisation Niederösterreich</t>
  </si>
  <si>
    <t>Amstetten, Ardagger-Zeillern, Haidershofen-Behamberg-Ernsthofen-Haag, Neustadtl, St. Peter in der Au-Ertl-Seitenstetten, Waidhofen ad. Ybbs, Wallsee-Sindelburg-Oed, Weistrach, Westwinkel, Ybbstal</t>
  </si>
  <si>
    <t xml:space="preserve">Alland, Altenmarkt an der Triesting, Bad Vöslau, Baden, Berndorf, Ebreichsdorf, Enzesfeld-Lindabrunn, Hirtenberg, Kottingbrunn, Leobersdorf, Pfaffstätten, Pottendorf, Pottenstein, Seibersdorf-Reisenberg-Mitterndorf, Traiskirchen, Trumau, Weissenbach an der Triesting </t>
  </si>
  <si>
    <t>Bruck/Leitha</t>
  </si>
  <si>
    <t>Bad Deutsch-Altenburg-Petronell-Hundsheim, Bruck an der Leitha, Enzersdorf-Schwadorf-Klein Neusiedl, Fischamend, Götzendorf, Gramatneusiedl, Hainburg-Wolfsthal-Berg-Prellenkirchen, Himberg, Leopoldsdorf, Leopoldsdorf bei Wien, Mannersdorf-Umgebung, Maria Lanzendorf, Schwechat, Sommerein, Trautmannsdorf, Zwölfaxing</t>
  </si>
  <si>
    <t>Deutsch Wagram, Dürnkrut, Dürnkrut Umgebung, Eckartsau, Engelhartstetten, Gänserndorf, Glinzendorf, Groß Enzersdorf, Hauskirchen-Neusiedl ad Zaya, Hohenau, Lassee, Leopoldsdorf, Leopoldsdorf am Marchfeld, Marchegg, Orth an der Donau, Palterndorf-Dobermannsdorf, Spannberg, Strasshof, Untersiebenbrunn, Velm-Götzendorf, Weikendorf, Zistersdorf</t>
  </si>
  <si>
    <t>Gmünd,</t>
  </si>
  <si>
    <t>Göllersdorf, Hollabrunn, Pulkautal, Retzerland, Wullersdorf, Ziersdorf und Umgebung</t>
  </si>
  <si>
    <t>Horn, Gars am Kamp</t>
  </si>
  <si>
    <t xml:space="preserve">Gerasdorf-Korneuburg Ost, Harmannsdorf, Korneuburg, Langenzersdorf, Leitzersdorf, Sierndorf-Großmugl, Spillern-Leobendorf, Stockerau </t>
  </si>
  <si>
    <t>Droß, Dürnstein, FPÖ Wachau Südufer, Gedersdorf-Hadersdorf-Kammern, Grafenegg, Krems, Krems-Nord, Langenlois, Senftenberg, St. Leonhard am Hornerwald, Strass-Schönberg-Lengenfeld-Rohrendorf</t>
  </si>
  <si>
    <t>Hainfeld, Kaumberg, Lilienfeld-Türnitz, St. Veit-Traisen</t>
  </si>
  <si>
    <t>Alpenvorland, Blindenmarkt, Dorfstetten-Yspertal, Golling ad. Erlauf, Leonhofen-Petzenkirchen, Loosdorf, Melk und Umgebung, Nibelungengau, Sankt Leonhard am Forst-Ruprechtshofen, Südliches Waldviertel, Ybbs und Umgebung</t>
  </si>
  <si>
    <t>Asparn, Bernhardsthal, Gaweinstal, Großebersdorf, Laa an der Thaya, Mistelbach, Neudorf im Weinviertel, Poysdorf, Rabensburg, Wilfersdorf, Wolkersdorf und Umgebung</t>
  </si>
  <si>
    <t>Biedermannsdorf, Brunn am Gebirge, Guntramsdorf, Kaltenleutgeben-West, Laxenburg, Maria Enzersdorf, Mödling, Münchendorf, Perchtoldsdorf, Vösendorf, Wiener Neudorf</t>
  </si>
  <si>
    <t>Breitenau-Schwarzau, Edlitz-Grimmenstein-Thomasberg, Gloggnitz, Grafenbach, Kirchberg, Natschbach-Loipersbach, Neunkirchen, Payerbach-Reichenau, Pittental, Raxgebiet, Schneebergland, Ternitz</t>
  </si>
  <si>
    <t>Scheibbs-Mitte-Ost, Scheibbs Nord, Scheibbs-Süd, Scheibbs-West</t>
  </si>
  <si>
    <t>Asperhofen, Eichgraben, Fladnitztal, Gablitz, Hafnerbach,  Maria Anzbach, Mauerbach, Neulengbach, Oberes Pielachtal, Ober-Grafendorf, Pielachtal-Mitte, Pressbaum, Prinzersdorf-Markersdorf, Purkersdorf-Tullnerbach, St. Pölten-Land Süd/Ost, St. Pölten, Unteres Traisental, Unterm Schöpfl, Weißenkirchen-Kapelln ad. Perschling, Wienerwald West, Wilhelmsburg</t>
  </si>
  <si>
    <t>Fels am Wagram, Großweikersdorf, Judenau, Kirchberg am Wagram, Klosterneuburg, Königstetten, Langenrohr, Michelhausen, Muckendorf-Wipfing, Sieghartskirchen, Sitzenberg-Reidling, St. Andrä-Wördern, Tulbing, Tulln, Würmla</t>
  </si>
  <si>
    <t>Waidhofen/Thaya</t>
  </si>
  <si>
    <t>Waidhofen an der Thaya</t>
  </si>
  <si>
    <t>Wr.Neustadt</t>
  </si>
  <si>
    <t xml:space="preserve">Bad Erlach, Bad Fischau, Bucklige Welt, Ebenfurth-Zillingdorf, Eggendorf, Felixdorf, Hinteres Piestingtal, Hochneukirchen-Gschaidt, Lanzenkirchen, Lichtenwörth, Matzendorf-Hölles, Piestingtal, Sollenau, Theresienfeld, Vorderes Piestingtal, Wiener Neustadt, Winzendorf-Hohe Wand-Weikersdorf, Wöllersdorf-Steinabrückl </t>
  </si>
  <si>
    <t>Allentsteig</t>
  </si>
  <si>
    <t xml:space="preserve">Landesorganisation Niederösterreich </t>
  </si>
  <si>
    <t>davon Parteienfinanzierung A</t>
  </si>
  <si>
    <t>davon Parteienfinanzierung B (80% Weiterleitung an Bezirke)</t>
  </si>
  <si>
    <t>davon Weiterverrechnung Personalkosten</t>
  </si>
  <si>
    <t>davon Weiterverrechnung an Bezirke (Durchläufer)</t>
  </si>
  <si>
    <t>davon Weiterverrechnung an Bund (Durchläufer)</t>
  </si>
  <si>
    <t>davon Sachbezüge Personalaufwand (Durchläufer)</t>
  </si>
  <si>
    <t>davon Verbrauch Investitionszuschuss Redltalhof</t>
  </si>
  <si>
    <t>davon Prämienrückzahlung Abfertigungsversicherung</t>
  </si>
  <si>
    <t>davon Andere Sonstige</t>
  </si>
  <si>
    <t>davon Weiterverrechnung Personalkosten (Durchläufer)</t>
  </si>
  <si>
    <t>davon Kapitalertragsteuer und Bankspesen</t>
  </si>
  <si>
    <t>Stadt Linz</t>
  </si>
  <si>
    <t>Stadt Steyr</t>
  </si>
  <si>
    <t>Stadt Wels</t>
  </si>
  <si>
    <t>Kalenderjahr</t>
  </si>
  <si>
    <t>Braunau</t>
  </si>
  <si>
    <t>Eferding</t>
  </si>
  <si>
    <t>Freistadt</t>
  </si>
  <si>
    <t>Gmunden</t>
  </si>
  <si>
    <t>Grieskirchen</t>
  </si>
  <si>
    <t>Kirchdorf</t>
  </si>
  <si>
    <t>Linz-Land</t>
  </si>
  <si>
    <t>Perg</t>
  </si>
  <si>
    <t>Ried im Innkreis</t>
  </si>
  <si>
    <t>Rohrbach</t>
  </si>
  <si>
    <t>Schärding</t>
  </si>
  <si>
    <t>Steyr-Land</t>
  </si>
  <si>
    <t>Urfahr-Umgebung</t>
  </si>
  <si>
    <t>Vöcklabruck</t>
  </si>
  <si>
    <t xml:space="preserve">Wels-Land </t>
  </si>
  <si>
    <t>4.    Landesorganisation Oberösterreich</t>
  </si>
  <si>
    <t>Altheim, Aspach, Auerbach, Braunau am Inn, Burgkirchen, Eggelsberg, Feldkirchen bei Mattighofen, Franking, Geretsberg, Gilgenberg am Weilhart, Haigermoos, Handenberg, Helpfau-Uttendorf, Hochburg-Ach, Höhnhart, Jeging, Kirchberg bei Mattighofen, Lengau, Lochen am See, Maria Schmolln, Mattighofen, Mauerkirchen, Mining, Moosbach, Moosdorf, Munderfing, Neukirchen an der Enknach, Ostermiething, Palting, Perwang, Pfaffstätt, Pischelsdorf am Engelbach, Polling im Innkreis, Roßbach, Schalchen, Schwand im Innkreis, St. Georgen am Fillmannsbach, St. Johann am Walde, St. Pantaleon, St. Peter am Hart, St. Veit im Innkreis, Tarsdorf, Treubach, Überackern, Weng im Innkreis</t>
  </si>
  <si>
    <t>Alkoven, Aschach an der Donau, Eferding, Fraham, Haibach ob der Donau, Hartkirchen, Hinzenbach, Prambachkirchen, Pupping, Scharten, St. Marienkirchen an der Polsenz, Stroheim</t>
  </si>
  <si>
    <t>Bad Zell, Freistadt, Grünbach, Gutau, Hagenberg im Mühlkreis, Kaltenberg, Königswiesen, Lasberg, Leopoldschlag, Neumarkt im Mühlkreis, Pregarten, Rainbach im Mühlkreis, Sandl, Schönau im Mühlkreis, St. Oswald bei Freistadt, Tragwein, Unterweißenbach, Unterweitersdorf, Waldburg, Wartberg ob der Aist</t>
  </si>
  <si>
    <t>Altmünster, Bad Goisern am Hallstättersee, Bad Ischl, Ebensee am Traunsee, Gmunden, Gosau, Grünau im Almtal, Gschwandt, Kirchham, Laakirchen, Ohlsdorf, Pinsdorf, Roitham am Traunfall, Scharnstein, St. Konrad, St. Wolfgang im Salzkammergut, Vorchdorf</t>
  </si>
  <si>
    <t>Aistersheim, Bad Schallerbach, Eschenau im Hausruckkreis, Gallspach, Gaspoltshofen, Geboltskirchen, Grieskirchen, Haag am Hausruck, Heiligenberg, Hofkirchen an der Trattnach, Kallham, Kematen am Innbach, Meggenhofen, Michaelnbach, Natternbach, Neukirchen am Walde, Neumarkt im Hausruckkreis, Peuerbach, Pollham, Pram, Rottenbach, Schlüßlberg, St. Agatha, St. Georgen bei Grieskirchen, St. Thomas, Steegen, Taufkirchen an der Trattnach, Tollet, Waizenkirchen, Wallern an der Trattnach, Weibern, Wendling</t>
  </si>
  <si>
    <t>Edlbach, Grünburg, Hinterstoder, Inzersdorf im Kremstal, Kirchdorf an der Krems, Klaus an der Pyhrnbahn, Kremsmünster, Micheldorf in Oberösterreich, Molln, Nußbach, Pettenbach, Ried im Traunkreis, Rosenau am Hengstpaß, Roßleithen, Schlierbach, Spital am Pyhrn, St. Pankraz, Steinbach am Ziehberg, Steinbach an der Steyr, Vorderstoder, Wartberg an der Krems, Windischgarsten</t>
  </si>
  <si>
    <t>Allhaming, Ansfelden, Asten, Enns, Hargelsberg, Hofkirchen im Traunkreis, Hörsching, Kematen an der Krems, Kirchberg-Thening, Kronstorf, Leonding, Neuhofen an der Krems, Niederneukirchen, Oftering, Pasching, Piberbach, Pucking, St. Florian, St. Marien, Traun, Wilhering</t>
  </si>
  <si>
    <t>Linz Stadt</t>
  </si>
  <si>
    <t>Linz-Stadt</t>
  </si>
  <si>
    <t>Allerheiligen im Mühlkreis, Arbing, Bad Kreuzen, Baumgartenberg, Grein, Katsdorf, Klam, Langenstein, Luftenberg an der Donau, Mauthausen, Mitterkirchen im Machland, Münzbach, Naarn im Machlande, Perg, Ried in der Riedmark, Saxen, Schwertberg, St. Georgen an der Gusen, St. Georgen am Walde, St. Thomas am Blasenstein, Waldhausen im Strudengau</t>
  </si>
  <si>
    <t>Andrichsfurt, Antiesenhofen, Aurolzmünster, Eberschwang, Eitzing, Geiersberg, Geinberg, Gurten, Hohenzell, Kirchdorf am Inn, Kirchheim im Innkreis, Lambrechten, Lohnsburg am Kobernaußerwald, Mehrnbach, Mettmach, Mühlheim am Inn, Neuhofen im Innkreis, Obernberg am Inn, Ort im Innkreis, Pattigham, Peterskirchen, Pramet, Reichersberg, Ried im Innkreis, Schildorn, Senftenbach, St. Georgen bei Obernberg am Inn, St. Marienkirchen am Hausruck, St. Martin im Innkreis, Taiskirchen im Innkreis, Tumeltsham, Utzenaich, Waldzell, Weilbach, Wippenham</t>
  </si>
  <si>
    <t>Aigen-Schlägl, Altenfelden, Arnreit, Auberg, Haslach an der Mühl, Helfenberg, Hofkirchen im Mühlkreis, Julbach, Kirchberg ob der Donau, Klaffer am Hochficht, Kleinzell im Mühlkreis, Lembach im Mühlkreis, Neufelden, Neustift im Mühlkreis, Niederkappel, Niederwaldkirchen, Oberkappel, Peilstein im Mühlviertel, Putzleinsdorf, Rohrbach-Berg, Sarleinsbach, Schwarzenberg am Böhmerwald, St. Johann am Wimberg, St. Martin im Mühlkreis, St. Oswald bei Haslach, St. Ulrich im Mühlkreis, St. Stefan-Afiesl, St. Veit im Mühlkreis, Ulrichsberg</t>
  </si>
  <si>
    <t>Altschwendt, Andorf, Brunnenthal, Diersbach, Dorf an der Pram, Eggerding, Engelhartszell an der Donau, Enzenkirchen, Esternberg, Freinberg, Kopfing im Innkreis, Mayrhof, Münzkirchen, Raab, Rainbach im Innkreis, Riedau, Schardenberg, Schärding, Sigharting, St. Aegidi, St. Florian am Inn, St. Marienkirchen bei Schärding, St. Roman, St. Willibald, Suben, Taufkirchen an der Pram, Vichtenstein, Waldkirchen am Wesen, Wernstein am Inn, Zell an der Pram</t>
  </si>
  <si>
    <t>Adlwang, Aschach an der Steyr, Bad Hall, Dietach, Garsten, Losenstein, Maria Neustift, Pfarrkirchen bei Bad Hall, Reichraming, Rohr im Kremstal, Schiedlberg, Sierning, St. Ulrich bei Steyr, Ternberg, Waldneukirchen, Weyer, Wolfern</t>
  </si>
  <si>
    <t>Steyr-Stadt</t>
  </si>
  <si>
    <t>Alberndorf in der Riedmark, Altenberg bei Linz, Bad Leonfelden, Eidenberg, Engerwitzdorf, Feldkirchen an der Donau, Gallneukirchen, Goldwörth, Gramastetten, Haibach, Hellmonsödt, Herzogsdorf, Kirchschlag bei Linz, Lichtenberg, Oberneukirchen, Ottenschlag im Mühlkreis, Ottensheim, Puchenau, Reichenau im Mühlkreis, Reichenthal, Schenkenfelden, Sonnberg im Mühlkreis, St. Gotthard im Mühlkreis, Steyregg, Vorderweißenbach, Walding, Zwettl an der Rodl</t>
  </si>
  <si>
    <t>Ampflwang im Hausruckwald, Attnang-Puchheim, Atzbach, Aurach am Hongar, Berg im Attergau, Desselbrunn, Fornach, Frankenburg am Hausruck, Frankenmarkt, Gampern, Innerschwand am Mondsee, Lenzing, Mondsee, Neukirchen an der Vöckla, Niederthalheim, Nußdorf am Attersee, Oberhofen am Irrsee, Oberndorf bei Schwanenstadt, Oberwang, Ottnang am Hausruck, Pitzenberg, Pöndorf, Puchkirchen am Trattberg, Pühret, Redleiten, Redlham, Regau, Rüstorf, Rutzenham, Schlatt, Schörfling am Attersee, Schwanenstadt, Seewalchen am Attersee, St. Georgen im Attergau, St. Lorenz, Steinbach am Attersee, Straß im Attergau, Tiefgraben, Timelkam, Ungenach, Unterach am Attersee, Vöcklabruck, Vöcklamarkt, Weißenkirchen im Attergau, Wolfsegg am Hausruck, Zell am Moos, Zell am Pettenfirst</t>
  </si>
  <si>
    <t>Wels-Land</t>
  </si>
  <si>
    <t>Aichkirchen, Bachmanning, Bad Wimsbach-Neydharting, Buchkirchen, Eberstalzell, Edt bei Lambach, Fischlham, Gunskirchen, Holzhausen, Krenglbach, Lambach, Marchtrenk, Neukirchen bei Lambach, Offenhausen, Pennewang, Pichl bei Wels, Sattledt, Schleißheim, Sipbachzell, Stadl-Paura, Steinerkirchen an der Traun, Steinhaus, Thalheim bei Wels, Weißkirchen an der Traun</t>
  </si>
  <si>
    <t>Wels-Stadt</t>
  </si>
  <si>
    <t>Landesorganisation Oberösterreich</t>
  </si>
  <si>
    <t>Freiheitliche Arbeitnehmer Oberösterreich, abgekürzt FA OÖ</t>
  </si>
  <si>
    <t>Der Freie Bauer - Freiheitliche Bauernschaft OÖ</t>
  </si>
  <si>
    <t>Ring Freiheitlicher Jugend – Bezirksgruppe Linz-Stadt (RFJ Linz-Stadt)</t>
  </si>
  <si>
    <t>Freiheitliche Jugend Oberösterreich (FJ OÖ)</t>
  </si>
  <si>
    <t>Freiheitlicher Arbeitskreis Attersee (kurz: Atterseekreis)</t>
  </si>
  <si>
    <t>O.Ö. Seniorenring</t>
  </si>
  <si>
    <t>Hallein (Tennengau)</t>
  </si>
  <si>
    <t>Salzburg-Umgebung (Flachgau)</t>
  </si>
  <si>
    <t>St. Johann / Png.
(Pongau)</t>
  </si>
  <si>
    <t>Tamsweg
(Lungau)</t>
  </si>
  <si>
    <t>Zell am See
(Pinzgau)</t>
  </si>
  <si>
    <t>5.    Landesorganisation Salzburg</t>
  </si>
  <si>
    <t>Salzburg-Stadt</t>
  </si>
  <si>
    <t>Hallein</t>
  </si>
  <si>
    <t>Abtenau, Adnet, Annaberg-Lungötz, Golling a. d. Salzach, Hallein, Krispl, Kuchl, Oberalm, Puch bei Hallein, Rußbach, St. Koloman, Scheffau, Bad Vigaun</t>
  </si>
  <si>
    <t>(Tennengau)</t>
  </si>
  <si>
    <t>Anif, Anthering, Bergheim, Berndorf bei Salzburg, Bürmoos, Dorfbeuern, Ebenau, Elixhausen, Elsbethen, Eugendorf, Faistenau, Fuschl am See, Göming Grödig, Großgmain, Hallwang, Henndorf a. Wallersee, Hintersee, Hof bei Salzburg, Köstendorf, Koppl, Mattsee, Neumarkt a. Wallersee, Nußdorf am Haunsberg, Oberndorf b. Sbg., Obertrum am See, Plainfeld, St. Georgen b. Sbg., St. Gilgen, Schleedorf, Seeham, Straßwalchen, Strobl, Thalgau, Wals-Siezenheim, Seekirchen a. Wallersee</t>
  </si>
  <si>
    <t>St. Johann / Png.</t>
  </si>
  <si>
    <t>Altenmarkt im Png., Bad Hofgastein, Bad Gastein, Bischofshofen, Dorfgastein, Eben im Png., Filzmoos, Flachau, Forstau, Goldegg, Großarl, Kleinarl, Mühlbach a. Hkg., Pfarrwerfen, Radstadt, St. Johann im Png., St. Martin am Tng., St. Veit im Png., Schwarzach, Untertauern, Wagrain, Werfen, Werfenweng</t>
  </si>
  <si>
    <t>(Pongau)</t>
  </si>
  <si>
    <t>Tamsweg</t>
  </si>
  <si>
    <t>Göriach, Lessach, Mariapfarr, Mauterndorf, Muhr, Ramingstein, St. Andrä im Lng., St. Margarethen im Lng., St. Michael im Lng., Tamsweg, Thomatal, Tweng, Unternberg, Weißpriach, Zederhaus</t>
  </si>
  <si>
    <t>(Lungau)</t>
  </si>
  <si>
    <t>Zell am See</t>
  </si>
  <si>
    <t>Bramberg, Bruck a. d. Glstr., Dienten am Hkg., Fusch a .d. Glstr., Hollersbach, Kaprun, Krimml, Lend, Leogang, Lofer, Maishofen, Maria Alm, Mittersill, Neukirchen am Grv., Niedernsill, Piesendorf, Rauris, Saalbach-Hinterglemm, Saalfelden, St. Martin b. Lofer, Stuhlfelden, Taxenbach, Unken, Uttendorf, Viehhofen, Wald im Pinzgau, Weißbach b. Lofer, Zell am See</t>
  </si>
  <si>
    <t>(Pinzgau)</t>
  </si>
  <si>
    <t>Landesorganisation Salzburg</t>
  </si>
  <si>
    <t>-------</t>
  </si>
  <si>
    <t>Aufwendungen innerhalb der Parteiorganisation (Weitergabe Förderung an BO)</t>
  </si>
  <si>
    <t>Graz</t>
  </si>
  <si>
    <t>Bruck- Mürzzuschlag</t>
  </si>
  <si>
    <t>Deutschlandsberg</t>
  </si>
  <si>
    <t>Graz-Umgebung</t>
  </si>
  <si>
    <t>Hartberg-Fürstenfeld</t>
  </si>
  <si>
    <t>Leibnitz</t>
  </si>
  <si>
    <t>Leoben</t>
  </si>
  <si>
    <t>Liezen</t>
  </si>
  <si>
    <t>Murau</t>
  </si>
  <si>
    <t>Murtal</t>
  </si>
  <si>
    <t>Südoststeiermark</t>
  </si>
  <si>
    <t>Voitsberg</t>
  </si>
  <si>
    <t>Weiz</t>
  </si>
  <si>
    <t xml:space="preserve">6.    Landesorganisation Steiermark </t>
  </si>
  <si>
    <t>Graz-Stadt</t>
  </si>
  <si>
    <t>Andritz, Eggenberg, Geidorf, Gösting, Gries, Innere Stadt, Jakomini, Lend, Liebenau, Mariatrost, Puntigam, Ries, St. Leonhard, St. Peter, Straßgang, Waltendorf, Wetzelsdorf</t>
  </si>
  <si>
    <t>Bruck-Mürzzuschlag</t>
  </si>
  <si>
    <t>Aflenz, Bruck, Kapfenberg, Kindberg, Krieglach, Langenwang, Mariazell, Mürzzuschlag, Neuberg an der Mürz, Pernegg (aufgelöst), Spital (Steinhaus), St. Barbara, St. Lorenzen im Mürztal, St. Marein im Mürztal, Thörl, Turnau</t>
  </si>
  <si>
    <t>Bad Schwanberg, Deutschlandsberg (Umbenennung: Deutschlandsberg-Frauental), Eibiswald, Groß St. Florian, Preding, St. Martin im Sulmtal – Pölfing Brunn, St. Stefan ob Stainz, Stainz, Wies</t>
  </si>
  <si>
    <t>Deutschfeistritz-Übelbach, Dobl-Zwaring, Eggersdorf, Feldkirchen, Fernitz-Mellach, Frohnleiten, Gössendorf, Gratkorn, Gratwein-Straßengel, Hart bei Graz, Haselsdorf-Tobelbad, Hausmannstätten, Kainbach bei Graz, Kalsdorf bei Graz, Lieboch (Neugründung), Liebochtal, Nestelbach bei Graz, Peggau, Premstätten, Seiersberg-Pirka, Semriach, St. Marein bei Graz, Vasoldsberg, Weinitzen, Werndorf, Wundschuh</t>
  </si>
  <si>
    <t>Bad Blumau, Bad Waltersdorf, Feistritztal, Fürstenfeld, Grafendorf bei Hartberg, Greinbach, Hartberg, Ilz, Joglland, Loipersdorf, Neudau (Umbenennung Neudau-Burgau), Ottendorf an der Rittschein (Neugründung), Ökoregion, Pöllauertal (Neugründung), Rohrbach an der Lafnitz, St. Lorenzen am Wechsel (Neugründung), Wechselland</t>
  </si>
  <si>
    <t>Allerheiligen bei Wildon, Arnfels-Oberhaag-St. Johann (Umbenennung: Oberhaag), Ehrenhausen, Empersdorf (Neugründung), Gamlitz, Heiligenkreuz am Waasen, Heimschuh, Kitzeck, Leibnitz, Ragnitz, St. Nikolai im Sausal (Neugründung), St. Veit i.d. Südstmk, Straß , Wagna, Wildon</t>
  </si>
  <si>
    <t>Eisenerz, Kraubath (Neugündung), Leoben, Niklasdorf, Proleb, St. Michael-Traboch, St. Peter-Freienstein, St. Stefan ob Leoben, Trofaiach</t>
  </si>
  <si>
    <t>Admont, Aich-Assach ,Ausseerland, Bad Mitterndorf, Steirische Eisenwurzen (Neugründung), Gaishorn am See, Gröbming, Irdning-Donnerbachtal, Lassing, Liezen, Öblarn, Schladming, Stainach-Wörschach Stein/Enns/Sölktäler, Rottenmann (Neugründung), Trieben</t>
  </si>
  <si>
    <t>Kraukau, Murau, Neumarkt in der Steiermark, Oberwölz, Ranten/Rinegg/Schöder, Schleifling-St. Lorenzen, St. Georgen am Kreischberg, St. Peter am Kammersberg, Stadl Predlitz, Teufenbach-Frojach-Katsch</t>
  </si>
  <si>
    <t>Fohnsdorf, Gaal (Neugründung), Hohe Tauern (Neugründung), Judenburg, Knittelfeld, Kobenz (Neugründung), Lobmingtal, Obdach, Pöls-Oberkurzheim, Pölstal, Pusterwald, St. Marein-Feistritz, St. Margarethen bei Knittelfeld, St. Peter ob Judenburg, Unzmarkt-Fauenburg, Weißkirchen, Zeltweg</t>
  </si>
  <si>
    <t>Bad Gleichenberg, Bad Radkersburg, Fehring, Feldbach, Gnas, Kirchberg, Klöch-Tieschen, Mettersdorf am Saßbach, Mureck, Paldau, St. Anna am Aigen,</t>
  </si>
  <si>
    <t>St. Stefan im Rosental, Straden</t>
  </si>
  <si>
    <t>Bärnbach, Geistthal-Södingberg, Köflach, Krottendorf (Umbennung: Krottendorf-Gaisfeld), Ligist, Maria Lankowitz, Mooskirchen, Rosental, Söding-St. Johann, Stallhofen, Voitsberg</t>
  </si>
  <si>
    <t>Anger, Birkfeld, Fischbach, Fladnitz an der Teichalm, Gersdorf an der Feistritz, Gleisdorf, Ilztal, Markt Hartmannsdorf, Miesenbach bei Birkfeld, Neudorf bei Passail (aufgelöst), Passail, Pischelsdorf am Kulm, Puch bei Weiz, Sinabelkirchen, Strallegg, St. Margarethen an der Raab, Weiz</t>
  </si>
  <si>
    <t>Landesorganisation Steiermark</t>
  </si>
  <si>
    <t>Innsbruck</t>
  </si>
  <si>
    <t>Imst</t>
  </si>
  <si>
    <t>Innsbruck-Land</t>
  </si>
  <si>
    <t>Innsbruck-Stadt</t>
  </si>
  <si>
    <t>Kufstein</t>
  </si>
  <si>
    <t>Landeck</t>
  </si>
  <si>
    <t>Lienz/Osttirol</t>
  </si>
  <si>
    <t>Reutte</t>
  </si>
  <si>
    <t>Schwaz</t>
  </si>
  <si>
    <t>7.    Landesorganisation Tirol</t>
  </si>
  <si>
    <t xml:space="preserve">Imst&amp; Umgebung, Mieminger Plateau, Nassereith, Haiming / Silz </t>
  </si>
  <si>
    <t>Ampass, Götzens, Hall, Hatting, Inzing, Kolsass/Weer, Mils, Rum, Sellrain, Talgruppe Stubai, Talgruppe Wipptal, Telfs, Thaur, Wattens + Umgebung, Zirl</t>
  </si>
  <si>
    <t>Keine Gemeindeorganisationen</t>
  </si>
  <si>
    <t>Kitzbühel</t>
  </si>
  <si>
    <t>Hopfgarten/Kelchsau, Kitzbühel, Kirchberg, Kössen,  St. Johann, Waidring, Oberndorf neu: 06.11.2024</t>
  </si>
  <si>
    <t>Alpbach, Angath 2024 aufgelöst, Brandenberg, Breitenbach, Kramsach, Kirchbichl, Kufstein, Langkampfen neu:31.05.2024, Untere Schranne, Sölllandl, Wörgl, Münster neu: 22.05.2024</t>
  </si>
  <si>
    <t>Fliess (neu gegründet 30.11.24)</t>
  </si>
  <si>
    <t>Lienz-Umgebung, Iseltal</t>
  </si>
  <si>
    <t xml:space="preserve">Höfen Lechaschau Wängle, Musau-Pflach-Pinswang-Vils </t>
  </si>
  <si>
    <t>Gerlos, Fügen (neu: 16.09.24), Jenbach, Ried-Kaltenbach, Schwaz, Talgr. Zillertal, Vomp, Wiesing, Zell am Ziller</t>
  </si>
  <si>
    <t>Landesorganisation Tirol</t>
  </si>
  <si>
    <t>Verband Freiheitlicher Gemeindevertreter Tirols</t>
  </si>
  <si>
    <t>Bregenz</t>
  </si>
  <si>
    <t>Bludenz</t>
  </si>
  <si>
    <t>Dornbirn</t>
  </si>
  <si>
    <t>Feldkirch</t>
  </si>
  <si>
    <t>8.    Landesorganisation Vorarlberg</t>
  </si>
  <si>
    <t>Bezirke</t>
  </si>
  <si>
    <t>Bludenz, Brand, Nenzing, Nüziders, Schruns, St. Gallenkirch, Thüringen, Vandans</t>
  </si>
  <si>
    <t>Bregenz, Gaißau, Hard, Höchst, Hörbranz, Kleinwalsertal, Lauterach, Lochau, Wolfurt</t>
  </si>
  <si>
    <t>Dornbirn, Hohenems, Lustenau</t>
  </si>
  <si>
    <t>Feldkirch, Frastanz, Göfis, Götzis, Koblach, Mäder, Meiningen, Rankweil, Satteins, Schlins, Übersaxen</t>
  </si>
  <si>
    <t>Landesorganisation Vorarlberg</t>
  </si>
  <si>
    <t>Freiheitliche Arbeitnehmer Vorarlberg</t>
  </si>
  <si>
    <t>Freiheitliche Jugend Vorarlberg</t>
  </si>
  <si>
    <t>Vorarlberger Seniorenring</t>
  </si>
  <si>
    <t>Initiative Freiheitliche Frauen Vorarlberg</t>
  </si>
  <si>
    <t>Erträge gemäß § 5 Abs. 4 PartG:</t>
  </si>
  <si>
    <t>Aufwendungen gemäß § 5 Abs. 5 PartG:</t>
  </si>
  <si>
    <t>1. Bezirk - Innere Stadt</t>
  </si>
  <si>
    <t>2. Bezirk - Leopoldstadt</t>
  </si>
  <si>
    <t>3. Bezirk - Landstraße</t>
  </si>
  <si>
    <t>4. Bezirk - Wieden</t>
  </si>
  <si>
    <t>6. Bezirk - Mariahilf</t>
  </si>
  <si>
    <t>7. Bezirk - Neubau</t>
  </si>
  <si>
    <t>8. Bezirk - Josefstadt</t>
  </si>
  <si>
    <t>9. Bezirk - Alsergrund</t>
  </si>
  <si>
    <t>10. Bezirk -Favoriten</t>
  </si>
  <si>
    <t>11. Bezirk - Simmering</t>
  </si>
  <si>
    <t>12. Bezirk -Meidling</t>
  </si>
  <si>
    <t>13. Bezirk - Hietzing</t>
  </si>
  <si>
    <t>14. Bezirk -Penzing</t>
  </si>
  <si>
    <t>15. Bezirk - Rudolfsheim</t>
  </si>
  <si>
    <t>16. Bezirk - Ottakring</t>
  </si>
  <si>
    <t>17. Bezirk - Hernals</t>
  </si>
  <si>
    <t>18. Bezirk -Währing</t>
  </si>
  <si>
    <t>19. Bezirk - Döbling</t>
  </si>
  <si>
    <t>20. Bezirk -Brigittenau</t>
  </si>
  <si>
    <t>21. Bezirk - Floridsdorf</t>
  </si>
  <si>
    <t>22. Bezirk -Donaustadt</t>
  </si>
  <si>
    <t>23. Bezirk - Liesing</t>
  </si>
  <si>
    <t>9.    Landesorganisation Wien</t>
  </si>
  <si>
    <t>1. Bezirk – Innere Stadt, 2. Bezirk – Leopoldstadt, 3. Bezirk – Landstraße, 4. Bezirk –Wieden, 5. Bezirk – Margareten, 6. Bezirk – Mariahilf, 7. Bezirk – Neubau, 8. Bezirk –Josefstadt, 9. Bezirk – Alsergrund, 10. Bezirk – Favoriten, 11. Bezirk – Simmering,</t>
  </si>
  <si>
    <t>12. Bezirk – Meidling, 13. Bezirk – Hietzing, 14. Bezirk – Penzing, 15. Bezirk – Rudolfsheim – Fünfhaus, 16. Bezirk – Ottakring, 17. Bezirk – Hernals, 18. Bezirk – Währing, 19. Bezirk – Döbling, 20. Bezirk – Brigittenau, 21. Bezirk – Floridsdorf,</t>
  </si>
  <si>
    <t>22. Bezirk – Donaustadt, 23. Bezirk – Liesing</t>
  </si>
  <si>
    <t>Leermeldung</t>
  </si>
  <si>
    <t>Name_des_Spenders_der_Spenderin</t>
  </si>
  <si>
    <t>Betrag</t>
  </si>
  <si>
    <t>Augustin Mayer</t>
  </si>
  <si>
    <t>FPÖ Seeboden</t>
  </si>
  <si>
    <t>FPÖ Ortsgruppe Scharten</t>
  </si>
  <si>
    <t>Roman Rusy</t>
  </si>
  <si>
    <t>FPÖ Landesgruppe NÖ</t>
  </si>
  <si>
    <t>Daniel Hofer</t>
  </si>
  <si>
    <t>Helmut Fürstauer</t>
  </si>
  <si>
    <t>Bezirk Spittal</t>
  </si>
  <si>
    <t>Ing. Herbert Krobath</t>
  </si>
  <si>
    <t>OG Spittal</t>
  </si>
  <si>
    <t>Klaus Redschitzegger</t>
  </si>
  <si>
    <t>FPÖ Pörtschach</t>
  </si>
  <si>
    <t>Renate Hutter</t>
  </si>
  <si>
    <t>DI Kurt Michl</t>
  </si>
  <si>
    <t>Hnelozub Robert</t>
  </si>
  <si>
    <t>Bruck ad Leitha</t>
  </si>
  <si>
    <t>Hofstadler Harald</t>
  </si>
  <si>
    <t>Lampl Andreas</t>
  </si>
  <si>
    <t>Franz Aschauer</t>
  </si>
  <si>
    <t>FPÖ OÖ Landesgruppe</t>
  </si>
  <si>
    <t>Easy Druck, Verlag und 
Werbe GmbH &amp; Co Kg</t>
  </si>
  <si>
    <t>FPÖ St. Georgen/Walde</t>
  </si>
  <si>
    <t>SLA Lüftungsreinigung</t>
  </si>
  <si>
    <t>FPÖ Prambachkirchen</t>
  </si>
  <si>
    <t>Bodenbeläge und Ofenbau HeHa GmbH, Hermann Haberger</t>
  </si>
  <si>
    <t>FPÖ Sandl - Jürgen Pieber</t>
  </si>
  <si>
    <t>Hubert Ratzberger</t>
  </si>
  <si>
    <t>FPÖ Ortsgruppe Maria Neustift</t>
  </si>
  <si>
    <t>Roswitha Schiefthaler</t>
  </si>
  <si>
    <t>FPÖ Bezirk Wels-Land</t>
  </si>
  <si>
    <t>FPÖ Bezirk Stadt Wels</t>
  </si>
  <si>
    <t>Datum</t>
  </si>
  <si>
    <t xml:space="preserve">Name des Sponsors   </t>
  </si>
  <si>
    <t>Adresse des Sponsors</t>
  </si>
  <si>
    <t xml:space="preserve">Beschreibung des Sach- oder Personal-Sponsorings*) </t>
  </si>
  <si>
    <t>Betrag *)</t>
  </si>
  <si>
    <t>Empfänger</t>
  </si>
  <si>
    <t>Landespartei Steiermark</t>
  </si>
  <si>
    <t>Andreas Mayrhofer  GO-IN Gastro Handel</t>
  </si>
  <si>
    <t>Aktionsgemeinschaft Unabhängiger und Freiheitlicher (AUF)</t>
  </si>
  <si>
    <t>freiheitliche Arbeitnehmer , abgekürzt FA</t>
  </si>
  <si>
    <t>Freiheitlicher Familienverband Österreich</t>
  </si>
  <si>
    <t>Freiheitlicher Österreichischer Lehrerverband, kurz FÖL</t>
  </si>
  <si>
    <t>initiative Freiheitliche Frauen Österreich</t>
  </si>
  <si>
    <t>Österreichischer Seniorenring (ÖSR)</t>
  </si>
  <si>
    <t>Ring Freiheitlicher Jugend (RFJ)</t>
  </si>
  <si>
    <t>"Ring Freiheitlicher Studenten Österreichs" , seine Kurzbezeichnung ist "RFS Ö"</t>
  </si>
  <si>
    <t>Burgenländer in Not</t>
  </si>
  <si>
    <t>Burgenländischer Seniorenring</t>
  </si>
  <si>
    <t>Freiheitliche Arbeitnehmer, Landesgruppe Burgenland kurz: FA Burgenland</t>
  </si>
  <si>
    <t>Freiheitliche Bauernschaft - Burgenland</t>
  </si>
  <si>
    <t>Ring Freiheitlicher Familien - Burgenland Freunde des Freiheitlichen Familienverbandes</t>
  </si>
  <si>
    <t>initiative Freiheitliche Frauen Burgenland</t>
  </si>
  <si>
    <t>Ring Freiheitlicher Jugend, Landesgruppe Burgenland</t>
  </si>
  <si>
    <t>Verband freiheitlicher und unabhängiger Gemeindevertreter Burgenland - kurz VfG</t>
  </si>
  <si>
    <t>Freiheitlicher Lehrerverein Kärnten (FLV Kärnten)</t>
  </si>
  <si>
    <t>Freiheitliche Arbeitnehmer - Landesgruppe Kärnten (FA Kärnten)</t>
  </si>
  <si>
    <t>Freiheitlicher Jugend Kärnten (FJ-Kärnten)</t>
  </si>
  <si>
    <t>Freie Schüler Kärnten - FS Kärnten</t>
  </si>
  <si>
    <t xml:space="preserve">Freiheitliche und Unabhängige Bauernschaft Kärnten </t>
  </si>
  <si>
    <t>Freiheitliche Wirtschaft (FW)/Ring Freiheitlicher Wirtschaftstreibender (RfW) Kärnten</t>
  </si>
  <si>
    <t>initiative Freiheitliche Frauen Kärnten</t>
  </si>
  <si>
    <t>Kärntner Seniorenring, Landesorganisation Kärnten</t>
  </si>
  <si>
    <t>RFS Kärnten - Ring freiheitlicher Studenten Kärntens</t>
  </si>
  <si>
    <t>VERBAND FREIHEITLICHER AKADEMIKER KÄRNTEN</t>
  </si>
  <si>
    <t>FPÖ | Freiheitliche Arbeitnehmer Niederösterreich (FA)</t>
  </si>
  <si>
    <t xml:space="preserve">Freiheitlicher Familienverband Niederösterreich </t>
  </si>
  <si>
    <t>Niederösterreichischer Seniorenring (NÖ Seniorenring, NÖSR)</t>
  </si>
  <si>
    <t>initiative Freiheitliche Frauen Niederösterreich</t>
  </si>
  <si>
    <t>Ring Freiheitlicher Jugend Landesgruppe Niederösterreich (RFJ-NÖ)</t>
  </si>
  <si>
    <t>Freiheitliche Wirtschaft (FW)/Ring Freiheitlicher Wirtschaftstreibender (RfW) Niederösterreich, Kurzbezeichnung: FW Niederösterreich</t>
  </si>
  <si>
    <t>Verband Freiheitlicher und Unabhängiger Gemeindevertreter Niederösterreichs</t>
  </si>
  <si>
    <t>Der Freie Bauer-Freiheitliche Bauernschaft Niederösterreich</t>
  </si>
  <si>
    <t xml:space="preserve">Freiheitlicher Niederösterreichischer Lehrerverband </t>
  </si>
  <si>
    <t>Freiheitliche Arbeitnehmer Steiermark, kurz FA Steiermark</t>
  </si>
  <si>
    <t>Freiheitliche Bauernschaft - FB Steiermark</t>
  </si>
  <si>
    <t xml:space="preserve">Steirischer Seniorenring </t>
  </si>
  <si>
    <t xml:space="preserve">Verband freiheitlicher Gemeinderäte Steiermarks </t>
  </si>
  <si>
    <t xml:space="preserve">Burgenländer in Not </t>
  </si>
  <si>
    <t>Wählereuro 2023</t>
  </si>
  <si>
    <t>Personalvertreterwahl</t>
  </si>
  <si>
    <t>EU-Wahkampf</t>
  </si>
  <si>
    <t xml:space="preserve">Nationalratswahl  </t>
  </si>
  <si>
    <t xml:space="preserve">Zuwendung JH Stiftung </t>
  </si>
  <si>
    <t xml:space="preserve">Wählereuro 2023  </t>
  </si>
  <si>
    <t>Wählereuro 2024</t>
  </si>
  <si>
    <t>Landtagswahl 2023</t>
  </si>
  <si>
    <t>Waidhofen an der Ybbs</t>
  </si>
  <si>
    <t>Kredit/Darlehensnehmer 2024</t>
  </si>
  <si>
    <t>Kredit-/ Darlehenshöhe 2024</t>
  </si>
  <si>
    <t>Immobilienvermögen 2024</t>
  </si>
  <si>
    <t>Buchwert 2024</t>
  </si>
  <si>
    <t>davon Verkauf Immobilien</t>
  </si>
  <si>
    <t>Gemeinden 2024</t>
  </si>
  <si>
    <t>LEERMELDUNG</t>
  </si>
  <si>
    <t>1. Ausweis der Gesamtsumme der Einnahmen aller Gemeindeorganisationen</t>
  </si>
  <si>
    <t>2. Ausweis der Gesamtsumme der Ausgaben aller Gemeindeorganisationen</t>
  </si>
  <si>
    <t>5. Bezirk - Margareten</t>
  </si>
  <si>
    <t>1. Aufstellung der Erträge entsprechend der in § 5 Abs. 1 Z 2 lit c PartG vorgegebenen Gliederung</t>
  </si>
  <si>
    <t>2. Aufstellung der Aufwendungen entsprechend der in § 5 Abs. 1 Z 2 lit c PartG vorgegebenen Gliederung</t>
  </si>
  <si>
    <r>
      <t xml:space="preserve">Anlage: Liste jener territorialen und nicht-territorialen Gliederungen, die im 2. Berichtsteil zu berücksichtigen sind (§ 5 Abs. 1 PartG)    </t>
    </r>
    <r>
      <rPr>
        <b/>
        <sz val="11"/>
        <color theme="1"/>
        <rFont val="Aptos Narrow"/>
        <family val="2"/>
        <scheme val="minor"/>
      </rPr>
      <t>2024</t>
    </r>
  </si>
  <si>
    <t>a2. Anlage. Liste jener nichtterritorialen Gliederungen, die im 2. Berichtsteil zu berücksichtigen sind (§ 5 Abs. 1 PartG)</t>
  </si>
  <si>
    <t>Gliederung (§ 2 Z 1 PartG), nahestehenden Organisation (§ 2 Z 3 PartG), Personenkomitee (§ 2 Z 3a PartG), Wahlwerber</t>
  </si>
  <si>
    <t>PLZ_des_Spenders</t>
  </si>
  <si>
    <t>CH-6102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</si>
</sst>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 #,##0.00"/>
  </numFmts>
  <fonts count="30">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Söhne Leicht"/>
      <family val="2"/>
    </font>
    <font>
      <sz val="11"/>
      <color theme="1"/>
      <name val="Arial"/>
      <family val="2"/>
    </font>
    <font>
      <b/>
      <sz val="11"/>
      <color theme="1"/>
      <name val="Arial"/>
      <family val="2"/>
    </font>
    <font>
      <sz val="8"/>
      <name val="Aptos Narrow"/>
      <family val="2"/>
      <scheme val="minor"/>
    </font>
    <font>
      <sz val="11"/>
      <color rgb="FF000000"/>
      <name val="Arial"/>
      <family val="2"/>
    </font>
    <font>
      <b/>
      <sz val="12"/>
      <color theme="1"/>
      <name val="Arial"/>
      <family val="2"/>
    </font>
    <font>
      <b/>
      <u/>
      <sz val="20"/>
      <color theme="1"/>
      <name val="Aptos Narrow"/>
      <family val="2"/>
      <scheme val="minor"/>
    </font>
    <font>
      <b/>
      <sz val="20"/>
      <color theme="1"/>
      <name val="Aptos Narrow"/>
      <family val="2"/>
      <scheme val="minor"/>
    </font>
    <font>
      <b/>
      <sz val="16"/>
      <color theme="1"/>
      <name val="Aptos Narrow"/>
      <family val="2"/>
      <scheme val="minor"/>
    </font>
    <font>
      <b/>
      <u/>
      <sz val="11"/>
      <color theme="1"/>
      <name val="Arial"/>
      <family val="2"/>
    </font>
    <font>
      <sz val="11"/>
      <color theme="1"/>
      <name val="Calibri"/>
      <family val="2"/>
    </font>
    <font>
      <b/>
      <sz val="11"/>
      <color theme="1"/>
      <name val="Calibri"/>
      <family val="2"/>
    </font>
    <font>
      <sz val="10"/>
      <color theme="1"/>
      <name val="Calibri"/>
      <family val="2"/>
    </font>
    <font>
      <b/>
      <sz val="11"/>
      <color rgb="FF000000"/>
      <name val="Arial"/>
      <family val="2"/>
    </font>
    <font>
      <b/>
      <sz val="14"/>
      <color theme="1"/>
      <name val="Calibri"/>
      <family val="2"/>
    </font>
    <font>
      <sz val="7"/>
      <color theme="1"/>
      <name val="Times New Roman"/>
      <family val="1"/>
    </font>
    <font>
      <u/>
      <sz val="11"/>
      <color theme="1"/>
      <name val="Calibri"/>
      <family val="2"/>
    </font>
    <font>
      <sz val="9"/>
      <color theme="1"/>
      <name val="Calibri"/>
      <family val="2"/>
    </font>
    <font>
      <u/>
      <sz val="9"/>
      <color theme="1"/>
      <name val="Calibri"/>
      <family val="2"/>
    </font>
    <font>
      <b/>
      <sz val="9"/>
      <color theme="1"/>
      <name val="Calibri"/>
      <family val="2"/>
    </font>
    <font>
      <sz val="10"/>
      <color theme="1"/>
      <name val="Arial"/>
      <family val="2"/>
    </font>
    <font>
      <sz val="11"/>
      <color rgb="FFFF0000"/>
      <name val="Aptos Narrow"/>
      <family val="2"/>
      <scheme val="minor"/>
    </font>
    <font>
      <sz val="11"/>
      <color rgb="FFFF0000"/>
      <name val="Calibri"/>
      <family val="2"/>
    </font>
    <font>
      <sz val="12"/>
      <color theme="1"/>
      <name val="Aptos Narrow"/>
      <family val="2"/>
      <scheme val="minor"/>
    </font>
    <font>
      <b/>
      <sz val="12"/>
      <color theme="1"/>
      <name val="Aptos Narrow"/>
      <family val="2"/>
      <scheme val="minor"/>
    </font>
    <font>
      <b/>
      <sz val="14"/>
      <color theme="1"/>
      <name val="Arial"/>
      <family val="2"/>
    </font>
    <font>
      <b/>
      <sz val="11"/>
      <name val="Arial"/>
      <family val="2"/>
    </font>
  </fonts>
  <fills count="12">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D9D9D9"/>
        <bgColor indexed="64"/>
      </patternFill>
    </fill>
    <fill>
      <patternFill patternType="solid">
        <fgColor rgb="FFD9E1F2"/>
        <bgColor rgb="FF000000"/>
      </patternFill>
    </fill>
    <fill>
      <patternFill patternType="solid">
        <fgColor theme="5" tint="0.79998168889431442"/>
        <bgColor indexed="64"/>
      </patternFill>
    </fill>
    <fill>
      <patternFill patternType="solid">
        <fgColor theme="9"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indexed="64"/>
      </left>
      <right style="medium">
        <color indexed="64"/>
      </right>
      <top style="medium">
        <color indexed="64"/>
      </top>
      <bottom style="thin">
        <color indexed="64"/>
      </bottom>
      <diagonal/>
    </border>
    <border>
      <left style="thin">
        <color auto="1"/>
      </left>
      <right/>
      <top style="medium">
        <color auto="1"/>
      </top>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26" fillId="0" borderId="0"/>
  </cellStyleXfs>
  <cellXfs count="116">
    <xf numFmtId="0" fontId="0" fillId="0" borderId="0" xfId="0"/>
    <xf numFmtId="0" fontId="4" fillId="5" borderId="0" xfId="0" applyFont="1" applyFill="1" applyAlignment="1">
      <alignment vertical="top"/>
    </xf>
    <xf numFmtId="4" fontId="4" fillId="5" borderId="0" xfId="0" applyNumberFormat="1" applyFont="1" applyFill="1" applyAlignment="1">
      <alignment vertical="top"/>
    </xf>
    <xf numFmtId="0" fontId="0" fillId="5" borderId="0" xfId="0" applyFill="1"/>
    <xf numFmtId="0" fontId="0" fillId="5" borderId="0" xfId="0" applyFill="1" applyAlignment="1">
      <alignment vertical="top"/>
    </xf>
    <xf numFmtId="0" fontId="4" fillId="5" borderId="0" xfId="0" applyFont="1" applyFill="1"/>
    <xf numFmtId="164" fontId="4" fillId="5" borderId="0" xfId="0" applyNumberFormat="1" applyFont="1" applyFill="1"/>
    <xf numFmtId="4" fontId="0" fillId="0" borderId="0" xfId="0" applyNumberFormat="1"/>
    <xf numFmtId="0" fontId="0" fillId="0" borderId="0" xfId="0" applyAlignment="1">
      <alignment vertical="top"/>
    </xf>
    <xf numFmtId="0" fontId="0" fillId="0" borderId="1" xfId="0" applyBorder="1" applyAlignment="1">
      <alignment horizontal="left" vertical="center" indent="2"/>
    </xf>
    <xf numFmtId="0" fontId="8" fillId="7" borderId="1" xfId="0" applyFont="1" applyFill="1" applyBorder="1" applyAlignment="1">
      <alignment horizontal="left" vertical="center" indent="2"/>
    </xf>
    <xf numFmtId="14" fontId="0" fillId="7" borderId="1" xfId="0" applyNumberFormat="1" applyFill="1" applyBorder="1" applyAlignment="1">
      <alignment horizontal="left" vertical="center" indent="2"/>
    </xf>
    <xf numFmtId="0" fontId="0" fillId="0" borderId="1" xfId="0" applyBorder="1"/>
    <xf numFmtId="0" fontId="2" fillId="0" borderId="1" xfId="0" applyFont="1" applyBorder="1" applyAlignment="1">
      <alignment horizontal="left" vertical="center" indent="2"/>
    </xf>
    <xf numFmtId="0" fontId="2" fillId="0" borderId="1" xfId="0" applyFont="1" applyBorder="1" applyAlignment="1">
      <alignment horizontal="center" vertical="center"/>
    </xf>
    <xf numFmtId="0" fontId="0" fillId="0" borderId="0" xfId="0" applyAlignment="1">
      <alignment horizontal="center" vertical="center"/>
    </xf>
    <xf numFmtId="0" fontId="2" fillId="2" borderId="8" xfId="0" applyFont="1" applyFill="1" applyBorder="1" applyAlignment="1">
      <alignment horizontal="left" vertical="center" indent="2"/>
    </xf>
    <xf numFmtId="2" fontId="0" fillId="0" borderId="1" xfId="0" applyNumberFormat="1" applyBorder="1" applyAlignment="1">
      <alignment horizontal="right" vertical="center"/>
    </xf>
    <xf numFmtId="0" fontId="0" fillId="0" borderId="0" xfId="0" applyAlignment="1">
      <alignment vertical="center"/>
    </xf>
    <xf numFmtId="0" fontId="0" fillId="0" borderId="1" xfId="0" applyBorder="1" applyAlignment="1">
      <alignment horizontal="left"/>
    </xf>
    <xf numFmtId="4" fontId="2" fillId="0" borderId="1" xfId="0" applyNumberFormat="1" applyFont="1" applyBorder="1" applyAlignment="1">
      <alignment horizontal="right"/>
    </xf>
    <xf numFmtId="0" fontId="4" fillId="0" borderId="0" xfId="0" applyFont="1" applyAlignment="1">
      <alignment horizontal="left"/>
    </xf>
    <xf numFmtId="0" fontId="4" fillId="0" borderId="0" xfId="0" applyFont="1" applyAlignment="1">
      <alignment horizontal="right"/>
    </xf>
    <xf numFmtId="0" fontId="0" fillId="0" borderId="0" xfId="0" applyAlignment="1">
      <alignment horizontal="right"/>
    </xf>
    <xf numFmtId="0" fontId="0" fillId="0" borderId="0" xfId="0" applyAlignment="1">
      <alignment vertical="top" wrapText="1"/>
    </xf>
    <xf numFmtId="0" fontId="0" fillId="0" borderId="0" xfId="0" applyProtection="1">
      <protection locked="0"/>
    </xf>
    <xf numFmtId="0" fontId="5" fillId="0" borderId="0" xfId="0" applyFont="1" applyAlignment="1">
      <alignment vertical="center"/>
    </xf>
    <xf numFmtId="0" fontId="17" fillId="0" borderId="0" xfId="0" applyFont="1" applyAlignment="1">
      <alignment horizontal="left" vertical="top"/>
    </xf>
    <xf numFmtId="0" fontId="13" fillId="0" borderId="0" xfId="0" applyFont="1" applyAlignment="1">
      <alignment vertical="top"/>
    </xf>
    <xf numFmtId="0" fontId="13" fillId="0" borderId="0" xfId="0" applyFont="1" applyAlignment="1">
      <alignment horizontal="left" vertical="top"/>
    </xf>
    <xf numFmtId="0" fontId="13" fillId="0" borderId="0" xfId="0" applyFont="1" applyAlignment="1">
      <alignment horizontal="justify" vertical="top"/>
    </xf>
    <xf numFmtId="0" fontId="14" fillId="0" borderId="0" xfId="0" applyFont="1" applyAlignment="1">
      <alignment vertical="top"/>
    </xf>
    <xf numFmtId="0" fontId="20" fillId="0" borderId="0" xfId="0" applyFont="1" applyAlignment="1">
      <alignment vertical="top"/>
    </xf>
    <xf numFmtId="0" fontId="15" fillId="0" borderId="13" xfId="0" applyFont="1" applyBorder="1" applyAlignment="1">
      <alignment horizontal="left" vertical="top" wrapText="1"/>
    </xf>
    <xf numFmtId="0" fontId="15" fillId="0" borderId="11" xfId="0" applyFont="1" applyBorder="1" applyAlignment="1">
      <alignment horizontal="left" vertical="top" wrapText="1"/>
    </xf>
    <xf numFmtId="0" fontId="5" fillId="0" borderId="1" xfId="0" applyFont="1" applyBorder="1" applyAlignment="1">
      <alignment horizontal="center" vertical="center"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center"/>
    </xf>
    <xf numFmtId="0" fontId="4" fillId="0" borderId="1" xfId="0" applyFont="1" applyBorder="1" applyAlignment="1">
      <alignment horizontal="left" vertical="center" indent="2"/>
    </xf>
    <xf numFmtId="2" fontId="0" fillId="7" borderId="1" xfId="0" applyNumberFormat="1" applyFill="1" applyBorder="1" applyAlignment="1">
      <alignment horizontal="right" vertical="center"/>
    </xf>
    <xf numFmtId="2" fontId="0" fillId="10" borderId="1" xfId="0" applyNumberFormat="1" applyFill="1" applyBorder="1" applyAlignment="1">
      <alignment horizontal="right" vertical="center"/>
    </xf>
    <xf numFmtId="0" fontId="0" fillId="11" borderId="1" xfId="0" applyFill="1" applyBorder="1" applyAlignment="1">
      <alignment vertical="center"/>
    </xf>
    <xf numFmtId="0" fontId="4" fillId="0" borderId="1" xfId="0" applyFont="1" applyBorder="1" applyAlignment="1">
      <alignment horizontal="left" vertical="center" wrapText="1" indent="2"/>
    </xf>
    <xf numFmtId="0" fontId="2" fillId="0" borderId="0" xfId="0" applyFont="1"/>
    <xf numFmtId="0" fontId="0" fillId="0" borderId="0" xfId="0" applyAlignment="1">
      <alignment wrapText="1"/>
    </xf>
    <xf numFmtId="4" fontId="0" fillId="5" borderId="0" xfId="0" applyNumberFormat="1" applyFill="1" applyAlignment="1">
      <alignment vertical="top"/>
    </xf>
    <xf numFmtId="4" fontId="4" fillId="5" borderId="0" xfId="0" applyNumberFormat="1" applyFont="1" applyFill="1"/>
    <xf numFmtId="0" fontId="13" fillId="0" borderId="0" xfId="0" applyFont="1" applyAlignment="1">
      <alignment horizontal="justify" vertical="top" wrapText="1"/>
    </xf>
    <xf numFmtId="0" fontId="5" fillId="5" borderId="0" xfId="0" applyFont="1" applyFill="1" applyAlignment="1">
      <alignment vertical="top"/>
    </xf>
    <xf numFmtId="0" fontId="5" fillId="5" borderId="0" xfId="0" applyFont="1" applyFill="1"/>
    <xf numFmtId="0" fontId="0" fillId="0" borderId="0" xfId="0" applyAlignment="1" applyProtection="1">
      <alignment wrapText="1"/>
      <protection locked="0"/>
    </xf>
    <xf numFmtId="0" fontId="4" fillId="5" borderId="0" xfId="0" applyFont="1" applyFill="1" applyAlignment="1">
      <alignment vertical="top" wrapText="1"/>
    </xf>
    <xf numFmtId="0" fontId="27" fillId="0" borderId="7" xfId="0" applyFont="1" applyBorder="1" applyAlignment="1">
      <alignment horizontal="center" vertical="center" wrapText="1"/>
    </xf>
    <xf numFmtId="2" fontId="27" fillId="0" borderId="7" xfId="0" applyNumberFormat="1" applyFont="1" applyBorder="1" applyAlignment="1">
      <alignment horizontal="center" vertical="center" wrapText="1"/>
    </xf>
    <xf numFmtId="2" fontId="0" fillId="0" borderId="0" xfId="0" applyNumberFormat="1"/>
    <xf numFmtId="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4" fontId="1" fillId="0" borderId="1" xfId="0" applyNumberFormat="1" applyFont="1" applyBorder="1" applyAlignment="1">
      <alignment horizontal="center" vertical="center"/>
    </xf>
    <xf numFmtId="4" fontId="1" fillId="0" borderId="1" xfId="3" applyNumberFormat="1" applyBorder="1" applyAlignment="1">
      <alignment horizontal="center" vertical="center" wrapText="1"/>
    </xf>
    <xf numFmtId="0" fontId="0" fillId="0" borderId="1" xfId="0" applyBorder="1" applyAlignment="1">
      <alignment horizontal="center" vertical="center"/>
    </xf>
    <xf numFmtId="0" fontId="1" fillId="0" borderId="1" xfId="3" applyBorder="1" applyAlignment="1">
      <alignment horizontal="center" vertical="center"/>
    </xf>
    <xf numFmtId="0" fontId="2" fillId="0" borderId="1" xfId="0" applyFont="1" applyBorder="1"/>
    <xf numFmtId="0" fontId="5" fillId="5" borderId="0" xfId="0" applyFont="1" applyFill="1" applyAlignment="1">
      <alignment horizontal="center"/>
    </xf>
    <xf numFmtId="0" fontId="4" fillId="5" borderId="0" xfId="0" applyFont="1" applyFill="1" applyAlignment="1">
      <alignment horizontal="right" vertical="top"/>
    </xf>
    <xf numFmtId="0" fontId="13" fillId="0" borderId="0" xfId="0" applyFont="1"/>
    <xf numFmtId="0" fontId="4" fillId="0" borderId="0" xfId="0" applyFont="1"/>
    <xf numFmtId="4" fontId="4" fillId="0" borderId="0" xfId="0" applyNumberFormat="1" applyFont="1"/>
    <xf numFmtId="0" fontId="4" fillId="0" borderId="0" xfId="0" applyFont="1" applyAlignment="1">
      <alignment wrapText="1"/>
    </xf>
    <xf numFmtId="4" fontId="4" fillId="0" borderId="5" xfId="0" applyNumberFormat="1" applyFont="1" applyBorder="1"/>
    <xf numFmtId="4" fontId="4" fillId="0" borderId="10" xfId="0" applyNumberFormat="1" applyFont="1" applyBorder="1"/>
    <xf numFmtId="0" fontId="5" fillId="0" borderId="0" xfId="0" applyFont="1"/>
    <xf numFmtId="14" fontId="4" fillId="0" borderId="0" xfId="0" applyNumberFormat="1" applyFont="1"/>
    <xf numFmtId="4" fontId="5" fillId="0" borderId="0" xfId="0" applyNumberFormat="1" applyFont="1"/>
    <xf numFmtId="0" fontId="5" fillId="4" borderId="1" xfId="0" applyFont="1" applyFill="1" applyBorder="1" applyAlignment="1">
      <alignment horizontal="center" vertical="center" wrapText="1"/>
    </xf>
    <xf numFmtId="0" fontId="4" fillId="3" borderId="2" xfId="0" applyFont="1" applyFill="1" applyBorder="1" applyAlignment="1">
      <alignment horizontal="left" vertical="center" indent="2"/>
    </xf>
    <xf numFmtId="4" fontId="4" fillId="0" borderId="1" xfId="0" applyNumberFormat="1" applyFont="1" applyBorder="1" applyAlignment="1">
      <alignment horizontal="right" vertical="center"/>
    </xf>
    <xf numFmtId="0" fontId="4" fillId="2" borderId="2" xfId="0" applyFont="1" applyFill="1" applyBorder="1" applyAlignment="1">
      <alignment horizontal="left" vertical="center" indent="2"/>
    </xf>
    <xf numFmtId="4" fontId="4" fillId="0" borderId="6" xfId="0" applyNumberFormat="1" applyFont="1" applyBorder="1" applyAlignment="1">
      <alignment horizontal="right" vertical="center"/>
    </xf>
    <xf numFmtId="0" fontId="28" fillId="6" borderId="7" xfId="0" applyFont="1" applyFill="1" applyBorder="1" applyAlignment="1">
      <alignment horizontal="left" vertical="center" indent="2"/>
    </xf>
    <xf numFmtId="4" fontId="28" fillId="6" borderId="7" xfId="0" applyNumberFormat="1" applyFont="1" applyFill="1" applyBorder="1" applyAlignment="1">
      <alignment horizontal="right" vertical="center"/>
    </xf>
    <xf numFmtId="0" fontId="5" fillId="4" borderId="3" xfId="0" applyFont="1" applyFill="1" applyBorder="1" applyAlignment="1">
      <alignment horizontal="left" vertical="center" indent="2"/>
    </xf>
    <xf numFmtId="4" fontId="29" fillId="0" borderId="4" xfId="0" applyNumberFormat="1" applyFont="1" applyBorder="1" applyAlignment="1">
      <alignment horizontal="center" vertical="center" wrapText="1"/>
    </xf>
    <xf numFmtId="4" fontId="0" fillId="5" borderId="0" xfId="0" applyNumberFormat="1" applyFill="1"/>
    <xf numFmtId="0" fontId="2" fillId="5" borderId="0" xfId="0" applyFont="1" applyFill="1"/>
    <xf numFmtId="164" fontId="0" fillId="5" borderId="0" xfId="0" applyNumberFormat="1" applyFill="1"/>
    <xf numFmtId="0" fontId="27" fillId="0" borderId="1" xfId="0" applyFont="1" applyBorder="1" applyAlignment="1">
      <alignment horizontal="center" vertical="center" wrapText="1"/>
    </xf>
    <xf numFmtId="0" fontId="1" fillId="5" borderId="1" xfId="0" applyFont="1" applyFill="1" applyBorder="1" applyAlignment="1">
      <alignment horizontal="center" vertical="center" wrapText="1"/>
    </xf>
    <xf numFmtId="0" fontId="1" fillId="5" borderId="1" xfId="3" applyFill="1" applyBorder="1" applyAlignment="1">
      <alignment horizontal="center" vertical="center" wrapText="1"/>
    </xf>
    <xf numFmtId="4" fontId="1" fillId="5" borderId="1" xfId="3" applyNumberFormat="1" applyFill="1" applyBorder="1" applyAlignment="1">
      <alignment horizontal="center" vertical="center" wrapText="1"/>
    </xf>
    <xf numFmtId="0" fontId="0" fillId="5" borderId="1" xfId="0" applyFill="1" applyBorder="1" applyAlignment="1">
      <alignment horizontal="center" vertical="center" wrapText="1"/>
    </xf>
    <xf numFmtId="4" fontId="4" fillId="5" borderId="0" xfId="0" applyNumberFormat="1" applyFont="1" applyFill="1" applyAlignment="1">
      <alignment horizontal="right" vertical="center"/>
    </xf>
    <xf numFmtId="164" fontId="4" fillId="5" borderId="0" xfId="0" applyNumberFormat="1" applyFont="1" applyFill="1" applyAlignment="1">
      <alignment horizontal="right" vertical="center"/>
    </xf>
    <xf numFmtId="0" fontId="5" fillId="5" borderId="0" xfId="0" applyFont="1" applyFill="1" applyAlignment="1">
      <alignment horizontal="center"/>
    </xf>
    <xf numFmtId="0" fontId="2" fillId="0" borderId="0" xfId="0" applyFont="1" applyAlignment="1">
      <alignment horizontal="center"/>
    </xf>
    <xf numFmtId="0" fontId="2" fillId="7" borderId="1" xfId="0" applyFont="1" applyFill="1" applyBorder="1" applyAlignment="1">
      <alignment horizontal="left" vertical="center" wrapText="1" indent="2"/>
    </xf>
    <xf numFmtId="0" fontId="0" fillId="7" borderId="1" xfId="0" applyFill="1" applyBorder="1" applyAlignment="1">
      <alignment horizontal="left" vertical="center" wrapText="1" indent="2"/>
    </xf>
    <xf numFmtId="0" fontId="27" fillId="0" borderId="5" xfId="0" applyFont="1" applyBorder="1" applyAlignment="1">
      <alignment horizontal="center" vertical="center" wrapText="1"/>
    </xf>
    <xf numFmtId="0" fontId="25" fillId="0" borderId="18" xfId="0" applyFont="1" applyBorder="1" applyAlignment="1">
      <alignment horizontal="justify" vertical="top" wrapText="1"/>
    </xf>
    <xf numFmtId="0" fontId="24" fillId="0" borderId="18" xfId="0" applyFont="1" applyBorder="1" applyAlignment="1">
      <alignment horizontal="justify" vertical="top" wrapText="1"/>
    </xf>
    <xf numFmtId="0" fontId="13" fillId="0" borderId="0" xfId="0" applyFont="1" applyAlignment="1">
      <alignment horizontal="left" vertical="top"/>
    </xf>
    <xf numFmtId="0" fontId="13" fillId="0" borderId="16" xfId="0" applyFont="1" applyBorder="1" applyAlignment="1">
      <alignment horizontal="justify" vertical="top" wrapText="1"/>
    </xf>
    <xf numFmtId="0" fontId="13" fillId="0" borderId="2" xfId="0" applyFont="1" applyBorder="1" applyAlignment="1">
      <alignment horizontal="justify" vertical="top" wrapText="1"/>
    </xf>
    <xf numFmtId="0" fontId="13" fillId="0" borderId="12" xfId="0" applyFont="1" applyBorder="1" applyAlignment="1">
      <alignment horizontal="justify" vertical="top" wrapText="1"/>
    </xf>
    <xf numFmtId="9" fontId="13" fillId="0" borderId="16" xfId="0" applyNumberFormat="1" applyFont="1" applyBorder="1" applyAlignment="1">
      <alignment horizontal="justify" vertical="top" wrapText="1"/>
    </xf>
    <xf numFmtId="9" fontId="13" fillId="0" borderId="2" xfId="0" applyNumberFormat="1" applyFont="1" applyBorder="1" applyAlignment="1">
      <alignment horizontal="justify" vertical="top" wrapText="1"/>
    </xf>
    <xf numFmtId="0" fontId="13" fillId="0" borderId="14" xfId="0" applyFont="1" applyBorder="1" applyAlignment="1">
      <alignment horizontal="justify" vertical="top" wrapText="1"/>
    </xf>
    <xf numFmtId="0" fontId="13" fillId="0" borderId="17" xfId="0" applyFont="1" applyBorder="1" applyAlignment="1">
      <alignment horizontal="justify" vertical="top" wrapText="1"/>
    </xf>
    <xf numFmtId="0" fontId="13" fillId="0" borderId="15" xfId="0" applyFont="1" applyBorder="1" applyAlignment="1">
      <alignment horizontal="justify" vertical="top" wrapText="1"/>
    </xf>
    <xf numFmtId="0" fontId="13" fillId="8" borderId="14" xfId="0" applyFont="1" applyFill="1" applyBorder="1" applyAlignment="1">
      <alignment horizontal="justify" vertical="top" wrapText="1"/>
    </xf>
    <xf numFmtId="0" fontId="13" fillId="8" borderId="17" xfId="0" applyFont="1" applyFill="1" applyBorder="1" applyAlignment="1">
      <alignment horizontal="justify" vertical="top" wrapText="1"/>
    </xf>
    <xf numFmtId="0" fontId="13" fillId="8" borderId="15" xfId="0" applyFont="1" applyFill="1" applyBorder="1" applyAlignment="1">
      <alignment horizontal="justify" vertical="top" wrapText="1"/>
    </xf>
    <xf numFmtId="0" fontId="15" fillId="0" borderId="16" xfId="0" applyFont="1" applyBorder="1" applyAlignment="1">
      <alignment horizontal="left" vertical="top" wrapText="1"/>
    </xf>
    <xf numFmtId="0" fontId="15" fillId="0" borderId="12" xfId="0" applyFont="1" applyBorder="1" applyAlignment="1">
      <alignment horizontal="left" vertical="top" wrapText="1"/>
    </xf>
    <xf numFmtId="0" fontId="16" fillId="9" borderId="9" xfId="0" applyFont="1" applyFill="1" applyBorder="1" applyAlignment="1">
      <alignment horizontal="center" wrapText="1"/>
    </xf>
    <xf numFmtId="0" fontId="7" fillId="9" borderId="10" xfId="0" applyFont="1" applyFill="1" applyBorder="1" applyAlignment="1">
      <alignment horizontal="center" wrapText="1"/>
    </xf>
  </cellXfs>
  <cellStyles count="6">
    <cellStyle name="Komma 2" xfId="1" xr:uid="{975DC3E6-711D-45DF-B935-722D813D3841}"/>
    <cellStyle name="Komma 2 2" xfId="4" xr:uid="{C07A44F3-1C2E-4937-AED2-8EB99049699A}"/>
    <cellStyle name="Standard" xfId="0" builtinId="0"/>
    <cellStyle name="Standard 2" xfId="3" xr:uid="{82FB9ECA-42DD-4709-BAA9-1AA7EE9D4B94}"/>
    <cellStyle name="Standard 3" xfId="2" xr:uid="{AAB22FD1-3496-4A44-BA03-5BAC987BA17F}"/>
    <cellStyle name="Standard 4" xfId="5" xr:uid="{DE49AAA5-9E6D-4327-8E95-9AF2C6B3B2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Dokumente/Eigene%20Dateien/Rechenschaftsbericht/Rechenschaftsbericht%202024/RB%202024%20Anhang%20A2a%20Ertr&#228;ge%20Aufwendungen%20-%20&#220;berleitung.xlsx" TargetMode="External"/><Relationship Id="rId1" Type="http://schemas.openxmlformats.org/officeDocument/2006/relationships/externalLinkPath" Target="file:///O:/Dokumente/Eigene%20Dateien/Rechenschaftsbericht/Rechenschaftsbericht%202024/RB%202024%20Anhang%20A2a%20Ertr&#228;ge%20Aufwendungen%20-%20&#220;berleitu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Überleitung 23 auf 24"/>
      <sheetName val="Bilanz"/>
      <sheetName val="Zuteilung E&amp;A"/>
      <sheetName val="Zu Bilanz"/>
      <sheetName val="NFZ-24"/>
      <sheetName val="NFZ - 23"/>
      <sheetName val="Verlust - Berechnung"/>
    </sheetNames>
    <sheetDataSet>
      <sheetData sheetId="0"/>
      <sheetData sheetId="1"/>
      <sheetData sheetId="2"/>
      <sheetData sheetId="3">
        <row r="2">
          <cell r="E2">
            <v>160</v>
          </cell>
        </row>
        <row r="3">
          <cell r="E3">
            <v>19824.3</v>
          </cell>
        </row>
        <row r="4">
          <cell r="E4">
            <v>10428.73</v>
          </cell>
        </row>
        <row r="6">
          <cell r="E6">
            <v>1002.53</v>
          </cell>
        </row>
        <row r="7">
          <cell r="E7">
            <v>4055594.5</v>
          </cell>
        </row>
        <row r="8">
          <cell r="E8">
            <v>687996.2</v>
          </cell>
        </row>
        <row r="9">
          <cell r="E9">
            <v>242060.39</v>
          </cell>
        </row>
        <row r="10">
          <cell r="E10">
            <v>1104459.2</v>
          </cell>
        </row>
        <row r="11">
          <cell r="E11">
            <v>30750.02</v>
          </cell>
        </row>
        <row r="12">
          <cell r="E12">
            <v>406847.88</v>
          </cell>
        </row>
        <row r="13">
          <cell r="E13">
            <v>94784.59</v>
          </cell>
        </row>
        <row r="14">
          <cell r="E14">
            <v>182857.27</v>
          </cell>
        </row>
        <row r="15">
          <cell r="E15">
            <v>80734.06</v>
          </cell>
        </row>
        <row r="18">
          <cell r="E18">
            <v>138443.17000000001</v>
          </cell>
        </row>
        <row r="19">
          <cell r="E19">
            <v>40000</v>
          </cell>
        </row>
        <row r="21">
          <cell r="E21">
            <v>365522.83</v>
          </cell>
        </row>
      </sheetData>
      <sheetData sheetId="4"/>
      <sheetData sheetId="5"/>
      <sheetData sheetId="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9A61D-8ACC-49ED-8FD2-E57C895D66E2}">
  <sheetPr>
    <tabColor rgb="FFFF0000"/>
  </sheetPr>
  <dimension ref="A1:C33"/>
  <sheetViews>
    <sheetView showGridLines="0" zoomScale="90" zoomScaleNormal="90" workbookViewId="0">
      <selection activeCell="G32" sqref="G32"/>
    </sheetView>
  </sheetViews>
  <sheetFormatPr baseColWidth="10" defaultRowHeight="15"/>
  <cols>
    <col min="1" max="1" width="81.6640625" bestFit="1" customWidth="1"/>
    <col min="2" max="3" width="13" bestFit="1" customWidth="1"/>
  </cols>
  <sheetData>
    <row r="1" spans="1:3">
      <c r="A1" s="71" t="s">
        <v>56</v>
      </c>
      <c r="B1" s="72">
        <v>45291</v>
      </c>
      <c r="C1" s="72">
        <v>45657</v>
      </c>
    </row>
    <row r="2" spans="1:3">
      <c r="A2" s="66" t="s">
        <v>57</v>
      </c>
      <c r="B2" s="67"/>
      <c r="C2" s="67"/>
    </row>
    <row r="3" spans="1:3">
      <c r="A3" s="66" t="s">
        <v>121</v>
      </c>
      <c r="B3" s="67">
        <v>0</v>
      </c>
      <c r="C3" s="67">
        <v>0</v>
      </c>
    </row>
    <row r="4" spans="1:3">
      <c r="A4" s="66" t="s">
        <v>58</v>
      </c>
      <c r="B4" s="67">
        <v>0</v>
      </c>
      <c r="C4" s="67">
        <v>0</v>
      </c>
    </row>
    <row r="5" spans="1:3">
      <c r="A5" s="66" t="s">
        <v>59</v>
      </c>
      <c r="B5" s="67">
        <f>2528.73</f>
        <v>2528.73</v>
      </c>
      <c r="C5" s="67">
        <f>'[1]Zu Bilanz'!E2+'[1]Zu Bilanz'!E3+'[1]Zu Bilanz'!E4</f>
        <v>30413.03</v>
      </c>
    </row>
    <row r="6" spans="1:3">
      <c r="A6" s="66" t="s">
        <v>60</v>
      </c>
      <c r="B6" s="67">
        <v>0.01</v>
      </c>
      <c r="C6" s="67">
        <v>0.01</v>
      </c>
    </row>
    <row r="7" spans="1:3">
      <c r="A7" s="66" t="s">
        <v>61</v>
      </c>
      <c r="B7" s="67">
        <v>0</v>
      </c>
      <c r="C7" s="67">
        <v>0</v>
      </c>
    </row>
    <row r="8" spans="1:3">
      <c r="A8" s="66"/>
      <c r="B8" s="67"/>
      <c r="C8" s="67"/>
    </row>
    <row r="9" spans="1:3">
      <c r="A9" s="66" t="s">
        <v>62</v>
      </c>
      <c r="B9" s="67"/>
      <c r="C9" s="67"/>
    </row>
    <row r="10" spans="1:3">
      <c r="A10" s="66" t="s">
        <v>63</v>
      </c>
      <c r="B10" s="67">
        <v>80734.06</v>
      </c>
      <c r="C10" s="67">
        <f>'[1]Zu Bilanz'!E15</f>
        <v>80734.06</v>
      </c>
    </row>
    <row r="11" spans="1:3">
      <c r="A11" s="66" t="s">
        <v>64</v>
      </c>
      <c r="B11" s="67">
        <f>5596.29</f>
        <v>5596.29</v>
      </c>
      <c r="C11" s="67">
        <f>'[1]Zu Bilanz'!E6</f>
        <v>1002.53</v>
      </c>
    </row>
    <row r="12" spans="1:3">
      <c r="A12" s="66" t="s">
        <v>65</v>
      </c>
      <c r="B12" s="67">
        <f>8098459.98</f>
        <v>8098459.9800000004</v>
      </c>
      <c r="C12" s="67">
        <f>'[1]Zu Bilanz'!E7+'[1]Zu Bilanz'!E8+'[1]Zu Bilanz'!E9+'[1]Zu Bilanz'!E10+'[1]Zu Bilanz'!E11+'[1]Zu Bilanz'!E12</f>
        <v>6527708.1899999995</v>
      </c>
    </row>
    <row r="13" spans="1:3">
      <c r="A13" s="66" t="s">
        <v>66</v>
      </c>
      <c r="B13" s="67">
        <v>0</v>
      </c>
      <c r="C13" s="67">
        <v>0</v>
      </c>
    </row>
    <row r="14" spans="1:3">
      <c r="A14" s="66" t="s">
        <v>67</v>
      </c>
      <c r="B14" s="67">
        <f>227709.43</f>
        <v>227709.43</v>
      </c>
      <c r="C14" s="67">
        <f>'[1]Zu Bilanz'!E13+'[1]Zu Bilanz'!E14</f>
        <v>277641.86</v>
      </c>
    </row>
    <row r="15" spans="1:3">
      <c r="A15" s="66"/>
      <c r="B15" s="67"/>
      <c r="C15" s="67"/>
    </row>
    <row r="16" spans="1:3">
      <c r="A16" s="71" t="s">
        <v>68</v>
      </c>
      <c r="B16" s="73">
        <f>SUM(B3:B15)</f>
        <v>8415028.5</v>
      </c>
      <c r="C16" s="73">
        <f>SUM(C5:C15)</f>
        <v>6917499.6799999997</v>
      </c>
    </row>
    <row r="17" spans="1:3">
      <c r="A17" s="66"/>
      <c r="B17" s="67"/>
      <c r="C17" s="67"/>
    </row>
    <row r="18" spans="1:3">
      <c r="A18" s="71" t="s">
        <v>69</v>
      </c>
      <c r="B18" s="67"/>
      <c r="C18" s="67"/>
    </row>
    <row r="19" spans="1:3">
      <c r="A19" s="66" t="s">
        <v>70</v>
      </c>
      <c r="B19" s="67"/>
      <c r="C19" s="67"/>
    </row>
    <row r="20" spans="1:3">
      <c r="A20" s="66" t="s">
        <v>71</v>
      </c>
      <c r="B20" s="67">
        <v>0</v>
      </c>
      <c r="C20" s="67">
        <v>0</v>
      </c>
    </row>
    <row r="21" spans="1:3">
      <c r="A21" s="66" t="s">
        <v>72</v>
      </c>
      <c r="B21" s="67">
        <v>0</v>
      </c>
      <c r="C21" s="67">
        <v>0</v>
      </c>
    </row>
    <row r="22" spans="1:3">
      <c r="A22" s="66" t="s">
        <v>73</v>
      </c>
      <c r="B22" s="67">
        <f>140612.03</f>
        <v>140612.03</v>
      </c>
      <c r="C22" s="67">
        <f>'[1]Zu Bilanz'!E18+'[1]Zu Bilanz'!E19</f>
        <v>178443.17</v>
      </c>
    </row>
    <row r="23" spans="1:3">
      <c r="A23" s="66"/>
      <c r="B23" s="67"/>
      <c r="C23" s="67"/>
    </row>
    <row r="24" spans="1:3">
      <c r="A24" s="66" t="s">
        <v>74</v>
      </c>
      <c r="B24" s="67"/>
      <c r="C24" s="67"/>
    </row>
    <row r="25" spans="1:3">
      <c r="A25" s="66" t="s">
        <v>75</v>
      </c>
      <c r="B25" s="67">
        <v>0</v>
      </c>
      <c r="C25" s="67">
        <v>0</v>
      </c>
    </row>
    <row r="26" spans="1:3">
      <c r="A26" s="66" t="s">
        <v>76</v>
      </c>
      <c r="B26" s="67">
        <v>0</v>
      </c>
      <c r="C26" s="67">
        <v>0</v>
      </c>
    </row>
    <row r="27" spans="1:3">
      <c r="A27" s="66" t="s">
        <v>77</v>
      </c>
      <c r="B27" s="67">
        <v>0</v>
      </c>
      <c r="C27" s="67">
        <v>0</v>
      </c>
    </row>
    <row r="28" spans="1:3">
      <c r="A28" s="66" t="s">
        <v>78</v>
      </c>
      <c r="B28" s="67">
        <v>0</v>
      </c>
      <c r="C28" s="67">
        <v>0</v>
      </c>
    </row>
    <row r="29" spans="1:3">
      <c r="A29" s="66" t="s">
        <v>79</v>
      </c>
      <c r="B29" s="67">
        <f>43502.98</f>
        <v>43502.98</v>
      </c>
      <c r="C29" s="67">
        <f>'[1]Zu Bilanz'!E21</f>
        <v>365522.83</v>
      </c>
    </row>
    <row r="30" spans="1:3">
      <c r="A30" s="66"/>
      <c r="B30" s="67"/>
      <c r="C30" s="67"/>
    </row>
    <row r="31" spans="1:3">
      <c r="A31" s="71" t="s">
        <v>80</v>
      </c>
      <c r="B31" s="73">
        <f>SUM(B20:B30)</f>
        <v>184115.01</v>
      </c>
      <c r="C31" s="73">
        <f>SUM(C19:C30)</f>
        <v>543966</v>
      </c>
    </row>
    <row r="32" spans="1:3">
      <c r="A32" s="66"/>
      <c r="B32" s="67"/>
      <c r="C32" s="67"/>
    </row>
    <row r="33" spans="1:3">
      <c r="A33" s="66" t="s">
        <v>81</v>
      </c>
      <c r="B33" s="67">
        <f>B16-B31</f>
        <v>8230913.4900000002</v>
      </c>
      <c r="C33" s="67">
        <f>C16-C31</f>
        <v>6373533.6799999997</v>
      </c>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E38B9-0738-494F-8B54-1D3EC8B4C4D1}">
  <dimension ref="A1:B132"/>
  <sheetViews>
    <sheetView topLeftCell="B1" zoomScale="90" zoomScaleNormal="90" workbookViewId="0">
      <selection activeCell="B2" sqref="B2"/>
    </sheetView>
  </sheetViews>
  <sheetFormatPr baseColWidth="10" defaultColWidth="11.33203125" defaultRowHeight="15"/>
  <cols>
    <col min="1" max="1" width="23.83203125" style="25" customWidth="1"/>
    <col min="2" max="2" width="207.6640625" style="25" customWidth="1"/>
    <col min="3" max="16384" width="11.33203125" style="25"/>
  </cols>
  <sheetData>
    <row r="1" spans="1:2">
      <c r="A1" s="25" t="s">
        <v>151</v>
      </c>
      <c r="B1" s="25" t="s">
        <v>536</v>
      </c>
    </row>
    <row r="3" spans="1:2">
      <c r="A3" s="25" t="s">
        <v>152</v>
      </c>
    </row>
    <row r="4" spans="1:2">
      <c r="A4" s="25" t="s">
        <v>141</v>
      </c>
      <c r="B4" s="25" t="s">
        <v>153</v>
      </c>
    </row>
    <row r="5" spans="1:2">
      <c r="A5" s="25" t="s">
        <v>144</v>
      </c>
      <c r="B5" s="25" t="s">
        <v>154</v>
      </c>
    </row>
    <row r="6" spans="1:2">
      <c r="A6" s="25" t="s">
        <v>145</v>
      </c>
      <c r="B6" s="25" t="s">
        <v>155</v>
      </c>
    </row>
    <row r="7" spans="1:2">
      <c r="A7" s="25" t="s">
        <v>146</v>
      </c>
      <c r="B7" s="25" t="s">
        <v>146</v>
      </c>
    </row>
    <row r="8" spans="1:2">
      <c r="A8" s="25" t="s">
        <v>147</v>
      </c>
      <c r="B8" s="25" t="s">
        <v>156</v>
      </c>
    </row>
    <row r="9" spans="1:2">
      <c r="A9" s="25" t="s">
        <v>148</v>
      </c>
      <c r="B9" s="25" t="s">
        <v>157</v>
      </c>
    </row>
    <row r="10" spans="1:2">
      <c r="A10" s="25" t="s">
        <v>149</v>
      </c>
      <c r="B10" s="25" t="s">
        <v>158</v>
      </c>
    </row>
    <row r="11" spans="1:2">
      <c r="A11" s="25" t="s">
        <v>150</v>
      </c>
      <c r="B11" s="25" t="s">
        <v>159</v>
      </c>
    </row>
    <row r="14" spans="1:2">
      <c r="A14" s="25" t="s">
        <v>183</v>
      </c>
    </row>
    <row r="15" spans="1:2">
      <c r="A15" s="25" t="s">
        <v>141</v>
      </c>
      <c r="B15" s="25" t="s">
        <v>153</v>
      </c>
    </row>
    <row r="16" spans="1:2">
      <c r="A16" s="25" t="s">
        <v>174</v>
      </c>
      <c r="B16" s="25" t="s">
        <v>184</v>
      </c>
    </row>
    <row r="17" spans="1:2">
      <c r="A17" s="25" t="s">
        <v>175</v>
      </c>
      <c r="B17" s="25" t="s">
        <v>185</v>
      </c>
    </row>
    <row r="18" spans="1:2">
      <c r="A18" s="25" t="s">
        <v>176</v>
      </c>
      <c r="B18" s="25" t="s">
        <v>186</v>
      </c>
    </row>
    <row r="19" spans="1:2" ht="32">
      <c r="A19" s="25" t="s">
        <v>177</v>
      </c>
      <c r="B19" s="50" t="s">
        <v>187</v>
      </c>
    </row>
    <row r="20" spans="1:2" ht="32">
      <c r="A20" s="25" t="s">
        <v>188</v>
      </c>
      <c r="B20" s="50" t="s">
        <v>189</v>
      </c>
    </row>
    <row r="21" spans="1:2">
      <c r="A21" s="25" t="s">
        <v>190</v>
      </c>
      <c r="B21" s="25" t="s">
        <v>191</v>
      </c>
    </row>
    <row r="22" spans="1:2">
      <c r="A22" s="25" t="s">
        <v>179</v>
      </c>
      <c r="B22" s="25" t="s">
        <v>192</v>
      </c>
    </row>
    <row r="23" spans="1:2">
      <c r="A23" s="25" t="s">
        <v>180</v>
      </c>
      <c r="B23" s="25" t="s">
        <v>193</v>
      </c>
    </row>
    <row r="24" spans="1:2">
      <c r="A24" s="25" t="s">
        <v>181</v>
      </c>
      <c r="B24" s="25" t="s">
        <v>194</v>
      </c>
    </row>
    <row r="25" spans="1:2">
      <c r="A25" s="25" t="s">
        <v>182</v>
      </c>
      <c r="B25" s="25" t="s">
        <v>195</v>
      </c>
    </row>
    <row r="28" spans="1:2">
      <c r="A28" s="25" t="s">
        <v>231</v>
      </c>
    </row>
    <row r="29" spans="1:2">
      <c r="A29" s="25" t="s">
        <v>141</v>
      </c>
      <c r="B29" s="25" t="s">
        <v>153</v>
      </c>
    </row>
    <row r="30" spans="1:2">
      <c r="A30" s="25" t="s">
        <v>215</v>
      </c>
      <c r="B30" s="25" t="s">
        <v>232</v>
      </c>
    </row>
    <row r="31" spans="1:2">
      <c r="A31" s="25" t="s">
        <v>216</v>
      </c>
      <c r="B31" s="25" t="s">
        <v>233</v>
      </c>
    </row>
    <row r="32" spans="1:2" ht="32">
      <c r="A32" s="25" t="s">
        <v>234</v>
      </c>
      <c r="B32" s="50" t="s">
        <v>235</v>
      </c>
    </row>
    <row r="33" spans="1:2" ht="32">
      <c r="A33" s="25" t="s">
        <v>218</v>
      </c>
      <c r="B33" s="50" t="s">
        <v>236</v>
      </c>
    </row>
    <row r="34" spans="1:2">
      <c r="A34" s="25" t="s">
        <v>219</v>
      </c>
      <c r="B34" s="25" t="s">
        <v>237</v>
      </c>
    </row>
    <row r="35" spans="1:2">
      <c r="A35" s="25" t="s">
        <v>220</v>
      </c>
      <c r="B35" s="25" t="s">
        <v>238</v>
      </c>
    </row>
    <row r="36" spans="1:2">
      <c r="A36" s="25" t="s">
        <v>221</v>
      </c>
      <c r="B36" s="25" t="s">
        <v>239</v>
      </c>
    </row>
    <row r="37" spans="1:2">
      <c r="A37" s="25" t="s">
        <v>222</v>
      </c>
      <c r="B37" s="25" t="s">
        <v>240</v>
      </c>
    </row>
    <row r="38" spans="1:2">
      <c r="A38" s="25" t="s">
        <v>213</v>
      </c>
      <c r="B38" s="25" t="s">
        <v>241</v>
      </c>
    </row>
    <row r="39" spans="1:2">
      <c r="A39" s="25" t="s">
        <v>223</v>
      </c>
      <c r="B39" s="25" t="s">
        <v>242</v>
      </c>
    </row>
    <row r="40" spans="1:2">
      <c r="A40" s="25" t="s">
        <v>224</v>
      </c>
      <c r="B40" s="25" t="s">
        <v>243</v>
      </c>
    </row>
    <row r="41" spans="1:2">
      <c r="A41" s="25" t="s">
        <v>225</v>
      </c>
      <c r="B41" s="25" t="s">
        <v>244</v>
      </c>
    </row>
    <row r="42" spans="1:2">
      <c r="A42" s="25" t="s">
        <v>226</v>
      </c>
      <c r="B42" s="25" t="s">
        <v>245</v>
      </c>
    </row>
    <row r="43" spans="1:2">
      <c r="A43" s="25" t="s">
        <v>227</v>
      </c>
      <c r="B43" s="25" t="s">
        <v>246</v>
      </c>
    </row>
    <row r="44" spans="1:2">
      <c r="A44" s="25" t="s">
        <v>228</v>
      </c>
      <c r="B44" s="25" t="s">
        <v>247</v>
      </c>
    </row>
    <row r="45" spans="1:2" ht="32">
      <c r="A45" s="25" t="s">
        <v>212</v>
      </c>
      <c r="B45" s="50" t="s">
        <v>248</v>
      </c>
    </row>
    <row r="46" spans="1:2">
      <c r="A46" s="25" t="s">
        <v>229</v>
      </c>
      <c r="B46" s="25" t="s">
        <v>249</v>
      </c>
    </row>
    <row r="47" spans="1:2">
      <c r="A47" s="25" t="s">
        <v>250</v>
      </c>
      <c r="B47" s="25" t="s">
        <v>251</v>
      </c>
    </row>
    <row r="48" spans="1:2" ht="32">
      <c r="A48" s="25" t="s">
        <v>252</v>
      </c>
      <c r="B48" s="50" t="s">
        <v>253</v>
      </c>
    </row>
    <row r="49" spans="1:2">
      <c r="A49" s="25" t="s">
        <v>230</v>
      </c>
      <c r="B49" s="25" t="s">
        <v>254</v>
      </c>
    </row>
    <row r="52" spans="1:2">
      <c r="A52" s="25" t="s">
        <v>286</v>
      </c>
    </row>
    <row r="53" spans="1:2">
      <c r="A53" s="25" t="s">
        <v>141</v>
      </c>
      <c r="B53" s="25" t="s">
        <v>153</v>
      </c>
    </row>
    <row r="54" spans="1:2" ht="48">
      <c r="A54" s="25" t="s">
        <v>271</v>
      </c>
      <c r="B54" s="50" t="s">
        <v>287</v>
      </c>
    </row>
    <row r="55" spans="1:2">
      <c r="A55" s="25" t="s">
        <v>272</v>
      </c>
      <c r="B55" s="25" t="s">
        <v>288</v>
      </c>
    </row>
    <row r="56" spans="1:2" ht="32">
      <c r="A56" s="25" t="s">
        <v>273</v>
      </c>
      <c r="B56" s="50" t="s">
        <v>289</v>
      </c>
    </row>
    <row r="57" spans="1:2">
      <c r="A57" s="25" t="s">
        <v>274</v>
      </c>
      <c r="B57" s="25" t="s">
        <v>290</v>
      </c>
    </row>
    <row r="58" spans="1:2" ht="32">
      <c r="A58" s="25" t="s">
        <v>275</v>
      </c>
      <c r="B58" s="50" t="s">
        <v>291</v>
      </c>
    </row>
    <row r="60" spans="1:2" ht="32">
      <c r="A60" s="25" t="s">
        <v>276</v>
      </c>
      <c r="B60" s="50" t="s">
        <v>292</v>
      </c>
    </row>
    <row r="61" spans="1:2">
      <c r="A61" s="25" t="s">
        <v>277</v>
      </c>
      <c r="B61" s="25" t="s">
        <v>293</v>
      </c>
    </row>
    <row r="62" spans="1:2">
      <c r="A62" s="25" t="s">
        <v>294</v>
      </c>
      <c r="B62" s="25" t="s">
        <v>295</v>
      </c>
    </row>
    <row r="63" spans="1:2" ht="32">
      <c r="A63" s="25" t="s">
        <v>278</v>
      </c>
      <c r="B63" s="50" t="s">
        <v>296</v>
      </c>
    </row>
    <row r="64" spans="1:2" ht="48">
      <c r="A64" s="25" t="s">
        <v>279</v>
      </c>
      <c r="B64" s="50" t="s">
        <v>297</v>
      </c>
    </row>
    <row r="65" spans="1:2" ht="32">
      <c r="A65" s="25" t="s">
        <v>280</v>
      </c>
      <c r="B65" s="50" t="s">
        <v>298</v>
      </c>
    </row>
    <row r="66" spans="1:2" ht="32">
      <c r="A66" s="25" t="s">
        <v>281</v>
      </c>
      <c r="B66" s="50" t="s">
        <v>299</v>
      </c>
    </row>
    <row r="67" spans="1:2">
      <c r="A67" s="25" t="s">
        <v>282</v>
      </c>
      <c r="B67" s="25" t="s">
        <v>300</v>
      </c>
    </row>
    <row r="68" spans="1:2">
      <c r="A68" s="25" t="s">
        <v>301</v>
      </c>
      <c r="B68" s="25" t="s">
        <v>301</v>
      </c>
    </row>
    <row r="69" spans="1:2" ht="32">
      <c r="A69" s="25" t="s">
        <v>283</v>
      </c>
      <c r="B69" s="50" t="s">
        <v>302</v>
      </c>
    </row>
    <row r="70" spans="1:2" ht="48">
      <c r="A70" s="25" t="s">
        <v>284</v>
      </c>
      <c r="B70" s="50" t="s">
        <v>303</v>
      </c>
    </row>
    <row r="71" spans="1:2" ht="32">
      <c r="A71" s="25" t="s">
        <v>304</v>
      </c>
      <c r="B71" s="50" t="s">
        <v>305</v>
      </c>
    </row>
    <row r="72" spans="1:2">
      <c r="A72" s="25" t="s">
        <v>306</v>
      </c>
      <c r="B72" s="25" t="s">
        <v>306</v>
      </c>
    </row>
    <row r="74" spans="1:2">
      <c r="A74" s="25" t="s">
        <v>319</v>
      </c>
    </row>
    <row r="75" spans="1:2">
      <c r="A75" s="25" t="s">
        <v>141</v>
      </c>
      <c r="B75" s="25" t="s">
        <v>153</v>
      </c>
    </row>
    <row r="76" spans="1:2">
      <c r="A76" s="25" t="s">
        <v>320</v>
      </c>
    </row>
    <row r="77" spans="1:2">
      <c r="A77" s="25" t="s">
        <v>321</v>
      </c>
      <c r="B77" s="25" t="s">
        <v>322</v>
      </c>
    </row>
    <row r="78" spans="1:2">
      <c r="A78" s="25" t="s">
        <v>323</v>
      </c>
    </row>
    <row r="79" spans="1:2" ht="32">
      <c r="A79" s="25" t="s">
        <v>315</v>
      </c>
      <c r="B79" s="50" t="s">
        <v>324</v>
      </c>
    </row>
    <row r="80" spans="1:2" ht="32">
      <c r="A80" s="25" t="s">
        <v>325</v>
      </c>
      <c r="B80" s="50" t="s">
        <v>326</v>
      </c>
    </row>
    <row r="81" spans="1:2">
      <c r="A81" s="25" t="s">
        <v>327</v>
      </c>
    </row>
    <row r="82" spans="1:2">
      <c r="A82" s="25" t="s">
        <v>328</v>
      </c>
      <c r="B82" s="25" t="s">
        <v>329</v>
      </c>
    </row>
    <row r="83" spans="1:2">
      <c r="A83" s="25" t="s">
        <v>330</v>
      </c>
    </row>
    <row r="84" spans="1:2" ht="32">
      <c r="A84" s="25" t="s">
        <v>331</v>
      </c>
      <c r="B84" s="50" t="s">
        <v>332</v>
      </c>
    </row>
    <row r="85" spans="1:2">
      <c r="A85" s="25" t="s">
        <v>333</v>
      </c>
    </row>
    <row r="87" spans="1:2">
      <c r="A87" s="25" t="s">
        <v>350</v>
      </c>
    </row>
    <row r="88" spans="1:2">
      <c r="A88" s="25" t="s">
        <v>141</v>
      </c>
      <c r="B88" s="25" t="s">
        <v>153</v>
      </c>
    </row>
    <row r="89" spans="1:2">
      <c r="A89" s="25" t="s">
        <v>351</v>
      </c>
      <c r="B89" s="25" t="s">
        <v>352</v>
      </c>
    </row>
    <row r="91" spans="1:2">
      <c r="A91" s="25" t="s">
        <v>353</v>
      </c>
      <c r="B91" s="25" t="s">
        <v>354</v>
      </c>
    </row>
    <row r="93" spans="1:2">
      <c r="A93" s="25" t="s">
        <v>339</v>
      </c>
      <c r="B93" s="25" t="s">
        <v>355</v>
      </c>
    </row>
    <row r="94" spans="1:2" ht="32">
      <c r="A94" s="25" t="s">
        <v>340</v>
      </c>
      <c r="B94" s="50" t="s">
        <v>356</v>
      </c>
    </row>
    <row r="95" spans="1:2" ht="32">
      <c r="A95" s="25" t="s">
        <v>341</v>
      </c>
      <c r="B95" s="50" t="s">
        <v>357</v>
      </c>
    </row>
    <row r="97" spans="1:2" ht="32">
      <c r="A97" s="25" t="s">
        <v>342</v>
      </c>
      <c r="B97" s="50" t="s">
        <v>358</v>
      </c>
    </row>
    <row r="98" spans="1:2">
      <c r="A98" s="25" t="s">
        <v>343</v>
      </c>
      <c r="B98" s="25" t="s">
        <v>359</v>
      </c>
    </row>
    <row r="99" spans="1:2" ht="16">
      <c r="A99" s="25" t="s">
        <v>344</v>
      </c>
      <c r="B99" s="50" t="s">
        <v>360</v>
      </c>
    </row>
    <row r="100" spans="1:2">
      <c r="A100" s="25" t="s">
        <v>345</v>
      </c>
      <c r="B100" s="25" t="s">
        <v>361</v>
      </c>
    </row>
    <row r="101" spans="1:2" ht="32">
      <c r="A101" s="25" t="s">
        <v>346</v>
      </c>
      <c r="B101" s="50" t="s">
        <v>362</v>
      </c>
    </row>
    <row r="103" spans="1:2">
      <c r="A103" s="25" t="s">
        <v>347</v>
      </c>
      <c r="B103" s="25" t="s">
        <v>363</v>
      </c>
    </row>
    <row r="104" spans="1:2">
      <c r="B104" s="25" t="s">
        <v>364</v>
      </c>
    </row>
    <row r="105" spans="1:2">
      <c r="A105" s="25" t="s">
        <v>348</v>
      </c>
      <c r="B105" s="25" t="s">
        <v>365</v>
      </c>
    </row>
    <row r="106" spans="1:2" ht="32">
      <c r="A106" s="25" t="s">
        <v>349</v>
      </c>
      <c r="B106" s="50" t="s">
        <v>366</v>
      </c>
    </row>
    <row r="108" spans="1:2">
      <c r="A108" s="25" t="s">
        <v>377</v>
      </c>
    </row>
    <row r="109" spans="1:2">
      <c r="A109" s="25" t="s">
        <v>141</v>
      </c>
      <c r="B109" s="25" t="s">
        <v>153</v>
      </c>
    </row>
    <row r="110" spans="1:2">
      <c r="A110" s="25" t="s">
        <v>369</v>
      </c>
      <c r="B110" s="25" t="s">
        <v>378</v>
      </c>
    </row>
    <row r="111" spans="1:2">
      <c r="A111" s="25" t="s">
        <v>370</v>
      </c>
      <c r="B111" s="25" t="s">
        <v>379</v>
      </c>
    </row>
    <row r="112" spans="1:2">
      <c r="A112" s="25" t="s">
        <v>371</v>
      </c>
      <c r="B112" s="25" t="s">
        <v>380</v>
      </c>
    </row>
    <row r="113" spans="1:2">
      <c r="A113" s="25" t="s">
        <v>381</v>
      </c>
      <c r="B113" s="25" t="s">
        <v>382</v>
      </c>
    </row>
    <row r="114" spans="1:2">
      <c r="A114" s="25" t="s">
        <v>372</v>
      </c>
      <c r="B114" s="25" t="s">
        <v>383</v>
      </c>
    </row>
    <row r="115" spans="1:2">
      <c r="A115" s="25" t="s">
        <v>373</v>
      </c>
      <c r="B115" s="25" t="s">
        <v>384</v>
      </c>
    </row>
    <row r="116" spans="1:2">
      <c r="A116" s="25" t="s">
        <v>374</v>
      </c>
      <c r="B116" s="25" t="s">
        <v>385</v>
      </c>
    </row>
    <row r="117" spans="1:2">
      <c r="A117" s="25" t="s">
        <v>375</v>
      </c>
      <c r="B117" s="25" t="s">
        <v>386</v>
      </c>
    </row>
    <row r="118" spans="1:2">
      <c r="A118" s="25" t="s">
        <v>376</v>
      </c>
      <c r="B118" s="25" t="s">
        <v>387</v>
      </c>
    </row>
    <row r="121" spans="1:2">
      <c r="A121" s="25" t="s">
        <v>394</v>
      </c>
    </row>
    <row r="122" spans="1:2">
      <c r="A122" s="25" t="s">
        <v>395</v>
      </c>
      <c r="B122" s="25" t="s">
        <v>153</v>
      </c>
    </row>
    <row r="123" spans="1:2">
      <c r="A123" s="25" t="s">
        <v>391</v>
      </c>
      <c r="B123" s="25" t="s">
        <v>396</v>
      </c>
    </row>
    <row r="124" spans="1:2">
      <c r="A124" s="25" t="s">
        <v>390</v>
      </c>
      <c r="B124" s="25" t="s">
        <v>397</v>
      </c>
    </row>
    <row r="125" spans="1:2">
      <c r="A125" s="25" t="s">
        <v>392</v>
      </c>
      <c r="B125" s="25" t="s">
        <v>398</v>
      </c>
    </row>
    <row r="126" spans="1:2">
      <c r="A126" s="25" t="s">
        <v>393</v>
      </c>
      <c r="B126" s="25" t="s">
        <v>399</v>
      </c>
    </row>
    <row r="128" spans="1:2">
      <c r="A128" s="25" t="s">
        <v>429</v>
      </c>
    </row>
    <row r="129" spans="1:1">
      <c r="A129" s="25" t="s">
        <v>141</v>
      </c>
    </row>
    <row r="130" spans="1:1">
      <c r="A130" s="25" t="s">
        <v>430</v>
      </c>
    </row>
    <row r="131" spans="1:1">
      <c r="A131" s="25" t="s">
        <v>431</v>
      </c>
    </row>
    <row r="132" spans="1:1">
      <c r="A132" s="25" t="s">
        <v>432</v>
      </c>
    </row>
  </sheetData>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91E93-1CD8-4802-B8B7-EA934A25BAA3}">
  <dimension ref="A1:A2"/>
  <sheetViews>
    <sheetView workbookViewId="0">
      <selection activeCell="C12" sqref="C12"/>
    </sheetView>
  </sheetViews>
  <sheetFormatPr baseColWidth="10" defaultRowHeight="15"/>
  <cols>
    <col min="1" max="1" width="48" customWidth="1"/>
  </cols>
  <sheetData>
    <row r="1" spans="1:1">
      <c r="A1" t="s">
        <v>537</v>
      </c>
    </row>
    <row r="2" spans="1:1">
      <c r="A2" t="s">
        <v>433</v>
      </c>
    </row>
  </sheetData>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99E6E-C731-4166-94F3-C4968CD2D672}">
  <dimension ref="A1:D35"/>
  <sheetViews>
    <sheetView topLeftCell="A2" workbookViewId="0">
      <selection activeCell="A54" sqref="A54"/>
    </sheetView>
  </sheetViews>
  <sheetFormatPr baseColWidth="10" defaultRowHeight="15"/>
  <cols>
    <col min="1" max="1" width="58.83203125" customWidth="1"/>
    <col min="2" max="2" width="86.6640625" customWidth="1"/>
    <col min="3" max="3" width="24.6640625" style="15" bestFit="1" customWidth="1"/>
    <col min="4" max="4" width="10.5" style="54" customWidth="1"/>
  </cols>
  <sheetData>
    <row r="1" spans="1:4" ht="16">
      <c r="B1" s="97"/>
      <c r="C1" s="97"/>
      <c r="D1" s="97"/>
    </row>
    <row r="2" spans="1:4" ht="34">
      <c r="A2" s="86" t="s">
        <v>538</v>
      </c>
      <c r="B2" s="52" t="s">
        <v>434</v>
      </c>
      <c r="C2" s="52" t="s">
        <v>539</v>
      </c>
      <c r="D2" s="53" t="s">
        <v>435</v>
      </c>
    </row>
    <row r="3" spans="1:4" ht="16">
      <c r="A3" s="56" t="s">
        <v>437</v>
      </c>
      <c r="B3" s="56" t="s">
        <v>436</v>
      </c>
      <c r="C3" s="56">
        <v>9871</v>
      </c>
      <c r="D3" s="55">
        <v>2499</v>
      </c>
    </row>
    <row r="4" spans="1:4" ht="16">
      <c r="A4" s="56" t="s">
        <v>440</v>
      </c>
      <c r="B4" s="57" t="s">
        <v>439</v>
      </c>
      <c r="C4" s="57">
        <v>2320</v>
      </c>
      <c r="D4" s="58">
        <v>1000</v>
      </c>
    </row>
    <row r="5" spans="1:4" ht="16">
      <c r="A5" s="87" t="s">
        <v>443</v>
      </c>
      <c r="B5" s="88" t="s">
        <v>442</v>
      </c>
      <c r="C5" s="88">
        <v>9814</v>
      </c>
      <c r="D5" s="89">
        <v>100</v>
      </c>
    </row>
    <row r="6" spans="1:4" ht="16">
      <c r="A6" s="87" t="s">
        <v>443</v>
      </c>
      <c r="B6" s="88" t="s">
        <v>442</v>
      </c>
      <c r="C6" s="88">
        <v>9814</v>
      </c>
      <c r="D6" s="89">
        <v>100</v>
      </c>
    </row>
    <row r="7" spans="1:4" ht="16">
      <c r="A7" s="87" t="s">
        <v>443</v>
      </c>
      <c r="B7" s="88" t="s">
        <v>442</v>
      </c>
      <c r="C7" s="88">
        <v>9814</v>
      </c>
      <c r="D7" s="89">
        <v>100</v>
      </c>
    </row>
    <row r="8" spans="1:4" ht="16">
      <c r="A8" s="87" t="s">
        <v>443</v>
      </c>
      <c r="B8" s="88" t="s">
        <v>442</v>
      </c>
      <c r="C8" s="88">
        <v>9814</v>
      </c>
      <c r="D8" s="89">
        <v>100</v>
      </c>
    </row>
    <row r="9" spans="1:4" ht="16">
      <c r="A9" s="87" t="s">
        <v>443</v>
      </c>
      <c r="B9" s="88" t="s">
        <v>442</v>
      </c>
      <c r="C9" s="88">
        <v>9814</v>
      </c>
      <c r="D9" s="89">
        <v>100</v>
      </c>
    </row>
    <row r="10" spans="1:4" ht="16">
      <c r="A10" s="87" t="s">
        <v>443</v>
      </c>
      <c r="B10" s="88" t="s">
        <v>442</v>
      </c>
      <c r="C10" s="88">
        <v>9814</v>
      </c>
      <c r="D10" s="89">
        <v>100</v>
      </c>
    </row>
    <row r="11" spans="1:4" ht="16">
      <c r="A11" s="87" t="s">
        <v>443</v>
      </c>
      <c r="B11" s="88" t="s">
        <v>442</v>
      </c>
      <c r="C11" s="88">
        <v>9814</v>
      </c>
      <c r="D11" s="89">
        <v>100</v>
      </c>
    </row>
    <row r="12" spans="1:4" ht="16">
      <c r="A12" s="87" t="s">
        <v>443</v>
      </c>
      <c r="B12" s="88" t="s">
        <v>442</v>
      </c>
      <c r="C12" s="88">
        <v>9814</v>
      </c>
      <c r="D12" s="89">
        <v>100</v>
      </c>
    </row>
    <row r="13" spans="1:4" ht="16">
      <c r="A13" s="87" t="s">
        <v>443</v>
      </c>
      <c r="B13" s="88" t="s">
        <v>442</v>
      </c>
      <c r="C13" s="88">
        <v>9814</v>
      </c>
      <c r="D13" s="89">
        <v>100</v>
      </c>
    </row>
    <row r="14" spans="1:4" ht="16">
      <c r="A14" s="87" t="s">
        <v>443</v>
      </c>
      <c r="B14" s="88" t="s">
        <v>442</v>
      </c>
      <c r="C14" s="88">
        <v>9814</v>
      </c>
      <c r="D14" s="89">
        <v>100</v>
      </c>
    </row>
    <row r="15" spans="1:4" ht="16">
      <c r="A15" s="87" t="s">
        <v>445</v>
      </c>
      <c r="B15" s="88" t="s">
        <v>444</v>
      </c>
      <c r="C15" s="88">
        <v>9800</v>
      </c>
      <c r="D15" s="89">
        <v>500</v>
      </c>
    </row>
    <row r="16" spans="1:4" ht="16">
      <c r="A16" s="87" t="s">
        <v>445</v>
      </c>
      <c r="B16" s="88" t="s">
        <v>444</v>
      </c>
      <c r="C16" s="88">
        <v>9800</v>
      </c>
      <c r="D16" s="89">
        <v>500</v>
      </c>
    </row>
    <row r="17" spans="1:4" ht="16">
      <c r="A17" s="87" t="s">
        <v>445</v>
      </c>
      <c r="B17" s="88" t="s">
        <v>444</v>
      </c>
      <c r="C17" s="88">
        <v>9800</v>
      </c>
      <c r="D17" s="89">
        <v>500</v>
      </c>
    </row>
    <row r="18" spans="1:4" ht="16">
      <c r="A18" s="87" t="s">
        <v>447</v>
      </c>
      <c r="B18" s="88" t="s">
        <v>446</v>
      </c>
      <c r="C18" s="88">
        <v>9210</v>
      </c>
      <c r="D18" s="89">
        <v>86.9</v>
      </c>
    </row>
    <row r="19" spans="1:4" ht="16">
      <c r="A19" s="87" t="s">
        <v>447</v>
      </c>
      <c r="B19" s="88" t="s">
        <v>446</v>
      </c>
      <c r="C19" s="88">
        <v>9210</v>
      </c>
      <c r="D19" s="89">
        <v>100</v>
      </c>
    </row>
    <row r="20" spans="1:4" ht="16">
      <c r="A20" s="87" t="s">
        <v>447</v>
      </c>
      <c r="B20" s="88" t="s">
        <v>448</v>
      </c>
      <c r="C20" s="88">
        <v>9210</v>
      </c>
      <c r="D20" s="89">
        <v>200</v>
      </c>
    </row>
    <row r="21" spans="1:4" ht="16">
      <c r="A21" s="87" t="s">
        <v>440</v>
      </c>
      <c r="B21" s="90" t="s">
        <v>449</v>
      </c>
      <c r="C21" s="90">
        <v>3223</v>
      </c>
      <c r="D21" s="89">
        <v>258</v>
      </c>
    </row>
    <row r="22" spans="1:4" ht="16">
      <c r="A22" s="87" t="s">
        <v>440</v>
      </c>
      <c r="B22" s="90" t="s">
        <v>449</v>
      </c>
      <c r="C22" s="90">
        <v>3223</v>
      </c>
      <c r="D22" s="89">
        <v>300</v>
      </c>
    </row>
    <row r="23" spans="1:4" ht="16">
      <c r="A23" s="56" t="s">
        <v>451</v>
      </c>
      <c r="B23" s="61" t="s">
        <v>450</v>
      </c>
      <c r="C23" s="61">
        <v>2401</v>
      </c>
      <c r="D23" s="59">
        <v>188</v>
      </c>
    </row>
    <row r="24" spans="1:4" ht="16">
      <c r="A24" s="56" t="s">
        <v>213</v>
      </c>
      <c r="B24" s="61" t="s">
        <v>452</v>
      </c>
      <c r="C24" s="61">
        <v>3500</v>
      </c>
      <c r="D24" s="59">
        <v>200</v>
      </c>
    </row>
    <row r="25" spans="1:4" ht="16">
      <c r="A25" s="56" t="s">
        <v>214</v>
      </c>
      <c r="B25" s="61" t="s">
        <v>453</v>
      </c>
      <c r="C25" s="61">
        <v>2700</v>
      </c>
      <c r="D25" s="59">
        <v>188</v>
      </c>
    </row>
    <row r="26" spans="1:4" ht="16">
      <c r="A26" s="56" t="s">
        <v>455</v>
      </c>
      <c r="B26" s="61" t="s">
        <v>454</v>
      </c>
      <c r="C26" s="61">
        <v>3334</v>
      </c>
      <c r="D26" s="59">
        <v>200</v>
      </c>
    </row>
    <row r="27" spans="1:4" ht="16">
      <c r="A27" s="56" t="s">
        <v>438</v>
      </c>
      <c r="B27" s="61" t="s">
        <v>474</v>
      </c>
      <c r="C27" s="60">
        <v>4612</v>
      </c>
      <c r="D27" s="59">
        <v>580.28</v>
      </c>
    </row>
    <row r="28" spans="1:4" ht="16">
      <c r="A28" s="56" t="s">
        <v>457</v>
      </c>
      <c r="B28" s="61" t="s">
        <v>456</v>
      </c>
      <c r="C28" s="61">
        <v>4020</v>
      </c>
      <c r="D28" s="59">
        <v>200</v>
      </c>
    </row>
    <row r="29" spans="1:4" ht="16">
      <c r="A29" s="56" t="s">
        <v>459</v>
      </c>
      <c r="B29" s="61" t="s">
        <v>458</v>
      </c>
      <c r="C29" s="61">
        <v>4731</v>
      </c>
      <c r="D29" s="59">
        <v>300</v>
      </c>
    </row>
    <row r="30" spans="1:4" ht="16">
      <c r="A30" s="56" t="s">
        <v>461</v>
      </c>
      <c r="B30" s="61" t="s">
        <v>460</v>
      </c>
      <c r="C30" s="61" t="s">
        <v>540</v>
      </c>
      <c r="D30" s="59">
        <v>240</v>
      </c>
    </row>
    <row r="31" spans="1:4" ht="16">
      <c r="A31" s="56" t="s">
        <v>463</v>
      </c>
      <c r="B31" s="61" t="s">
        <v>462</v>
      </c>
      <c r="C31" s="61">
        <v>4443</v>
      </c>
      <c r="D31" s="59">
        <v>180</v>
      </c>
    </row>
    <row r="32" spans="1:4" ht="16">
      <c r="A32" s="56" t="s">
        <v>465</v>
      </c>
      <c r="B32" s="61" t="s">
        <v>464</v>
      </c>
      <c r="C32" s="61">
        <v>4600</v>
      </c>
      <c r="D32" s="59">
        <v>100</v>
      </c>
    </row>
    <row r="33" spans="1:4" ht="16">
      <c r="A33" s="56" t="s">
        <v>466</v>
      </c>
      <c r="B33" s="61" t="s">
        <v>464</v>
      </c>
      <c r="C33" s="61">
        <v>4600</v>
      </c>
      <c r="D33" s="59">
        <v>100</v>
      </c>
    </row>
    <row r="34" spans="1:4" ht="16">
      <c r="A34" s="56" t="s">
        <v>473</v>
      </c>
      <c r="B34" s="57" t="s">
        <v>441</v>
      </c>
      <c r="C34" s="60">
        <v>8010</v>
      </c>
      <c r="D34" s="58">
        <v>1000</v>
      </c>
    </row>
    <row r="35" spans="1:4" ht="16">
      <c r="A35" s="56" t="s">
        <v>514</v>
      </c>
      <c r="B35" s="57"/>
      <c r="C35" s="60"/>
      <c r="D35" s="58">
        <v>5011.5</v>
      </c>
    </row>
  </sheetData>
  <autoFilter ref="B2:D35" xr:uid="{63E99E6E-C731-4166-94F3-C4968CD2D672}"/>
  <mergeCells count="1">
    <mergeCell ref="B1:D1"/>
  </mergeCells>
  <dataValidations count="1">
    <dataValidation type="decimal" operator="greaterThanOrEqual" allowBlank="1" showInputMessage="1" showErrorMessage="1" sqref="B26 D34:D1048576 D3:D25 B28:B33" xr:uid="{131CBFFA-2B8A-4924-8A6C-35B2204816DC}">
      <formula1>0</formula1>
    </dataValidation>
  </dataValidation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776F4-A9DB-4EAA-B370-DFC5F054D2F0}">
  <dimension ref="A1:F2"/>
  <sheetViews>
    <sheetView workbookViewId="0">
      <selection activeCell="C7" sqref="C7"/>
    </sheetView>
  </sheetViews>
  <sheetFormatPr baseColWidth="10" defaultRowHeight="15"/>
  <cols>
    <col min="1" max="1" width="12.33203125" bestFit="1" customWidth="1"/>
    <col min="2" max="2" width="26.6640625" bestFit="1" customWidth="1"/>
    <col min="3" max="3" width="20.5" bestFit="1" customWidth="1"/>
    <col min="4" max="4" width="49.5" bestFit="1" customWidth="1"/>
    <col min="5" max="5" width="8.6640625" bestFit="1" customWidth="1"/>
    <col min="6" max="6" width="19.5" bestFit="1" customWidth="1"/>
  </cols>
  <sheetData>
    <row r="1" spans="1:6">
      <c r="A1" s="62" t="s">
        <v>467</v>
      </c>
      <c r="B1" s="62" t="s">
        <v>468</v>
      </c>
      <c r="C1" s="62" t="s">
        <v>469</v>
      </c>
      <c r="D1" s="62" t="s">
        <v>470</v>
      </c>
      <c r="E1" s="62" t="s">
        <v>471</v>
      </c>
      <c r="F1" s="62" t="s">
        <v>472</v>
      </c>
    </row>
    <row r="2" spans="1:6">
      <c r="A2" t="s">
        <v>433</v>
      </c>
    </row>
  </sheetData>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3AA23-9137-4C99-B3FB-D90ED1BAE8F9}">
  <dimension ref="A1:A2"/>
  <sheetViews>
    <sheetView workbookViewId="0">
      <selection activeCell="A2" sqref="A2"/>
    </sheetView>
  </sheetViews>
  <sheetFormatPr baseColWidth="10" defaultRowHeight="15"/>
  <cols>
    <col min="1" max="1" width="23.5" customWidth="1"/>
  </cols>
  <sheetData>
    <row r="1" spans="1:1">
      <c r="A1" s="43">
        <v>2024</v>
      </c>
    </row>
    <row r="2" spans="1:1">
      <c r="A2" t="s">
        <v>433</v>
      </c>
    </row>
  </sheetData>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C1DB3-1B5E-450B-97FD-4321B9B43CB9}">
  <dimension ref="A1:B82"/>
  <sheetViews>
    <sheetView workbookViewId="0">
      <selection activeCell="E24" sqref="E24"/>
    </sheetView>
  </sheetViews>
  <sheetFormatPr baseColWidth="10" defaultRowHeight="15"/>
  <cols>
    <col min="1" max="1" width="85.5" customWidth="1"/>
    <col min="2" max="2" width="12.6640625" bestFit="1" customWidth="1"/>
    <col min="3" max="3" width="33.6640625" bestFit="1" customWidth="1"/>
  </cols>
  <sheetData>
    <row r="1" spans="1:2">
      <c r="A1" s="26" t="s">
        <v>95</v>
      </c>
      <c r="B1" s="43">
        <v>2024</v>
      </c>
    </row>
    <row r="3" spans="1:2">
      <c r="A3" s="43" t="s">
        <v>96</v>
      </c>
    </row>
    <row r="4" spans="1:2">
      <c r="A4" t="s">
        <v>475</v>
      </c>
    </row>
    <row r="5" spans="1:2">
      <c r="A5" t="s">
        <v>476</v>
      </c>
    </row>
    <row r="6" spans="1:2">
      <c r="A6" t="s">
        <v>160</v>
      </c>
    </row>
    <row r="7" spans="1:2">
      <c r="A7" t="s">
        <v>477</v>
      </c>
    </row>
    <row r="8" spans="1:2">
      <c r="A8" t="s">
        <v>478</v>
      </c>
    </row>
    <row r="9" spans="1:2">
      <c r="A9" t="s">
        <v>479</v>
      </c>
    </row>
    <row r="10" spans="1:2">
      <c r="A10" t="s">
        <v>480</v>
      </c>
    </row>
    <row r="11" spans="1:2">
      <c r="A11" t="s">
        <v>161</v>
      </c>
    </row>
    <row r="12" spans="1:2">
      <c r="A12" t="s">
        <v>481</v>
      </c>
    </row>
    <row r="13" spans="1:2">
      <c r="A13" t="s">
        <v>482</v>
      </c>
    </row>
    <row r="15" spans="1:2">
      <c r="A15" s="43" t="s">
        <v>162</v>
      </c>
    </row>
    <row r="16" spans="1:2">
      <c r="A16" t="s">
        <v>483</v>
      </c>
    </row>
    <row r="17" spans="1:1">
      <c r="A17" t="s">
        <v>484</v>
      </c>
    </row>
    <row r="18" spans="1:1">
      <c r="A18" t="s">
        <v>485</v>
      </c>
    </row>
    <row r="19" spans="1:1">
      <c r="A19" t="s">
        <v>486</v>
      </c>
    </row>
    <row r="20" spans="1:1">
      <c r="A20" t="s">
        <v>487</v>
      </c>
    </row>
    <row r="21" spans="1:1">
      <c r="A21" t="s">
        <v>488</v>
      </c>
    </row>
    <row r="22" spans="1:1">
      <c r="A22" t="s">
        <v>489</v>
      </c>
    </row>
    <row r="23" spans="1:1">
      <c r="A23" t="s">
        <v>490</v>
      </c>
    </row>
    <row r="25" spans="1:1">
      <c r="A25" s="26" t="s">
        <v>196</v>
      </c>
    </row>
    <row r="26" spans="1:1">
      <c r="A26" t="s">
        <v>197</v>
      </c>
    </row>
    <row r="27" spans="1:1">
      <c r="A27" t="s">
        <v>198</v>
      </c>
    </row>
    <row r="28" spans="1:1">
      <c r="A28" t="s">
        <v>199</v>
      </c>
    </row>
    <row r="29" spans="1:1">
      <c r="A29" t="s">
        <v>491</v>
      </c>
    </row>
    <row r="30" spans="1:1">
      <c r="A30" t="s">
        <v>492</v>
      </c>
    </row>
    <row r="31" spans="1:1">
      <c r="A31" t="s">
        <v>493</v>
      </c>
    </row>
    <row r="32" spans="1:1">
      <c r="A32" t="s">
        <v>494</v>
      </c>
    </row>
    <row r="33" spans="1:1">
      <c r="A33" t="s">
        <v>495</v>
      </c>
    </row>
    <row r="34" spans="1:1">
      <c r="A34" t="s">
        <v>496</v>
      </c>
    </row>
    <row r="35" spans="1:1">
      <c r="A35" t="s">
        <v>497</v>
      </c>
    </row>
    <row r="36" spans="1:1">
      <c r="A36" t="s">
        <v>498</v>
      </c>
    </row>
    <row r="37" spans="1:1">
      <c r="A37" t="s">
        <v>499</v>
      </c>
    </row>
    <row r="38" spans="1:1">
      <c r="A38" t="s">
        <v>500</v>
      </c>
    </row>
    <row r="40" spans="1:1">
      <c r="A40" s="43" t="s">
        <v>255</v>
      </c>
    </row>
    <row r="41" spans="1:1">
      <c r="A41" t="s">
        <v>501</v>
      </c>
    </row>
    <row r="42" spans="1:1">
      <c r="A42" t="s">
        <v>502</v>
      </c>
    </row>
    <row r="43" spans="1:1">
      <c r="A43" t="s">
        <v>503</v>
      </c>
    </row>
    <row r="44" spans="1:1">
      <c r="A44" t="s">
        <v>504</v>
      </c>
    </row>
    <row r="45" spans="1:1">
      <c r="A45" t="s">
        <v>505</v>
      </c>
    </row>
    <row r="46" spans="1:1" ht="32">
      <c r="A46" s="44" t="s">
        <v>506</v>
      </c>
    </row>
    <row r="47" spans="1:1">
      <c r="A47" t="s">
        <v>507</v>
      </c>
    </row>
    <row r="48" spans="1:1">
      <c r="A48" t="s">
        <v>508</v>
      </c>
    </row>
    <row r="49" spans="1:1">
      <c r="A49" t="s">
        <v>509</v>
      </c>
    </row>
    <row r="51" spans="1:1">
      <c r="A51" s="43" t="s">
        <v>307</v>
      </c>
    </row>
    <row r="52" spans="1:1">
      <c r="A52" t="s">
        <v>308</v>
      </c>
    </row>
    <row r="53" spans="1:1">
      <c r="A53" t="s">
        <v>309</v>
      </c>
    </row>
    <row r="54" spans="1:1">
      <c r="A54" t="s">
        <v>310</v>
      </c>
    </row>
    <row r="55" spans="1:1">
      <c r="A55" t="s">
        <v>311</v>
      </c>
    </row>
    <row r="56" spans="1:1">
      <c r="A56" t="s">
        <v>312</v>
      </c>
    </row>
    <row r="57" spans="1:1">
      <c r="A57" t="s">
        <v>313</v>
      </c>
    </row>
    <row r="59" spans="1:1">
      <c r="A59" s="43" t="s">
        <v>334</v>
      </c>
    </row>
    <row r="60" spans="1:1">
      <c r="A60" t="s">
        <v>335</v>
      </c>
    </row>
    <row r="62" spans="1:1">
      <c r="A62" s="43" t="s">
        <v>367</v>
      </c>
    </row>
    <row r="63" spans="1:1">
      <c r="A63" t="s">
        <v>510</v>
      </c>
    </row>
    <row r="64" spans="1:1">
      <c r="A64" t="s">
        <v>511</v>
      </c>
    </row>
    <row r="65" spans="1:1">
      <c r="A65" t="s">
        <v>512</v>
      </c>
    </row>
    <row r="66" spans="1:1">
      <c r="A66" t="s">
        <v>513</v>
      </c>
    </row>
    <row r="68" spans="1:1">
      <c r="A68" s="43" t="s">
        <v>388</v>
      </c>
    </row>
    <row r="69" spans="1:1">
      <c r="A69" t="s">
        <v>389</v>
      </c>
    </row>
    <row r="71" spans="1:1">
      <c r="A71" s="43" t="s">
        <v>400</v>
      </c>
    </row>
    <row r="72" spans="1:1">
      <c r="A72" t="s">
        <v>401</v>
      </c>
    </row>
    <row r="73" spans="1:1">
      <c r="A73" t="s">
        <v>402</v>
      </c>
    </row>
    <row r="74" spans="1:1">
      <c r="A74" t="s">
        <v>403</v>
      </c>
    </row>
    <row r="75" spans="1:1">
      <c r="A75" t="s">
        <v>404</v>
      </c>
    </row>
    <row r="77" spans="1:1">
      <c r="A77" s="43" t="s">
        <v>205</v>
      </c>
    </row>
    <row r="78" spans="1:1">
      <c r="A78" t="s">
        <v>200</v>
      </c>
    </row>
    <row r="79" spans="1:1">
      <c r="A79" t="s">
        <v>201</v>
      </c>
    </row>
    <row r="80" spans="1:1">
      <c r="A80" t="s">
        <v>202</v>
      </c>
    </row>
    <row r="81" spans="1:1">
      <c r="A81" t="s">
        <v>203</v>
      </c>
    </row>
    <row r="82" spans="1:1">
      <c r="A82" t="s">
        <v>204</v>
      </c>
    </row>
  </sheetData>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D9B15-EED5-4E38-AB6D-D9F525158DE1}">
  <dimension ref="A1:F27"/>
  <sheetViews>
    <sheetView tabSelected="1" workbookViewId="0">
      <selection activeCell="O20" sqref="O20"/>
    </sheetView>
  </sheetViews>
  <sheetFormatPr baseColWidth="10" defaultColWidth="11.33203125" defaultRowHeight="15"/>
  <cols>
    <col min="1" max="1" width="16" style="8" customWidth="1"/>
    <col min="2" max="16384" width="11.33203125" style="8"/>
  </cols>
  <sheetData>
    <row r="1" spans="1:6" ht="19">
      <c r="A1" s="27" t="s">
        <v>113</v>
      </c>
      <c r="C1" s="8">
        <v>2024</v>
      </c>
    </row>
    <row r="2" spans="1:6">
      <c r="A2" s="28"/>
    </row>
    <row r="3" spans="1:6">
      <c r="A3" s="28" t="s">
        <v>114</v>
      </c>
    </row>
    <row r="4" spans="1:6">
      <c r="A4" s="30"/>
      <c r="B4" s="100" t="s">
        <v>97</v>
      </c>
      <c r="C4" s="100"/>
      <c r="D4" s="100"/>
      <c r="E4" s="100"/>
    </row>
    <row r="5" spans="1:6" ht="16" thickBot="1">
      <c r="A5" s="30"/>
    </row>
    <row r="6" spans="1:6" ht="16" thickBot="1">
      <c r="A6" s="106" t="s">
        <v>98</v>
      </c>
      <c r="B6" s="107"/>
      <c r="C6" s="108"/>
      <c r="D6" s="109" t="s">
        <v>99</v>
      </c>
      <c r="E6" s="110"/>
      <c r="F6" s="111"/>
    </row>
    <row r="7" spans="1:6">
      <c r="A7" s="112" t="s">
        <v>100</v>
      </c>
      <c r="B7" s="112" t="s">
        <v>101</v>
      </c>
      <c r="C7" s="112" t="s">
        <v>102</v>
      </c>
      <c r="D7" s="112" t="s">
        <v>100</v>
      </c>
      <c r="E7" s="112" t="s">
        <v>103</v>
      </c>
      <c r="F7" s="33" t="s">
        <v>104</v>
      </c>
    </row>
    <row r="8" spans="1:6" ht="16" thickBot="1">
      <c r="A8" s="113"/>
      <c r="B8" s="113"/>
      <c r="C8" s="113"/>
      <c r="D8" s="113"/>
      <c r="E8" s="113"/>
      <c r="F8" s="34" t="s">
        <v>105</v>
      </c>
    </row>
    <row r="9" spans="1:6">
      <c r="A9" s="101" t="s">
        <v>163</v>
      </c>
      <c r="B9" s="104">
        <v>0.7</v>
      </c>
      <c r="C9" s="101" t="s">
        <v>164</v>
      </c>
      <c r="D9" s="101"/>
      <c r="E9" s="101"/>
      <c r="F9" s="101"/>
    </row>
    <row r="10" spans="1:6" ht="16" thickBot="1">
      <c r="A10" s="103"/>
      <c r="B10" s="103"/>
      <c r="C10" s="103"/>
      <c r="D10" s="103"/>
      <c r="E10" s="103"/>
      <c r="F10" s="103"/>
    </row>
    <row r="11" spans="1:6">
      <c r="A11" s="101" t="s">
        <v>165</v>
      </c>
      <c r="B11" s="104">
        <v>0.15</v>
      </c>
      <c r="C11" s="101" t="s">
        <v>164</v>
      </c>
      <c r="D11" s="101"/>
      <c r="E11" s="101"/>
      <c r="F11" s="101"/>
    </row>
    <row r="12" spans="1:6" ht="16" thickBot="1">
      <c r="A12" s="103"/>
      <c r="B12" s="103"/>
      <c r="C12" s="103"/>
      <c r="D12" s="103"/>
      <c r="E12" s="103"/>
      <c r="F12" s="103"/>
    </row>
    <row r="13" spans="1:6">
      <c r="A13" s="101" t="s">
        <v>166</v>
      </c>
      <c r="B13" s="104">
        <v>0.15</v>
      </c>
      <c r="C13" s="101" t="s">
        <v>164</v>
      </c>
      <c r="D13" s="101"/>
      <c r="E13" s="101"/>
      <c r="F13" s="101"/>
    </row>
    <row r="14" spans="1:6">
      <c r="A14" s="102"/>
      <c r="B14" s="105"/>
      <c r="C14" s="102"/>
      <c r="D14" s="102"/>
      <c r="E14" s="102"/>
      <c r="F14" s="102"/>
    </row>
    <row r="15" spans="1:6" ht="16" thickBot="1">
      <c r="A15" s="103"/>
      <c r="B15" s="103"/>
      <c r="C15" s="103"/>
      <c r="D15" s="103"/>
      <c r="E15" s="103"/>
      <c r="F15" s="103"/>
    </row>
    <row r="16" spans="1:6" ht="16" thickBot="1">
      <c r="A16" s="98" t="s">
        <v>167</v>
      </c>
      <c r="B16" s="99"/>
      <c r="C16" s="99"/>
      <c r="D16" s="99"/>
      <c r="E16" s="99"/>
      <c r="F16" s="99"/>
    </row>
    <row r="17" spans="1:6" ht="16" thickBot="1">
      <c r="A17" s="98" t="s">
        <v>168</v>
      </c>
      <c r="B17" s="99"/>
      <c r="C17" s="99"/>
      <c r="D17" s="99"/>
      <c r="E17" s="99"/>
      <c r="F17" s="99"/>
    </row>
    <row r="18" spans="1:6">
      <c r="A18" s="98" t="s">
        <v>169</v>
      </c>
      <c r="B18" s="99"/>
      <c r="C18" s="99"/>
      <c r="D18" s="99"/>
      <c r="E18" s="99"/>
      <c r="F18" s="99"/>
    </row>
    <row r="19" spans="1:6">
      <c r="A19" s="47"/>
      <c r="B19" s="47"/>
      <c r="C19" s="47"/>
      <c r="D19" s="47"/>
      <c r="E19" s="47"/>
      <c r="F19" s="47"/>
    </row>
    <row r="20" spans="1:6">
      <c r="A20" s="47"/>
      <c r="B20" s="47"/>
      <c r="C20" s="47"/>
      <c r="D20" s="47"/>
      <c r="E20" s="47"/>
      <c r="F20" s="47"/>
    </row>
    <row r="21" spans="1:6">
      <c r="A21" s="31" t="s">
        <v>106</v>
      </c>
    </row>
    <row r="22" spans="1:6">
      <c r="A22" s="28" t="s">
        <v>107</v>
      </c>
    </row>
    <row r="23" spans="1:6">
      <c r="A23" s="29" t="s">
        <v>108</v>
      </c>
    </row>
    <row r="24" spans="1:6">
      <c r="A24" s="29" t="s">
        <v>109</v>
      </c>
    </row>
    <row r="25" spans="1:6">
      <c r="A25" s="29" t="s">
        <v>110</v>
      </c>
    </row>
    <row r="26" spans="1:6">
      <c r="A26" s="28" t="s">
        <v>111</v>
      </c>
    </row>
    <row r="27" spans="1:6">
      <c r="A27" s="32" t="s">
        <v>112</v>
      </c>
    </row>
  </sheetData>
  <mergeCells count="29">
    <mergeCell ref="F9:F10"/>
    <mergeCell ref="A6:C6"/>
    <mergeCell ref="D6:F6"/>
    <mergeCell ref="A7:A8"/>
    <mergeCell ref="B7:B8"/>
    <mergeCell ref="C7:C8"/>
    <mergeCell ref="D7:D8"/>
    <mergeCell ref="E7:E8"/>
    <mergeCell ref="B11:B12"/>
    <mergeCell ref="C11:C12"/>
    <mergeCell ref="D11:D12"/>
    <mergeCell ref="E11:E12"/>
    <mergeCell ref="F11:F12"/>
    <mergeCell ref="A16:F16"/>
    <mergeCell ref="A17:F17"/>
    <mergeCell ref="A18:F18"/>
    <mergeCell ref="B4:E4"/>
    <mergeCell ref="A13:A15"/>
    <mergeCell ref="B13:B15"/>
    <mergeCell ref="C13:C15"/>
    <mergeCell ref="D13:D15"/>
    <mergeCell ref="E13:E15"/>
    <mergeCell ref="A9:A10"/>
    <mergeCell ref="B9:B10"/>
    <mergeCell ref="C9:C10"/>
    <mergeCell ref="D9:D10"/>
    <mergeCell ref="E9:E10"/>
    <mergeCell ref="F13:F15"/>
    <mergeCell ref="A11:A12"/>
  </mergeCell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39DF2-D236-42FC-A722-D77301895421}">
  <dimension ref="A1:D5"/>
  <sheetViews>
    <sheetView workbookViewId="0">
      <selection activeCell="C22" sqref="C22"/>
    </sheetView>
  </sheetViews>
  <sheetFormatPr baseColWidth="10" defaultRowHeight="15"/>
  <cols>
    <col min="1" max="1" width="33.33203125" bestFit="1" customWidth="1"/>
    <col min="2" max="2" width="23" customWidth="1"/>
    <col min="3" max="4" width="12.33203125" bestFit="1" customWidth="1"/>
  </cols>
  <sheetData>
    <row r="1" spans="1:4" ht="44.5" customHeight="1">
      <c r="A1" s="114" t="s">
        <v>115</v>
      </c>
      <c r="B1" s="115"/>
    </row>
    <row r="3" spans="1:4" ht="30">
      <c r="A3" s="35" t="s">
        <v>120</v>
      </c>
      <c r="B3" s="17"/>
      <c r="C3" s="36" t="s">
        <v>116</v>
      </c>
      <c r="D3" s="37" t="s">
        <v>117</v>
      </c>
    </row>
    <row r="4" spans="1:4">
      <c r="A4" s="38" t="s">
        <v>118</v>
      </c>
      <c r="B4" s="39"/>
      <c r="C4" s="40"/>
      <c r="D4" s="41"/>
    </row>
    <row r="5" spans="1:4" ht="43">
      <c r="A5" s="42" t="s">
        <v>119</v>
      </c>
      <c r="B5" s="39" t="s">
        <v>433</v>
      </c>
      <c r="C5" s="40" t="s">
        <v>433</v>
      </c>
      <c r="D5" s="41" t="s">
        <v>433</v>
      </c>
    </row>
  </sheetData>
  <mergeCells count="1">
    <mergeCell ref="A1:B1"/>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3461-D728-4475-A24A-519BC574CF54}">
  <sheetPr>
    <tabColor rgb="FFFF0000"/>
  </sheetPr>
  <dimension ref="A1:D44"/>
  <sheetViews>
    <sheetView showGridLines="0" zoomScale="80" zoomScaleNormal="80" workbookViewId="0">
      <selection activeCell="F5" sqref="F5"/>
    </sheetView>
  </sheetViews>
  <sheetFormatPr baseColWidth="10" defaultRowHeight="15"/>
  <cols>
    <col min="1" max="1" width="3" customWidth="1"/>
    <col min="2" max="2" width="96.1640625" customWidth="1"/>
    <col min="3" max="3" width="14.1640625" bestFit="1" customWidth="1"/>
    <col min="4" max="4" width="15.33203125" bestFit="1" customWidth="1"/>
  </cols>
  <sheetData>
    <row r="1" spans="1:4">
      <c r="A1" t="s">
        <v>96</v>
      </c>
      <c r="B1" s="66"/>
      <c r="C1" s="66"/>
      <c r="D1" s="66"/>
    </row>
    <row r="2" spans="1:4">
      <c r="B2" s="66"/>
      <c r="C2" s="66"/>
      <c r="D2" s="66"/>
    </row>
    <row r="3" spans="1:4">
      <c r="A3" s="65" t="s">
        <v>46</v>
      </c>
      <c r="B3" s="66"/>
      <c r="C3" s="66">
        <v>2023</v>
      </c>
      <c r="D3" s="66">
        <v>2024</v>
      </c>
    </row>
    <row r="4" spans="1:4">
      <c r="A4" s="65" t="s">
        <v>1</v>
      </c>
      <c r="B4" s="66" t="s">
        <v>2</v>
      </c>
      <c r="C4" s="67">
        <v>5812729.6399999997</v>
      </c>
      <c r="D4" s="67">
        <v>9949591.1400000006</v>
      </c>
    </row>
    <row r="5" spans="1:4">
      <c r="A5" s="65" t="s">
        <v>3</v>
      </c>
      <c r="B5" s="66" t="s">
        <v>4</v>
      </c>
      <c r="C5" s="67">
        <v>0</v>
      </c>
      <c r="D5" s="67">
        <v>0</v>
      </c>
    </row>
    <row r="6" spans="1:4">
      <c r="A6" s="65" t="s">
        <v>5</v>
      </c>
      <c r="B6" s="66" t="s">
        <v>6</v>
      </c>
      <c r="C6" s="67">
        <v>1080343.28</v>
      </c>
      <c r="D6" s="67">
        <v>2730643.1199999996</v>
      </c>
    </row>
    <row r="7" spans="1:4">
      <c r="A7" s="65" t="s">
        <v>7</v>
      </c>
      <c r="B7" s="66" t="s">
        <v>8</v>
      </c>
      <c r="C7" s="67">
        <v>0</v>
      </c>
      <c r="D7" s="67">
        <v>0</v>
      </c>
    </row>
    <row r="8" spans="1:4">
      <c r="A8" s="65" t="s">
        <v>9</v>
      </c>
      <c r="B8" s="66" t="s">
        <v>10</v>
      </c>
      <c r="C8" s="67">
        <v>213654.46</v>
      </c>
      <c r="D8" s="67">
        <v>231500</v>
      </c>
    </row>
    <row r="9" spans="1:4">
      <c r="A9" s="65" t="s">
        <v>11</v>
      </c>
      <c r="B9" s="66" t="s">
        <v>12</v>
      </c>
      <c r="C9" s="67">
        <v>0</v>
      </c>
      <c r="D9" s="67">
        <v>0</v>
      </c>
    </row>
    <row r="10" spans="1:4">
      <c r="A10" s="65" t="s">
        <v>13</v>
      </c>
      <c r="B10" s="66" t="s">
        <v>14</v>
      </c>
      <c r="C10" s="67">
        <v>43744.087999999989</v>
      </c>
      <c r="D10" s="67">
        <v>33643.693999999989</v>
      </c>
    </row>
    <row r="11" spans="1:4">
      <c r="A11" s="65" t="s">
        <v>15</v>
      </c>
      <c r="B11" s="66" t="s">
        <v>16</v>
      </c>
      <c r="C11" s="67">
        <v>9566.17</v>
      </c>
      <c r="D11" s="67">
        <v>4720.3100000000004</v>
      </c>
    </row>
    <row r="12" spans="1:4" ht="31">
      <c r="A12" s="65" t="s">
        <v>17</v>
      </c>
      <c r="B12" s="68" t="s">
        <v>18</v>
      </c>
      <c r="C12" s="67">
        <v>0</v>
      </c>
      <c r="D12" s="67">
        <v>0</v>
      </c>
    </row>
    <row r="13" spans="1:4">
      <c r="A13" s="65" t="s">
        <v>19</v>
      </c>
      <c r="B13" s="66" t="s">
        <v>82</v>
      </c>
      <c r="C13" s="67">
        <v>0</v>
      </c>
      <c r="D13" s="67">
        <v>0</v>
      </c>
    </row>
    <row r="14" spans="1:4">
      <c r="A14" s="65" t="s">
        <v>20</v>
      </c>
      <c r="B14" s="66" t="s">
        <v>83</v>
      </c>
      <c r="C14" s="67">
        <v>0</v>
      </c>
      <c r="D14" s="67">
        <v>0</v>
      </c>
    </row>
    <row r="15" spans="1:4">
      <c r="A15" s="65" t="s">
        <v>21</v>
      </c>
      <c r="B15" s="66" t="s">
        <v>84</v>
      </c>
      <c r="C15" s="67">
        <v>0</v>
      </c>
      <c r="D15" s="67">
        <v>0</v>
      </c>
    </row>
    <row r="16" spans="1:4">
      <c r="A16" s="65" t="s">
        <v>22</v>
      </c>
      <c r="B16" s="66" t="s">
        <v>85</v>
      </c>
      <c r="C16" s="67">
        <v>0</v>
      </c>
      <c r="D16" s="67">
        <v>0</v>
      </c>
    </row>
    <row r="17" spans="1:4">
      <c r="A17" s="65" t="s">
        <v>23</v>
      </c>
      <c r="B17" s="66" t="s">
        <v>86</v>
      </c>
      <c r="C17" s="67">
        <v>14006.704000000005</v>
      </c>
      <c r="D17" s="67">
        <v>15456.402000000002</v>
      </c>
    </row>
    <row r="18" spans="1:4">
      <c r="A18" s="65" t="s">
        <v>24</v>
      </c>
      <c r="B18" s="66" t="s">
        <v>87</v>
      </c>
      <c r="C18" s="67">
        <v>0</v>
      </c>
      <c r="D18" s="67">
        <v>0</v>
      </c>
    </row>
    <row r="19" spans="1:4" ht="31">
      <c r="A19" s="65" t="s">
        <v>25</v>
      </c>
      <c r="B19" s="68" t="s">
        <v>122</v>
      </c>
      <c r="C19" s="69">
        <v>150251.16999999998</v>
      </c>
      <c r="D19" s="69">
        <v>158718.43</v>
      </c>
    </row>
    <row r="20" spans="1:4">
      <c r="A20" s="65"/>
      <c r="B20" s="66" t="s">
        <v>26</v>
      </c>
      <c r="C20" s="70">
        <v>7324295.5120000001</v>
      </c>
      <c r="D20" s="70">
        <v>13124273.096000001</v>
      </c>
    </row>
    <row r="21" spans="1:4">
      <c r="A21" s="65"/>
      <c r="B21" s="66"/>
      <c r="C21" s="66"/>
      <c r="D21" s="66"/>
    </row>
    <row r="22" spans="1:4">
      <c r="A22" s="65"/>
      <c r="B22" s="66"/>
      <c r="C22" s="66"/>
      <c r="D22" s="66"/>
    </row>
    <row r="23" spans="1:4">
      <c r="A23" s="65" t="s">
        <v>123</v>
      </c>
      <c r="B23" s="66"/>
      <c r="C23" s="66">
        <v>2023</v>
      </c>
      <c r="D23" s="66">
        <v>2024</v>
      </c>
    </row>
    <row r="24" spans="1:4">
      <c r="A24" s="65"/>
      <c r="B24" s="66"/>
      <c r="C24" s="66"/>
      <c r="D24" s="66"/>
    </row>
    <row r="25" spans="1:4">
      <c r="A25" s="65" t="s">
        <v>1</v>
      </c>
      <c r="B25" s="66" t="s">
        <v>27</v>
      </c>
      <c r="C25" s="67">
        <v>1309426.33</v>
      </c>
      <c r="D25" s="67">
        <v>1867400.48</v>
      </c>
    </row>
    <row r="26" spans="1:4">
      <c r="A26" s="65" t="s">
        <v>3</v>
      </c>
      <c r="B26" s="66" t="s">
        <v>28</v>
      </c>
      <c r="C26" s="67">
        <v>232174.75</v>
      </c>
      <c r="D26" s="67">
        <v>292084.19999999995</v>
      </c>
    </row>
    <row r="27" spans="1:4">
      <c r="A27" s="65" t="s">
        <v>5</v>
      </c>
      <c r="B27" s="66" t="s">
        <v>29</v>
      </c>
      <c r="C27" s="67">
        <v>67765.38</v>
      </c>
      <c r="D27" s="67">
        <v>3496858.04</v>
      </c>
    </row>
    <row r="28" spans="1:4">
      <c r="A28" s="65" t="s">
        <v>7</v>
      </c>
      <c r="B28" s="66" t="s">
        <v>30</v>
      </c>
      <c r="C28" s="67">
        <v>173334.37</v>
      </c>
      <c r="D28" s="67">
        <v>1296543.67</v>
      </c>
    </row>
    <row r="29" spans="1:4">
      <c r="A29" s="65" t="s">
        <v>9</v>
      </c>
      <c r="B29" s="66" t="s">
        <v>31</v>
      </c>
      <c r="C29" s="67">
        <v>12968.48</v>
      </c>
      <c r="D29" s="67">
        <v>1181828.54</v>
      </c>
    </row>
    <row r="30" spans="1:4">
      <c r="A30" s="65" t="s">
        <v>11</v>
      </c>
      <c r="B30" s="66" t="s">
        <v>32</v>
      </c>
      <c r="C30" s="67">
        <v>1518636.59</v>
      </c>
      <c r="D30" s="67">
        <v>3707427.0700000003</v>
      </c>
    </row>
    <row r="31" spans="1:4">
      <c r="A31" s="65" t="s">
        <v>13</v>
      </c>
      <c r="B31" s="66" t="s">
        <v>33</v>
      </c>
      <c r="C31" s="67">
        <v>392234.76</v>
      </c>
      <c r="D31" s="67">
        <v>762694.85000000009</v>
      </c>
    </row>
    <row r="32" spans="1:4">
      <c r="A32" s="65" t="s">
        <v>15</v>
      </c>
      <c r="B32" s="66" t="s">
        <v>34</v>
      </c>
      <c r="C32" s="67">
        <v>152479.94000000003</v>
      </c>
      <c r="D32" s="67">
        <v>699237.79</v>
      </c>
    </row>
    <row r="33" spans="1:4">
      <c r="A33" s="65" t="s">
        <v>17</v>
      </c>
      <c r="B33" s="66" t="s">
        <v>35</v>
      </c>
      <c r="C33" s="67">
        <v>166418.87</v>
      </c>
      <c r="D33" s="67">
        <v>243170.91999999998</v>
      </c>
    </row>
    <row r="34" spans="1:4">
      <c r="A34" s="65" t="s">
        <v>19</v>
      </c>
      <c r="B34" s="66" t="s">
        <v>36</v>
      </c>
      <c r="C34" s="67">
        <v>0</v>
      </c>
      <c r="D34" s="67">
        <v>0</v>
      </c>
    </row>
    <row r="35" spans="1:4">
      <c r="A35" s="65" t="s">
        <v>20</v>
      </c>
      <c r="B35" s="66" t="s">
        <v>37</v>
      </c>
      <c r="C35" s="67">
        <v>366465.83</v>
      </c>
      <c r="D35" s="67">
        <v>749420.37</v>
      </c>
    </row>
    <row r="36" spans="1:4">
      <c r="A36" s="65" t="s">
        <v>21</v>
      </c>
      <c r="B36" s="66" t="s">
        <v>38</v>
      </c>
      <c r="C36" s="67">
        <v>10054.02</v>
      </c>
      <c r="D36" s="67">
        <v>16023.08</v>
      </c>
    </row>
    <row r="37" spans="1:4">
      <c r="A37" s="65" t="s">
        <v>22</v>
      </c>
      <c r="B37" s="66" t="s">
        <v>39</v>
      </c>
      <c r="C37" s="67">
        <v>10244.390000000001</v>
      </c>
      <c r="D37" s="67">
        <v>34815.089999999997</v>
      </c>
    </row>
    <row r="38" spans="1:4">
      <c r="A38" s="65" t="s">
        <v>23</v>
      </c>
      <c r="B38" s="66" t="s">
        <v>40</v>
      </c>
      <c r="C38" s="67">
        <v>371158.43999999994</v>
      </c>
      <c r="D38" s="67">
        <v>144060.97400000002</v>
      </c>
    </row>
    <row r="39" spans="1:4">
      <c r="A39" s="65" t="s">
        <v>24</v>
      </c>
      <c r="B39" s="66" t="s">
        <v>41</v>
      </c>
      <c r="C39" s="67">
        <v>221288.54</v>
      </c>
      <c r="D39" s="67">
        <v>499157</v>
      </c>
    </row>
    <row r="40" spans="1:4">
      <c r="A40" s="65" t="s">
        <v>25</v>
      </c>
      <c r="B40" s="66" t="s">
        <v>42</v>
      </c>
      <c r="C40" s="67">
        <v>297661.58999999997</v>
      </c>
      <c r="D40" s="67">
        <v>446361.69</v>
      </c>
    </row>
    <row r="41" spans="1:4">
      <c r="A41" s="65" t="s">
        <v>43</v>
      </c>
      <c r="B41" s="66" t="s">
        <v>44</v>
      </c>
      <c r="C41" s="67">
        <v>0</v>
      </c>
      <c r="D41" s="67">
        <v>0</v>
      </c>
    </row>
    <row r="42" spans="1:4">
      <c r="A42" s="65" t="s">
        <v>45</v>
      </c>
      <c r="B42" s="66" t="s">
        <v>124</v>
      </c>
      <c r="C42" s="67"/>
      <c r="D42" s="67"/>
    </row>
    <row r="43" spans="1:4">
      <c r="A43" s="65"/>
      <c r="B43" s="66" t="s">
        <v>125</v>
      </c>
      <c r="C43" s="67">
        <v>14213.45</v>
      </c>
      <c r="D43" s="67">
        <v>240757.35</v>
      </c>
    </row>
    <row r="44" spans="1:4">
      <c r="A44" s="65"/>
      <c r="B44" s="66" t="s">
        <v>26</v>
      </c>
      <c r="C44" s="70">
        <v>5316525.7299999986</v>
      </c>
      <c r="D44" s="70">
        <v>15677841.113999998</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4E7CD-EAD0-426D-8932-6B618E589E13}">
  <dimension ref="A1:H427"/>
  <sheetViews>
    <sheetView topLeftCell="B165" zoomScale="80" zoomScaleNormal="80" workbookViewId="0">
      <selection activeCell="M184" sqref="M184"/>
    </sheetView>
  </sheetViews>
  <sheetFormatPr baseColWidth="10" defaultColWidth="11.1640625" defaultRowHeight="14"/>
  <cols>
    <col min="1" max="1" width="5.1640625" style="1" customWidth="1"/>
    <col min="2" max="2" width="92.33203125" style="1" customWidth="1"/>
    <col min="3" max="3" width="14.1640625" style="1" customWidth="1"/>
    <col min="4" max="4" width="14.33203125" style="1" customWidth="1"/>
    <col min="5" max="5" width="12.5" style="1" customWidth="1"/>
    <col min="6" max="6" width="17" style="1" customWidth="1"/>
    <col min="7" max="7" width="14.5" style="2" customWidth="1"/>
    <col min="8" max="8" width="23.6640625" style="2" customWidth="1"/>
    <col min="9" max="16384" width="11.1640625" style="1"/>
  </cols>
  <sheetData>
    <row r="1" spans="1:8">
      <c r="A1" s="48" t="s">
        <v>55</v>
      </c>
    </row>
    <row r="2" spans="1:8">
      <c r="A2" s="1" t="s">
        <v>46</v>
      </c>
      <c r="G2" s="1">
        <v>2023</v>
      </c>
      <c r="H2" s="1">
        <v>2024</v>
      </c>
    </row>
    <row r="3" spans="1:8">
      <c r="A3" s="1" t="s">
        <v>1</v>
      </c>
      <c r="B3" s="1" t="s">
        <v>2</v>
      </c>
      <c r="G3" s="2">
        <v>301561.19</v>
      </c>
      <c r="H3" s="2">
        <v>447759.49</v>
      </c>
    </row>
    <row r="4" spans="1:8">
      <c r="A4" s="1" t="s">
        <v>3</v>
      </c>
      <c r="B4" s="1" t="s">
        <v>4</v>
      </c>
      <c r="G4" s="2">
        <v>29191.06</v>
      </c>
      <c r="H4" s="2">
        <v>29668.46</v>
      </c>
    </row>
    <row r="5" spans="1:8">
      <c r="A5" s="1" t="s">
        <v>5</v>
      </c>
      <c r="B5" s="1" t="s">
        <v>6</v>
      </c>
      <c r="G5" s="2">
        <v>0</v>
      </c>
      <c r="H5" s="2">
        <v>0</v>
      </c>
    </row>
    <row r="6" spans="1:8">
      <c r="A6" s="1" t="s">
        <v>7</v>
      </c>
      <c r="B6" s="1" t="s">
        <v>8</v>
      </c>
      <c r="G6" s="2">
        <v>0</v>
      </c>
      <c r="H6" s="2">
        <v>0</v>
      </c>
    </row>
    <row r="7" spans="1:8">
      <c r="A7" s="1" t="s">
        <v>9</v>
      </c>
      <c r="B7" s="1" t="s">
        <v>10</v>
      </c>
      <c r="G7" s="2">
        <v>16800</v>
      </c>
      <c r="H7" s="2">
        <v>16800</v>
      </c>
    </row>
    <row r="8" spans="1:8">
      <c r="A8" s="1" t="s">
        <v>11</v>
      </c>
      <c r="B8" s="1" t="s">
        <v>12</v>
      </c>
      <c r="G8" s="2">
        <v>0</v>
      </c>
      <c r="H8" s="2">
        <v>0</v>
      </c>
    </row>
    <row r="9" spans="1:8">
      <c r="A9" s="1" t="s">
        <v>13</v>
      </c>
      <c r="B9" s="1" t="s">
        <v>14</v>
      </c>
      <c r="G9" s="2">
        <v>0</v>
      </c>
      <c r="H9" s="2">
        <v>0</v>
      </c>
    </row>
    <row r="10" spans="1:8">
      <c r="A10" s="1" t="s">
        <v>15</v>
      </c>
      <c r="B10" s="1" t="s">
        <v>16</v>
      </c>
      <c r="G10" s="2">
        <v>6721.8</v>
      </c>
      <c r="H10" s="2">
        <v>5001.21</v>
      </c>
    </row>
    <row r="11" spans="1:8" ht="46.5" customHeight="1">
      <c r="A11" s="1" t="s">
        <v>17</v>
      </c>
      <c r="B11" s="51" t="s">
        <v>18</v>
      </c>
      <c r="G11" s="2">
        <v>0</v>
      </c>
      <c r="H11" s="2">
        <v>0</v>
      </c>
    </row>
    <row r="12" spans="1:8">
      <c r="A12" s="1" t="s">
        <v>19</v>
      </c>
      <c r="B12" s="1" t="s">
        <v>82</v>
      </c>
      <c r="G12" s="2">
        <v>545</v>
      </c>
      <c r="H12" s="2">
        <v>697.5</v>
      </c>
    </row>
    <row r="13" spans="1:8">
      <c r="A13" s="1" t="s">
        <v>20</v>
      </c>
      <c r="B13" s="1" t="s">
        <v>83</v>
      </c>
      <c r="G13" s="2">
        <v>0</v>
      </c>
      <c r="H13" s="2">
        <v>0</v>
      </c>
    </row>
    <row r="14" spans="1:8">
      <c r="A14" s="1" t="s">
        <v>21</v>
      </c>
      <c r="B14" s="1" t="s">
        <v>84</v>
      </c>
      <c r="G14" s="2">
        <v>0</v>
      </c>
      <c r="H14" s="2">
        <v>0</v>
      </c>
    </row>
    <row r="15" spans="1:8">
      <c r="A15" s="1" t="s">
        <v>22</v>
      </c>
      <c r="B15" s="1" t="s">
        <v>85</v>
      </c>
      <c r="G15" s="2">
        <v>0</v>
      </c>
      <c r="H15" s="2">
        <v>0</v>
      </c>
    </row>
    <row r="16" spans="1:8">
      <c r="A16" s="1" t="s">
        <v>23</v>
      </c>
      <c r="B16" s="1" t="s">
        <v>86</v>
      </c>
      <c r="G16" s="2">
        <v>0</v>
      </c>
      <c r="H16" s="2">
        <v>0</v>
      </c>
    </row>
    <row r="17" spans="1:8">
      <c r="A17" s="1" t="s">
        <v>24</v>
      </c>
      <c r="B17" s="1" t="s">
        <v>126</v>
      </c>
      <c r="G17" s="2">
        <v>0</v>
      </c>
      <c r="H17" s="2">
        <v>0</v>
      </c>
    </row>
    <row r="18" spans="1:8">
      <c r="A18" s="1" t="s">
        <v>25</v>
      </c>
      <c r="B18" s="1" t="s">
        <v>127</v>
      </c>
      <c r="G18" s="2">
        <v>0</v>
      </c>
      <c r="H18" s="2">
        <v>0</v>
      </c>
    </row>
    <row r="19" spans="1:8">
      <c r="B19" s="1" t="s">
        <v>26</v>
      </c>
      <c r="G19" s="2">
        <v>354819.05</v>
      </c>
      <c r="H19" s="2">
        <v>499926.66000000003</v>
      </c>
    </row>
    <row r="21" spans="1:8">
      <c r="A21" s="1" t="s">
        <v>128</v>
      </c>
      <c r="G21" s="2">
        <v>2023</v>
      </c>
      <c r="H21" s="2">
        <v>2024</v>
      </c>
    </row>
    <row r="22" spans="1:8">
      <c r="A22" s="1" t="s">
        <v>1</v>
      </c>
      <c r="B22" s="1" t="s">
        <v>27</v>
      </c>
      <c r="G22" s="2">
        <v>99296.320000000007</v>
      </c>
      <c r="H22" s="2">
        <v>106584.03</v>
      </c>
    </row>
    <row r="23" spans="1:8">
      <c r="A23" s="1" t="s">
        <v>3</v>
      </c>
      <c r="B23" s="1" t="s">
        <v>28</v>
      </c>
      <c r="G23" s="2">
        <v>33394.269999999997</v>
      </c>
      <c r="H23" s="2">
        <v>30877.37</v>
      </c>
    </row>
    <row r="24" spans="1:8">
      <c r="A24" s="1" t="s">
        <v>5</v>
      </c>
      <c r="B24" s="1" t="s">
        <v>29</v>
      </c>
      <c r="G24" s="2">
        <v>11191.39</v>
      </c>
      <c r="H24" s="2">
        <v>191408.69</v>
      </c>
    </row>
    <row r="25" spans="1:8">
      <c r="A25" s="1" t="s">
        <v>7</v>
      </c>
      <c r="B25" s="1" t="s">
        <v>30</v>
      </c>
      <c r="G25" s="2">
        <v>0</v>
      </c>
      <c r="H25" s="2">
        <v>0</v>
      </c>
    </row>
    <row r="26" spans="1:8">
      <c r="A26" s="1" t="s">
        <v>9</v>
      </c>
      <c r="B26" s="1" t="s">
        <v>31</v>
      </c>
      <c r="G26" s="2">
        <v>0</v>
      </c>
      <c r="H26" s="2">
        <v>0</v>
      </c>
    </row>
    <row r="27" spans="1:8">
      <c r="A27" s="1" t="s">
        <v>11</v>
      </c>
      <c r="B27" s="1" t="s">
        <v>32</v>
      </c>
      <c r="G27" s="2">
        <v>46786.559999999998</v>
      </c>
      <c r="H27" s="2">
        <v>38902.589999999997</v>
      </c>
    </row>
    <row r="28" spans="1:8">
      <c r="A28" s="1" t="s">
        <v>13</v>
      </c>
      <c r="B28" s="1" t="s">
        <v>33</v>
      </c>
      <c r="G28" s="2">
        <v>0</v>
      </c>
      <c r="H28" s="2">
        <v>0</v>
      </c>
    </row>
    <row r="29" spans="1:8">
      <c r="A29" s="1" t="s">
        <v>15</v>
      </c>
      <c r="B29" s="1" t="s">
        <v>34</v>
      </c>
      <c r="G29" s="2">
        <v>0</v>
      </c>
      <c r="H29" s="2">
        <v>0</v>
      </c>
    </row>
    <row r="30" spans="1:8">
      <c r="A30" s="1" t="s">
        <v>17</v>
      </c>
      <c r="B30" s="1" t="s">
        <v>35</v>
      </c>
      <c r="G30" s="2">
        <v>12244.01</v>
      </c>
      <c r="H30" s="2">
        <v>8438.06</v>
      </c>
    </row>
    <row r="31" spans="1:8">
      <c r="A31" s="1" t="s">
        <v>19</v>
      </c>
      <c r="B31" s="1" t="s">
        <v>36</v>
      </c>
      <c r="G31" s="2">
        <v>0</v>
      </c>
      <c r="H31" s="2">
        <v>0</v>
      </c>
    </row>
    <row r="32" spans="1:8">
      <c r="A32" s="1" t="s">
        <v>20</v>
      </c>
      <c r="B32" s="1" t="s">
        <v>37</v>
      </c>
      <c r="G32" s="2">
        <v>14521.96</v>
      </c>
      <c r="H32" s="2">
        <v>30826.59</v>
      </c>
    </row>
    <row r="33" spans="1:8">
      <c r="A33" s="1" t="s">
        <v>21</v>
      </c>
      <c r="B33" s="1" t="s">
        <v>38</v>
      </c>
      <c r="G33" s="2">
        <v>1709.39</v>
      </c>
      <c r="H33" s="2">
        <v>1172.7</v>
      </c>
    </row>
    <row r="34" spans="1:8">
      <c r="A34" s="1" t="s">
        <v>22</v>
      </c>
      <c r="B34" s="1" t="s">
        <v>39</v>
      </c>
      <c r="G34" s="2">
        <v>1918.65</v>
      </c>
      <c r="H34" s="2">
        <v>3075.3</v>
      </c>
    </row>
    <row r="35" spans="1:8">
      <c r="A35" s="1" t="s">
        <v>23</v>
      </c>
      <c r="B35" s="1" t="s">
        <v>40</v>
      </c>
      <c r="G35" s="2">
        <v>0</v>
      </c>
      <c r="H35" s="2">
        <v>0</v>
      </c>
    </row>
    <row r="36" spans="1:8">
      <c r="A36" s="1" t="s">
        <v>24</v>
      </c>
      <c r="B36" s="1" t="s">
        <v>41</v>
      </c>
      <c r="G36" s="2">
        <v>0</v>
      </c>
      <c r="H36" s="2">
        <v>0</v>
      </c>
    </row>
    <row r="37" spans="1:8">
      <c r="A37" s="1" t="s">
        <v>25</v>
      </c>
      <c r="B37" s="1" t="s">
        <v>42</v>
      </c>
      <c r="G37" s="2">
        <v>15078.06</v>
      </c>
      <c r="H37" s="2">
        <v>14966.73</v>
      </c>
    </row>
    <row r="38" spans="1:8">
      <c r="A38" s="1" t="s">
        <v>43</v>
      </c>
      <c r="B38" s="1" t="s">
        <v>44</v>
      </c>
      <c r="G38" s="2">
        <v>0</v>
      </c>
      <c r="H38" s="2">
        <v>0</v>
      </c>
    </row>
    <row r="39" spans="1:8">
      <c r="A39" s="1" t="s">
        <v>45</v>
      </c>
      <c r="B39" s="1" t="s">
        <v>129</v>
      </c>
      <c r="C39" s="1">
        <v>2023</v>
      </c>
      <c r="D39" s="1">
        <v>2024</v>
      </c>
      <c r="G39" s="2">
        <v>2376.5200000000023</v>
      </c>
      <c r="H39" s="2">
        <v>48321.61</v>
      </c>
    </row>
    <row r="40" spans="1:8">
      <c r="B40" s="1" t="s">
        <v>130</v>
      </c>
      <c r="C40" s="2">
        <v>0</v>
      </c>
      <c r="D40" s="2">
        <v>8205.11</v>
      </c>
      <c r="E40" s="2"/>
      <c r="F40" s="2"/>
    </row>
    <row r="41" spans="1:8">
      <c r="B41" s="1" t="s">
        <v>131</v>
      </c>
      <c r="C41" s="2">
        <v>0</v>
      </c>
      <c r="D41" s="2">
        <v>15723.36</v>
      </c>
      <c r="E41" s="2"/>
      <c r="F41" s="2"/>
    </row>
    <row r="42" spans="1:8">
      <c r="B42" s="1" t="s">
        <v>132</v>
      </c>
      <c r="C42" s="2">
        <v>0</v>
      </c>
      <c r="D42" s="2">
        <v>23356.48</v>
      </c>
      <c r="E42" s="2"/>
      <c r="F42" s="2"/>
    </row>
    <row r="43" spans="1:8">
      <c r="B43" s="1" t="s">
        <v>26</v>
      </c>
      <c r="E43" s="2"/>
      <c r="F43" s="2"/>
      <c r="G43" s="2">
        <v>238517.12999999998</v>
      </c>
      <c r="H43" s="2">
        <v>474573.66999999993</v>
      </c>
    </row>
    <row r="44" spans="1:8">
      <c r="E44" s="2"/>
      <c r="F44" s="2"/>
    </row>
    <row r="45" spans="1:8">
      <c r="E45" s="2"/>
      <c r="F45" s="2"/>
    </row>
    <row r="49" spans="1:8">
      <c r="A49" s="48" t="s">
        <v>47</v>
      </c>
    </row>
    <row r="50" spans="1:8">
      <c r="A50" s="1" t="s">
        <v>46</v>
      </c>
      <c r="G50" s="1">
        <v>2023</v>
      </c>
      <c r="H50" s="1">
        <v>2024</v>
      </c>
    </row>
    <row r="52" spans="1:8">
      <c r="A52" s="1" t="s">
        <v>1</v>
      </c>
      <c r="B52" s="1" t="s">
        <v>2</v>
      </c>
      <c r="G52" s="2">
        <v>1869317.56</v>
      </c>
      <c r="H52" s="2">
        <v>2142800.79</v>
      </c>
    </row>
    <row r="53" spans="1:8">
      <c r="A53" s="1" t="s">
        <v>3</v>
      </c>
      <c r="B53" s="1" t="s">
        <v>4</v>
      </c>
      <c r="G53" s="2">
        <v>62800.46</v>
      </c>
      <c r="H53" s="2">
        <v>72958.009999999995</v>
      </c>
    </row>
    <row r="54" spans="1:8">
      <c r="A54" s="1" t="s">
        <v>5</v>
      </c>
      <c r="B54" s="1" t="s">
        <v>6</v>
      </c>
      <c r="G54" s="2">
        <v>0</v>
      </c>
      <c r="H54" s="2">
        <v>0</v>
      </c>
    </row>
    <row r="55" spans="1:8">
      <c r="A55" s="1" t="s">
        <v>7</v>
      </c>
      <c r="B55" s="1" t="s">
        <v>8</v>
      </c>
      <c r="G55" s="2">
        <v>0</v>
      </c>
      <c r="H55" s="2">
        <v>0</v>
      </c>
    </row>
    <row r="56" spans="1:8">
      <c r="A56" s="1" t="s">
        <v>9</v>
      </c>
      <c r="B56" s="1" t="s">
        <v>10</v>
      </c>
      <c r="G56" s="2">
        <v>33600</v>
      </c>
      <c r="H56" s="2">
        <v>35400</v>
      </c>
    </row>
    <row r="57" spans="1:8">
      <c r="A57" s="1" t="s">
        <v>11</v>
      </c>
      <c r="B57" s="1" t="s">
        <v>12</v>
      </c>
      <c r="G57" s="2">
        <v>0</v>
      </c>
      <c r="H57" s="2">
        <v>0</v>
      </c>
    </row>
    <row r="58" spans="1:8">
      <c r="A58" s="1" t="s">
        <v>13</v>
      </c>
      <c r="B58" s="1" t="s">
        <v>14</v>
      </c>
      <c r="G58" s="2">
        <v>0</v>
      </c>
      <c r="H58" s="2">
        <v>0</v>
      </c>
    </row>
    <row r="59" spans="1:8">
      <c r="A59" s="1" t="s">
        <v>15</v>
      </c>
      <c r="B59" s="1" t="s">
        <v>16</v>
      </c>
      <c r="G59" s="2">
        <v>423.86</v>
      </c>
      <c r="H59" s="2">
        <v>8.56</v>
      </c>
    </row>
    <row r="60" spans="1:8" ht="30">
      <c r="A60" s="1" t="s">
        <v>17</v>
      </c>
      <c r="B60" s="51" t="s">
        <v>18</v>
      </c>
      <c r="G60" s="2">
        <v>43278.13</v>
      </c>
      <c r="H60" s="2">
        <v>40197.67</v>
      </c>
    </row>
    <row r="61" spans="1:8">
      <c r="A61" s="1" t="s">
        <v>19</v>
      </c>
      <c r="B61" s="1" t="s">
        <v>134</v>
      </c>
      <c r="G61" s="2">
        <v>50</v>
      </c>
      <c r="H61" s="2">
        <v>2572</v>
      </c>
    </row>
    <row r="62" spans="1:8">
      <c r="A62" s="1" t="s">
        <v>20</v>
      </c>
      <c r="B62" s="1" t="s">
        <v>135</v>
      </c>
      <c r="G62" s="2">
        <v>0</v>
      </c>
      <c r="H62" s="2">
        <v>0</v>
      </c>
    </row>
    <row r="63" spans="1:8">
      <c r="A63" s="1" t="s">
        <v>21</v>
      </c>
      <c r="B63" s="1" t="s">
        <v>136</v>
      </c>
      <c r="G63" s="2">
        <v>0</v>
      </c>
      <c r="H63" s="2">
        <v>0</v>
      </c>
    </row>
    <row r="64" spans="1:8">
      <c r="A64" s="1" t="s">
        <v>22</v>
      </c>
      <c r="B64" s="1" t="s">
        <v>137</v>
      </c>
      <c r="G64" s="2">
        <v>0</v>
      </c>
      <c r="H64" s="2">
        <v>0</v>
      </c>
    </row>
    <row r="65" spans="1:8">
      <c r="A65" s="1" t="s">
        <v>23</v>
      </c>
      <c r="B65" s="1" t="s">
        <v>138</v>
      </c>
      <c r="G65" s="2">
        <v>0</v>
      </c>
      <c r="H65" s="2">
        <v>0</v>
      </c>
    </row>
    <row r="66" spans="1:8">
      <c r="A66" s="1" t="s">
        <v>24</v>
      </c>
      <c r="B66" s="1" t="s">
        <v>139</v>
      </c>
      <c r="G66" s="2">
        <v>0</v>
      </c>
      <c r="H66" s="2">
        <v>0</v>
      </c>
    </row>
    <row r="67" spans="1:8">
      <c r="A67" s="1" t="s">
        <v>25</v>
      </c>
      <c r="B67" s="1" t="s">
        <v>127</v>
      </c>
      <c r="G67" s="2">
        <v>1174112.72</v>
      </c>
      <c r="H67" s="2">
        <v>21234.41</v>
      </c>
    </row>
    <row r="68" spans="1:8">
      <c r="C68" s="1">
        <v>2023</v>
      </c>
      <c r="D68" s="1">
        <v>2024</v>
      </c>
    </row>
    <row r="69" spans="1:8">
      <c r="B69" s="1" t="s">
        <v>170</v>
      </c>
      <c r="C69" s="2">
        <v>1173000</v>
      </c>
      <c r="D69" s="2">
        <v>0</v>
      </c>
    </row>
    <row r="70" spans="1:8">
      <c r="B70" s="1" t="s">
        <v>26</v>
      </c>
      <c r="G70" s="2">
        <v>3183582.73</v>
      </c>
      <c r="H70" s="2">
        <v>2315171.44</v>
      </c>
    </row>
    <row r="72" spans="1:8">
      <c r="A72" s="1" t="s">
        <v>128</v>
      </c>
      <c r="G72" s="1">
        <v>2023</v>
      </c>
      <c r="H72" s="1">
        <v>2024</v>
      </c>
    </row>
    <row r="73" spans="1:8">
      <c r="A73" s="1" t="s">
        <v>1</v>
      </c>
      <c r="B73" s="1" t="s">
        <v>27</v>
      </c>
      <c r="G73" s="2">
        <v>749626.03</v>
      </c>
      <c r="H73" s="2">
        <v>712384.45000000007</v>
      </c>
    </row>
    <row r="74" spans="1:8">
      <c r="A74" s="1" t="s">
        <v>3</v>
      </c>
      <c r="B74" s="1" t="s">
        <v>28</v>
      </c>
      <c r="G74" s="2">
        <v>117600.82</v>
      </c>
      <c r="H74" s="2">
        <v>227899.16999999998</v>
      </c>
    </row>
    <row r="75" spans="1:8">
      <c r="A75" s="1" t="s">
        <v>5</v>
      </c>
      <c r="B75" s="1" t="s">
        <v>29</v>
      </c>
      <c r="G75" s="2">
        <v>41143.35</v>
      </c>
      <c r="H75" s="2">
        <v>23012.17</v>
      </c>
    </row>
    <row r="76" spans="1:8">
      <c r="A76" s="1" t="s">
        <v>7</v>
      </c>
      <c r="B76" s="1" t="s">
        <v>30</v>
      </c>
      <c r="G76" s="2">
        <v>0</v>
      </c>
      <c r="H76" s="2">
        <v>0</v>
      </c>
    </row>
    <row r="77" spans="1:8">
      <c r="A77" s="1" t="s">
        <v>9</v>
      </c>
      <c r="B77" s="1" t="s">
        <v>31</v>
      </c>
      <c r="G77" s="2">
        <v>417095.22</v>
      </c>
      <c r="H77" s="2">
        <v>95913.53</v>
      </c>
    </row>
    <row r="78" spans="1:8">
      <c r="A78" s="1" t="s">
        <v>11</v>
      </c>
      <c r="B78" s="1" t="s">
        <v>32</v>
      </c>
      <c r="G78" s="2">
        <v>0</v>
      </c>
      <c r="H78" s="2">
        <v>0</v>
      </c>
    </row>
    <row r="79" spans="1:8">
      <c r="A79" s="1" t="s">
        <v>13</v>
      </c>
      <c r="B79" s="1" t="s">
        <v>33</v>
      </c>
      <c r="G79" s="2">
        <v>94206.32</v>
      </c>
      <c r="H79" s="2">
        <v>178320.15</v>
      </c>
    </row>
    <row r="80" spans="1:8">
      <c r="A80" s="1" t="s">
        <v>15</v>
      </c>
      <c r="B80" s="1" t="s">
        <v>34</v>
      </c>
      <c r="G80" s="2">
        <v>54890.78</v>
      </c>
      <c r="H80" s="2">
        <v>32893.81</v>
      </c>
    </row>
    <row r="81" spans="1:8">
      <c r="A81" s="1" t="s">
        <v>17</v>
      </c>
      <c r="B81" s="1" t="s">
        <v>35</v>
      </c>
      <c r="G81" s="2">
        <v>28600</v>
      </c>
      <c r="H81" s="2">
        <v>300</v>
      </c>
    </row>
    <row r="82" spans="1:8">
      <c r="A82" s="1" t="s">
        <v>19</v>
      </c>
      <c r="B82" s="1" t="s">
        <v>36</v>
      </c>
      <c r="G82" s="2">
        <v>0</v>
      </c>
      <c r="H82" s="2">
        <v>0</v>
      </c>
    </row>
    <row r="83" spans="1:8">
      <c r="A83" s="1" t="s">
        <v>20</v>
      </c>
      <c r="B83" s="1" t="s">
        <v>37</v>
      </c>
      <c r="G83" s="2">
        <v>49187.99</v>
      </c>
      <c r="H83" s="2">
        <v>49430.66</v>
      </c>
    </row>
    <row r="84" spans="1:8">
      <c r="A84" s="1" t="s">
        <v>21</v>
      </c>
      <c r="B84" s="1" t="s">
        <v>38</v>
      </c>
      <c r="G84" s="2">
        <v>114075.28</v>
      </c>
      <c r="H84" s="2">
        <v>98737.950000000012</v>
      </c>
    </row>
    <row r="85" spans="1:8">
      <c r="A85" s="1" t="s">
        <v>22</v>
      </c>
      <c r="B85" s="1" t="s">
        <v>39</v>
      </c>
      <c r="G85" s="2">
        <v>4191.3999999999996</v>
      </c>
      <c r="H85" s="2">
        <v>2826.28</v>
      </c>
    </row>
    <row r="86" spans="1:8">
      <c r="A86" s="1" t="s">
        <v>23</v>
      </c>
      <c r="B86" s="1" t="s">
        <v>40</v>
      </c>
      <c r="G86" s="2">
        <v>0</v>
      </c>
      <c r="H86" s="2">
        <v>0</v>
      </c>
    </row>
    <row r="87" spans="1:8">
      <c r="A87" s="1" t="s">
        <v>24</v>
      </c>
      <c r="B87" s="1" t="s">
        <v>41</v>
      </c>
      <c r="G87" s="2">
        <v>0</v>
      </c>
      <c r="H87" s="2">
        <v>0</v>
      </c>
    </row>
    <row r="88" spans="1:8">
      <c r="A88" s="1" t="s">
        <v>25</v>
      </c>
      <c r="B88" s="1" t="s">
        <v>42</v>
      </c>
      <c r="G88" s="2">
        <v>12500</v>
      </c>
      <c r="H88" s="2">
        <v>74047.240000000005</v>
      </c>
    </row>
    <row r="89" spans="1:8">
      <c r="A89" s="1" t="s">
        <v>43</v>
      </c>
      <c r="B89" s="1" t="s">
        <v>44</v>
      </c>
      <c r="G89" s="2">
        <v>0</v>
      </c>
      <c r="H89" s="2">
        <v>0</v>
      </c>
    </row>
    <row r="90" spans="1:8" ht="30">
      <c r="A90" s="1" t="s">
        <v>45</v>
      </c>
      <c r="B90" s="51" t="s">
        <v>129</v>
      </c>
      <c r="G90" s="2">
        <v>497141.84</v>
      </c>
      <c r="H90" s="2">
        <v>306172.67</v>
      </c>
    </row>
    <row r="91" spans="1:8">
      <c r="B91" s="51"/>
      <c r="C91" s="1">
        <v>2023</v>
      </c>
      <c r="D91" s="1">
        <v>2024</v>
      </c>
    </row>
    <row r="92" spans="1:8">
      <c r="B92" s="1" t="s">
        <v>522</v>
      </c>
      <c r="C92" s="2">
        <v>483691.84</v>
      </c>
      <c r="D92" s="2">
        <v>0</v>
      </c>
      <c r="H92" s="1"/>
    </row>
    <row r="93" spans="1:8">
      <c r="B93" s="1" t="s">
        <v>515</v>
      </c>
      <c r="C93" s="2">
        <v>13450</v>
      </c>
      <c r="D93" s="2">
        <v>0</v>
      </c>
      <c r="H93" s="1"/>
    </row>
    <row r="94" spans="1:8">
      <c r="B94" s="2" t="s">
        <v>516</v>
      </c>
      <c r="C94" s="2">
        <v>0</v>
      </c>
      <c r="D94" s="2">
        <v>32000</v>
      </c>
      <c r="H94" s="1"/>
    </row>
    <row r="95" spans="1:8">
      <c r="B95" s="2" t="s">
        <v>517</v>
      </c>
      <c r="C95" s="2">
        <v>0</v>
      </c>
      <c r="D95" s="2">
        <v>37663.839999999997</v>
      </c>
      <c r="H95" s="1"/>
    </row>
    <row r="96" spans="1:8">
      <c r="B96" s="2" t="s">
        <v>518</v>
      </c>
      <c r="C96" s="2">
        <v>0</v>
      </c>
      <c r="D96" s="2">
        <v>98548.83</v>
      </c>
      <c r="H96" s="1"/>
    </row>
    <row r="97" spans="1:8">
      <c r="B97" s="2" t="s">
        <v>519</v>
      </c>
      <c r="C97" s="2">
        <v>0</v>
      </c>
      <c r="D97" s="2">
        <v>50000</v>
      </c>
      <c r="H97" s="1"/>
    </row>
    <row r="98" spans="1:8">
      <c r="B98" s="2" t="s">
        <v>520</v>
      </c>
      <c r="C98" s="2">
        <v>0</v>
      </c>
      <c r="D98" s="2">
        <v>51802</v>
      </c>
      <c r="H98" s="1"/>
    </row>
    <row r="99" spans="1:8">
      <c r="B99" s="2" t="s">
        <v>521</v>
      </c>
      <c r="C99" s="2">
        <v>0</v>
      </c>
      <c r="D99" s="2">
        <v>36158</v>
      </c>
      <c r="H99" s="1"/>
    </row>
    <row r="101" spans="1:8">
      <c r="B101" s="1" t="s">
        <v>26</v>
      </c>
      <c r="G101" s="2">
        <v>2180259.0299999998</v>
      </c>
      <c r="H101" s="2">
        <v>1801938.08</v>
      </c>
    </row>
    <row r="102" spans="1:8">
      <c r="H102" s="1"/>
    </row>
    <row r="105" spans="1:8">
      <c r="A105" s="1" t="s">
        <v>46</v>
      </c>
      <c r="F105" s="2"/>
      <c r="G105" s="1">
        <v>2023</v>
      </c>
      <c r="H105" s="1">
        <v>2024</v>
      </c>
    </row>
    <row r="106" spans="1:8">
      <c r="F106" s="2"/>
      <c r="H106" s="1"/>
    </row>
    <row r="107" spans="1:8">
      <c r="A107" s="1" t="s">
        <v>1</v>
      </c>
      <c r="B107" s="1" t="s">
        <v>2</v>
      </c>
      <c r="G107" s="2">
        <v>4275111.42</v>
      </c>
      <c r="H107" s="2">
        <v>5077910.74</v>
      </c>
    </row>
    <row r="108" spans="1:8">
      <c r="A108" s="1" t="s">
        <v>3</v>
      </c>
      <c r="B108" s="1" t="s">
        <v>4</v>
      </c>
      <c r="F108" s="2"/>
      <c r="G108" s="2">
        <v>0</v>
      </c>
      <c r="H108" s="2">
        <v>0</v>
      </c>
    </row>
    <row r="109" spans="1:8">
      <c r="A109" s="1" t="s">
        <v>5</v>
      </c>
      <c r="B109" s="1" t="s">
        <v>6</v>
      </c>
      <c r="F109" s="2"/>
      <c r="G109" s="2">
        <v>0</v>
      </c>
      <c r="H109" s="2">
        <v>0</v>
      </c>
    </row>
    <row r="110" spans="1:8">
      <c r="A110" s="1" t="s">
        <v>7</v>
      </c>
      <c r="B110" s="1" t="s">
        <v>8</v>
      </c>
      <c r="F110" s="2"/>
      <c r="G110" s="2">
        <v>0</v>
      </c>
      <c r="H110" s="2">
        <v>0</v>
      </c>
    </row>
    <row r="111" spans="1:8">
      <c r="A111" s="1" t="s">
        <v>9</v>
      </c>
      <c r="B111" s="1" t="s">
        <v>10</v>
      </c>
      <c r="F111" s="2"/>
      <c r="G111" s="2">
        <v>0</v>
      </c>
      <c r="H111" s="2">
        <v>0</v>
      </c>
    </row>
    <row r="112" spans="1:8">
      <c r="A112" s="1" t="s">
        <v>11</v>
      </c>
      <c r="B112" s="1" t="s">
        <v>12</v>
      </c>
      <c r="F112" s="2"/>
      <c r="G112" s="2">
        <v>0</v>
      </c>
      <c r="H112" s="2">
        <v>0</v>
      </c>
    </row>
    <row r="113" spans="1:8">
      <c r="A113" s="1" t="s">
        <v>13</v>
      </c>
      <c r="B113" s="1" t="s">
        <v>14</v>
      </c>
      <c r="F113" s="2"/>
      <c r="G113" s="2">
        <v>0</v>
      </c>
      <c r="H113" s="2">
        <v>0</v>
      </c>
    </row>
    <row r="114" spans="1:8">
      <c r="A114" s="1" t="s">
        <v>15</v>
      </c>
      <c r="B114" s="1" t="s">
        <v>16</v>
      </c>
      <c r="F114" s="2"/>
      <c r="G114" s="2">
        <v>0</v>
      </c>
      <c r="H114" s="2">
        <v>0</v>
      </c>
    </row>
    <row r="115" spans="1:8" ht="30">
      <c r="A115" s="1" t="s">
        <v>17</v>
      </c>
      <c r="B115" s="51" t="s">
        <v>18</v>
      </c>
      <c r="F115" s="2"/>
      <c r="G115" s="2">
        <v>456507.99</v>
      </c>
      <c r="H115" s="2">
        <v>269069.8</v>
      </c>
    </row>
    <row r="116" spans="1:8">
      <c r="A116" s="1" t="s">
        <v>19</v>
      </c>
      <c r="B116" s="1" t="s">
        <v>134</v>
      </c>
      <c r="F116" s="2"/>
      <c r="G116" s="2">
        <v>0</v>
      </c>
      <c r="H116" s="2">
        <v>0</v>
      </c>
    </row>
    <row r="117" spans="1:8" ht="24.75" customHeight="1">
      <c r="A117" s="1" t="s">
        <v>20</v>
      </c>
      <c r="B117" s="51" t="s">
        <v>135</v>
      </c>
      <c r="F117" s="2"/>
      <c r="G117" s="2">
        <v>0</v>
      </c>
      <c r="H117" s="2">
        <v>0</v>
      </c>
    </row>
    <row r="118" spans="1:8">
      <c r="A118" s="1" t="s">
        <v>21</v>
      </c>
      <c r="B118" s="1" t="s">
        <v>136</v>
      </c>
      <c r="F118" s="2"/>
      <c r="G118" s="2">
        <v>0</v>
      </c>
      <c r="H118" s="2">
        <v>0</v>
      </c>
    </row>
    <row r="119" spans="1:8">
      <c r="A119" s="1" t="s">
        <v>22</v>
      </c>
      <c r="B119" s="1" t="s">
        <v>137</v>
      </c>
      <c r="F119" s="2"/>
      <c r="G119" s="2">
        <v>0</v>
      </c>
      <c r="H119" s="2">
        <v>0</v>
      </c>
    </row>
    <row r="120" spans="1:8">
      <c r="A120" s="1" t="s">
        <v>23</v>
      </c>
      <c r="B120" s="1" t="s">
        <v>138</v>
      </c>
      <c r="F120" s="2"/>
      <c r="G120" s="2">
        <v>0</v>
      </c>
      <c r="H120" s="2">
        <v>0</v>
      </c>
    </row>
    <row r="121" spans="1:8">
      <c r="A121" s="1" t="s">
        <v>24</v>
      </c>
      <c r="B121" s="1" t="s">
        <v>139</v>
      </c>
      <c r="F121" s="2"/>
      <c r="G121" s="2">
        <v>0</v>
      </c>
      <c r="H121" s="2">
        <v>0</v>
      </c>
    </row>
    <row r="122" spans="1:8">
      <c r="A122" s="1" t="s">
        <v>25</v>
      </c>
      <c r="B122" s="1" t="s">
        <v>127</v>
      </c>
      <c r="F122" s="2"/>
      <c r="G122" s="2">
        <v>10506.15</v>
      </c>
      <c r="H122" s="2">
        <v>54311.61</v>
      </c>
    </row>
    <row r="123" spans="1:8">
      <c r="B123" s="1" t="s">
        <v>26</v>
      </c>
      <c r="F123" s="2"/>
      <c r="G123" s="2">
        <v>4742125.5600000005</v>
      </c>
      <c r="H123" s="2">
        <v>5401292.1500000004</v>
      </c>
    </row>
    <row r="124" spans="1:8">
      <c r="F124" s="2"/>
      <c r="G124" s="1"/>
      <c r="H124" s="1"/>
    </row>
    <row r="125" spans="1:8">
      <c r="A125" s="1" t="s">
        <v>128</v>
      </c>
      <c r="F125" s="2"/>
      <c r="G125" s="1">
        <v>2023</v>
      </c>
      <c r="H125" s="1">
        <v>2024</v>
      </c>
    </row>
    <row r="126" spans="1:8">
      <c r="A126" s="1" t="s">
        <v>1</v>
      </c>
      <c r="B126" s="1" t="s">
        <v>27</v>
      </c>
      <c r="F126" s="2"/>
      <c r="G126" s="2">
        <v>1069564.92</v>
      </c>
      <c r="H126" s="2">
        <v>1239642.42</v>
      </c>
    </row>
    <row r="127" spans="1:8">
      <c r="A127" s="1" t="s">
        <v>3</v>
      </c>
      <c r="B127" s="1" t="s">
        <v>28</v>
      </c>
      <c r="G127" s="2">
        <v>45177.619999999995</v>
      </c>
      <c r="H127" s="2">
        <v>59272.179999999993</v>
      </c>
    </row>
    <row r="128" spans="1:8">
      <c r="A128" s="1" t="s">
        <v>5</v>
      </c>
      <c r="B128" s="1" t="s">
        <v>29</v>
      </c>
      <c r="F128" s="2"/>
      <c r="G128" s="2">
        <v>40904.39</v>
      </c>
      <c r="H128" s="2">
        <v>66911.599999999991</v>
      </c>
    </row>
    <row r="129" spans="1:8">
      <c r="A129" s="1" t="s">
        <v>7</v>
      </c>
      <c r="B129" s="1" t="s">
        <v>30</v>
      </c>
      <c r="F129" s="2"/>
      <c r="G129" s="2">
        <v>259922.61</v>
      </c>
      <c r="H129" s="2">
        <v>716158.29</v>
      </c>
    </row>
    <row r="130" spans="1:8">
      <c r="A130" s="1" t="s">
        <v>9</v>
      </c>
      <c r="B130" s="1" t="s">
        <v>31</v>
      </c>
      <c r="F130" s="2"/>
      <c r="G130" s="2">
        <v>95542.94</v>
      </c>
      <c r="H130" s="2">
        <v>74951.77</v>
      </c>
    </row>
    <row r="131" spans="1:8">
      <c r="A131" s="1" t="s">
        <v>11</v>
      </c>
      <c r="B131" s="1" t="s">
        <v>32</v>
      </c>
      <c r="F131" s="2"/>
      <c r="G131" s="2">
        <v>230768.43</v>
      </c>
      <c r="H131" s="2">
        <v>152013.94</v>
      </c>
    </row>
    <row r="132" spans="1:8">
      <c r="A132" s="1" t="s">
        <v>13</v>
      </c>
      <c r="B132" s="1" t="s">
        <v>33</v>
      </c>
      <c r="F132" s="2"/>
      <c r="G132" s="2">
        <v>3115.76</v>
      </c>
      <c r="H132" s="2">
        <v>370268.93</v>
      </c>
    </row>
    <row r="133" spans="1:8">
      <c r="A133" s="1" t="s">
        <v>15</v>
      </c>
      <c r="B133" s="1" t="s">
        <v>34</v>
      </c>
      <c r="F133" s="2"/>
      <c r="G133" s="2">
        <v>132451.66</v>
      </c>
      <c r="H133" s="2">
        <v>111401.90999999999</v>
      </c>
    </row>
    <row r="134" spans="1:8">
      <c r="A134" s="1" t="s">
        <v>17</v>
      </c>
      <c r="B134" s="1" t="s">
        <v>35</v>
      </c>
      <c r="F134" s="2"/>
      <c r="G134" s="2">
        <v>293772.93</v>
      </c>
      <c r="H134" s="2">
        <v>257946.41999999998</v>
      </c>
    </row>
    <row r="135" spans="1:8">
      <c r="A135" s="1" t="s">
        <v>19</v>
      </c>
      <c r="B135" s="1" t="s">
        <v>36</v>
      </c>
      <c r="F135" s="2"/>
      <c r="G135" s="2">
        <v>0</v>
      </c>
      <c r="H135" s="2">
        <v>0</v>
      </c>
    </row>
    <row r="136" spans="1:8">
      <c r="A136" s="1" t="s">
        <v>20</v>
      </c>
      <c r="B136" s="1" t="s">
        <v>37</v>
      </c>
      <c r="F136" s="2"/>
      <c r="G136" s="2">
        <v>98315.17</v>
      </c>
      <c r="H136" s="2">
        <v>101392.85</v>
      </c>
    </row>
    <row r="137" spans="1:8">
      <c r="A137" s="1" t="s">
        <v>21</v>
      </c>
      <c r="B137" s="1" t="s">
        <v>38</v>
      </c>
      <c r="F137" s="2"/>
      <c r="G137" s="2">
        <v>32.43</v>
      </c>
      <c r="H137" s="2">
        <v>41.71</v>
      </c>
    </row>
    <row r="138" spans="1:8">
      <c r="A138" s="1" t="s">
        <v>22</v>
      </c>
      <c r="B138" s="1" t="s">
        <v>39</v>
      </c>
      <c r="F138" s="2"/>
      <c r="G138" s="2">
        <v>11741.1</v>
      </c>
      <c r="H138" s="2">
        <v>12578.1</v>
      </c>
    </row>
    <row r="139" spans="1:8">
      <c r="A139" s="1" t="s">
        <v>23</v>
      </c>
      <c r="B139" s="1" t="s">
        <v>40</v>
      </c>
      <c r="F139" s="2"/>
      <c r="G139" s="2">
        <v>0</v>
      </c>
      <c r="H139" s="2">
        <v>0</v>
      </c>
    </row>
    <row r="140" spans="1:8">
      <c r="A140" s="1" t="s">
        <v>24</v>
      </c>
      <c r="B140" s="1" t="s">
        <v>41</v>
      </c>
      <c r="F140" s="2"/>
      <c r="G140" s="2">
        <v>536470.36</v>
      </c>
      <c r="H140" s="2">
        <v>52078.68</v>
      </c>
    </row>
    <row r="141" spans="1:8">
      <c r="A141" s="1" t="s">
        <v>25</v>
      </c>
      <c r="B141" s="1" t="s">
        <v>42</v>
      </c>
      <c r="F141" s="2"/>
      <c r="G141" s="2">
        <v>424768.49</v>
      </c>
      <c r="H141" s="2">
        <v>588674.51</v>
      </c>
    </row>
    <row r="142" spans="1:8">
      <c r="A142" s="1" t="s">
        <v>43</v>
      </c>
      <c r="B142" s="1" t="s">
        <v>44</v>
      </c>
      <c r="F142" s="2"/>
      <c r="G142" s="2">
        <v>0</v>
      </c>
      <c r="H142" s="2">
        <v>0</v>
      </c>
    </row>
    <row r="143" spans="1:8">
      <c r="A143" s="1" t="s">
        <v>45</v>
      </c>
      <c r="B143" s="1" t="s">
        <v>129</v>
      </c>
      <c r="F143" s="2"/>
      <c r="G143" s="2">
        <v>1784529.6099999999</v>
      </c>
      <c r="H143" s="2">
        <v>918087.09999999986</v>
      </c>
    </row>
    <row r="144" spans="1:8">
      <c r="C144" s="1">
        <v>2023</v>
      </c>
      <c r="D144" s="1">
        <v>2024</v>
      </c>
      <c r="E144" s="2"/>
    </row>
    <row r="145" spans="1:8" ht="15">
      <c r="B145" s="51" t="s">
        <v>206</v>
      </c>
      <c r="C145" s="2">
        <v>1748053.24</v>
      </c>
      <c r="D145" s="2">
        <v>72.67</v>
      </c>
      <c r="E145" s="2"/>
    </row>
    <row r="146" spans="1:8">
      <c r="B146" s="1" t="s">
        <v>207</v>
      </c>
      <c r="C146" s="2">
        <v>1743.07</v>
      </c>
      <c r="D146" s="2">
        <v>636709.76</v>
      </c>
      <c r="E146" s="2"/>
    </row>
    <row r="147" spans="1:8">
      <c r="B147" s="1" t="s">
        <v>208</v>
      </c>
      <c r="C147" s="2">
        <v>0</v>
      </c>
      <c r="D147" s="2">
        <v>51993.120000000003</v>
      </c>
      <c r="E147" s="2"/>
    </row>
    <row r="148" spans="1:8">
      <c r="B148" s="1" t="s">
        <v>209</v>
      </c>
      <c r="C148" s="2">
        <v>0</v>
      </c>
      <c r="D148" s="2">
        <v>141400.69</v>
      </c>
      <c r="E148" s="2"/>
    </row>
    <row r="149" spans="1:8">
      <c r="B149" s="1" t="s">
        <v>210</v>
      </c>
      <c r="C149" s="2">
        <v>13139.79</v>
      </c>
      <c r="D149" s="2">
        <v>9253.7000000000007</v>
      </c>
      <c r="E149" s="2"/>
    </row>
    <row r="150" spans="1:8">
      <c r="B150" s="1" t="s">
        <v>211</v>
      </c>
      <c r="C150" s="2">
        <v>21593.51</v>
      </c>
      <c r="D150" s="2">
        <v>78657.159999999814</v>
      </c>
      <c r="E150" s="2"/>
    </row>
    <row r="151" spans="1:8">
      <c r="B151" s="1" t="s">
        <v>26</v>
      </c>
      <c r="C151" s="2"/>
      <c r="D151" s="2"/>
      <c r="E151" s="2"/>
      <c r="F151" s="2"/>
      <c r="G151" s="2">
        <v>5027078.42</v>
      </c>
      <c r="H151" s="2">
        <v>4721420.41</v>
      </c>
    </row>
    <row r="152" spans="1:8">
      <c r="C152" s="2"/>
      <c r="D152" s="2"/>
      <c r="E152" s="2"/>
    </row>
    <row r="153" spans="1:8">
      <c r="C153" s="2"/>
      <c r="D153" s="2"/>
      <c r="E153" s="2"/>
    </row>
    <row r="154" spans="1:8">
      <c r="H154" s="1"/>
    </row>
    <row r="157" spans="1:8">
      <c r="A157" s="48" t="s">
        <v>49</v>
      </c>
    </row>
    <row r="158" spans="1:8">
      <c r="A158" s="1" t="s">
        <v>46</v>
      </c>
      <c r="G158" s="1">
        <v>2023</v>
      </c>
      <c r="H158" s="1">
        <v>2024</v>
      </c>
    </row>
    <row r="159" spans="1:8">
      <c r="A159" s="1" t="s">
        <v>1</v>
      </c>
      <c r="B159" s="1" t="s">
        <v>2</v>
      </c>
      <c r="G159" s="2">
        <v>4996480</v>
      </c>
      <c r="H159" s="2">
        <v>5386734</v>
      </c>
    </row>
    <row r="160" spans="1:8">
      <c r="B160" s="1" t="s">
        <v>256</v>
      </c>
      <c r="G160" s="2">
        <v>4287402</v>
      </c>
      <c r="H160" s="2">
        <v>4622658</v>
      </c>
    </row>
    <row r="161" spans="1:8">
      <c r="B161" s="1" t="s">
        <v>257</v>
      </c>
      <c r="G161" s="2">
        <v>709078</v>
      </c>
      <c r="H161" s="2">
        <v>764076</v>
      </c>
    </row>
    <row r="162" spans="1:8">
      <c r="A162" s="1" t="s">
        <v>3</v>
      </c>
      <c r="B162" s="1" t="s">
        <v>4</v>
      </c>
      <c r="G162" s="2">
        <v>221253.04</v>
      </c>
      <c r="H162" s="2">
        <v>248661.9</v>
      </c>
    </row>
    <row r="163" spans="1:8">
      <c r="A163" s="1" t="s">
        <v>5</v>
      </c>
      <c r="B163" s="1" t="s">
        <v>6</v>
      </c>
      <c r="G163" s="2">
        <v>0</v>
      </c>
      <c r="H163" s="2">
        <v>0</v>
      </c>
    </row>
    <row r="164" spans="1:8">
      <c r="A164" s="1" t="s">
        <v>7</v>
      </c>
      <c r="B164" s="1" t="s">
        <v>8</v>
      </c>
      <c r="G164" s="2">
        <v>0</v>
      </c>
      <c r="H164" s="2">
        <v>0</v>
      </c>
    </row>
    <row r="165" spans="1:8">
      <c r="A165" s="1" t="s">
        <v>9</v>
      </c>
      <c r="B165" s="1" t="s">
        <v>10</v>
      </c>
      <c r="G165" s="2">
        <v>104460</v>
      </c>
      <c r="H165" s="2">
        <v>109512</v>
      </c>
    </row>
    <row r="166" spans="1:8">
      <c r="A166" s="1" t="s">
        <v>11</v>
      </c>
      <c r="B166" s="1" t="s">
        <v>12</v>
      </c>
      <c r="G166" s="2">
        <v>0</v>
      </c>
      <c r="H166" s="2">
        <v>0</v>
      </c>
    </row>
    <row r="167" spans="1:8">
      <c r="A167" s="1" t="s">
        <v>13</v>
      </c>
      <c r="B167" s="1" t="s">
        <v>14</v>
      </c>
      <c r="G167" s="2">
        <v>0</v>
      </c>
      <c r="H167" s="2">
        <v>0</v>
      </c>
    </row>
    <row r="168" spans="1:8">
      <c r="A168" s="1" t="s">
        <v>15</v>
      </c>
      <c r="B168" s="1" t="s">
        <v>16</v>
      </c>
      <c r="G168" s="2">
        <v>353800.61</v>
      </c>
      <c r="H168" s="2">
        <v>467253.01</v>
      </c>
    </row>
    <row r="169" spans="1:8">
      <c r="A169" s="1" t="s">
        <v>17</v>
      </c>
      <c r="B169" s="1" t="s">
        <v>18</v>
      </c>
      <c r="G169" s="2">
        <v>0</v>
      </c>
      <c r="H169" s="2">
        <v>0</v>
      </c>
    </row>
    <row r="170" spans="1:8">
      <c r="A170" s="1" t="s">
        <v>19</v>
      </c>
      <c r="B170" s="1" t="s">
        <v>134</v>
      </c>
      <c r="G170" s="2">
        <v>0</v>
      </c>
      <c r="H170" s="2">
        <v>200</v>
      </c>
    </row>
    <row r="171" spans="1:8">
      <c r="A171" s="1" t="s">
        <v>20</v>
      </c>
      <c r="B171" s="1" t="s">
        <v>135</v>
      </c>
      <c r="G171" s="2">
        <v>0</v>
      </c>
      <c r="H171" s="2">
        <v>0</v>
      </c>
    </row>
    <row r="172" spans="1:8">
      <c r="A172" s="1" t="s">
        <v>21</v>
      </c>
      <c r="B172" s="1" t="s">
        <v>136</v>
      </c>
      <c r="G172" s="2">
        <v>0</v>
      </c>
      <c r="H172" s="2">
        <v>0</v>
      </c>
    </row>
    <row r="173" spans="1:8">
      <c r="A173" s="1" t="s">
        <v>22</v>
      </c>
      <c r="B173" s="1" t="s">
        <v>137</v>
      </c>
      <c r="G173" s="2">
        <v>0</v>
      </c>
      <c r="H173" s="2">
        <v>0</v>
      </c>
    </row>
    <row r="174" spans="1:8">
      <c r="A174" s="1" t="s">
        <v>23</v>
      </c>
      <c r="B174" s="1" t="s">
        <v>138</v>
      </c>
      <c r="G174" s="2">
        <v>0</v>
      </c>
      <c r="H174" s="2">
        <v>0</v>
      </c>
    </row>
    <row r="175" spans="1:8">
      <c r="A175" s="1" t="s">
        <v>24</v>
      </c>
      <c r="B175" s="1" t="s">
        <v>139</v>
      </c>
      <c r="G175" s="2">
        <v>50</v>
      </c>
      <c r="H175" s="2">
        <v>171.8</v>
      </c>
    </row>
    <row r="176" spans="1:8">
      <c r="A176" s="1" t="s">
        <v>25</v>
      </c>
      <c r="B176" s="1" t="s">
        <v>127</v>
      </c>
      <c r="G176" s="2">
        <v>466599.21</v>
      </c>
      <c r="H176" s="2">
        <v>623003.34</v>
      </c>
    </row>
    <row r="177" spans="1:8">
      <c r="B177" s="1" t="s">
        <v>258</v>
      </c>
      <c r="G177" s="2">
        <v>194025.69</v>
      </c>
      <c r="H177" s="2">
        <v>211616.69</v>
      </c>
    </row>
    <row r="178" spans="1:8">
      <c r="B178" s="1" t="s">
        <v>259</v>
      </c>
      <c r="G178" s="2">
        <v>147203.95000000001</v>
      </c>
      <c r="H178" s="2">
        <v>183779.15</v>
      </c>
    </row>
    <row r="179" spans="1:8">
      <c r="B179" s="1" t="s">
        <v>260</v>
      </c>
      <c r="G179" s="2">
        <v>0</v>
      </c>
      <c r="H179" s="2">
        <v>68394.149999999994</v>
      </c>
    </row>
    <row r="180" spans="1:8">
      <c r="B180" s="1" t="s">
        <v>261</v>
      </c>
      <c r="G180" s="2">
        <v>0</v>
      </c>
      <c r="H180" s="2">
        <v>114090.23</v>
      </c>
    </row>
    <row r="181" spans="1:8">
      <c r="B181" s="1" t="s">
        <v>262</v>
      </c>
      <c r="G181" s="2">
        <v>44394.1</v>
      </c>
      <c r="H181" s="2">
        <v>44394.1</v>
      </c>
    </row>
    <row r="182" spans="1:8">
      <c r="B182" s="1" t="s">
        <v>263</v>
      </c>
      <c r="G182" s="2">
        <v>78264.509999999995</v>
      </c>
      <c r="H182" s="2">
        <v>0</v>
      </c>
    </row>
    <row r="183" spans="1:8">
      <c r="B183" s="1" t="s">
        <v>264</v>
      </c>
      <c r="G183" s="2">
        <v>2710.96</v>
      </c>
      <c r="H183" s="2">
        <v>729.02</v>
      </c>
    </row>
    <row r="184" spans="1:8">
      <c r="B184" s="1" t="s">
        <v>26</v>
      </c>
      <c r="G184" s="2">
        <v>6142642.8600000003</v>
      </c>
      <c r="H184" s="2">
        <v>6835536.0499999998</v>
      </c>
    </row>
    <row r="185" spans="1:8">
      <c r="G185" s="1"/>
      <c r="H185" s="1"/>
    </row>
    <row r="186" spans="1:8">
      <c r="A186" s="1" t="s">
        <v>128</v>
      </c>
      <c r="G186" s="1">
        <v>2023</v>
      </c>
      <c r="H186" s="1">
        <v>2024</v>
      </c>
    </row>
    <row r="187" spans="1:8">
      <c r="A187" s="1" t="s">
        <v>1</v>
      </c>
      <c r="B187" s="1" t="s">
        <v>27</v>
      </c>
      <c r="G187" s="2">
        <v>3325232.08</v>
      </c>
      <c r="H187" s="2">
        <v>3697279.98</v>
      </c>
    </row>
    <row r="188" spans="1:8">
      <c r="B188" s="1" t="s">
        <v>265</v>
      </c>
      <c r="G188" s="2">
        <v>194025.69</v>
      </c>
      <c r="H188" s="2">
        <v>211616.69</v>
      </c>
    </row>
    <row r="189" spans="1:8">
      <c r="B189" s="1" t="s">
        <v>261</v>
      </c>
      <c r="G189" s="2">
        <v>0</v>
      </c>
      <c r="H189" s="2">
        <v>114090.23</v>
      </c>
    </row>
    <row r="190" spans="1:8">
      <c r="A190" s="1" t="s">
        <v>3</v>
      </c>
      <c r="B190" s="1" t="s">
        <v>28</v>
      </c>
      <c r="G190" s="2">
        <v>258880.27</v>
      </c>
      <c r="H190" s="2">
        <v>515882.05</v>
      </c>
    </row>
    <row r="191" spans="1:8">
      <c r="B191" s="1" t="s">
        <v>259</v>
      </c>
      <c r="G191" s="2">
        <v>72802.25</v>
      </c>
      <c r="H191" s="2">
        <v>112507.83</v>
      </c>
    </row>
    <row r="192" spans="1:8">
      <c r="A192" s="1" t="s">
        <v>5</v>
      </c>
      <c r="B192" s="1" t="s">
        <v>29</v>
      </c>
      <c r="G192" s="2">
        <v>13327.64</v>
      </c>
      <c r="H192" s="2">
        <v>66059.27</v>
      </c>
    </row>
    <row r="193" spans="1:8">
      <c r="A193" s="1" t="s">
        <v>7</v>
      </c>
      <c r="B193" s="1" t="s">
        <v>30</v>
      </c>
      <c r="G193" s="2">
        <v>0</v>
      </c>
      <c r="H193" s="2">
        <v>0</v>
      </c>
    </row>
    <row r="194" spans="1:8">
      <c r="A194" s="1" t="s">
        <v>9</v>
      </c>
      <c r="B194" s="1" t="s">
        <v>31</v>
      </c>
      <c r="G194" s="2">
        <v>2626.03</v>
      </c>
      <c r="H194" s="2">
        <v>7228.76</v>
      </c>
    </row>
    <row r="195" spans="1:8">
      <c r="A195" s="1" t="s">
        <v>11</v>
      </c>
      <c r="B195" s="1" t="s">
        <v>32</v>
      </c>
      <c r="G195" s="2">
        <v>243543.9</v>
      </c>
      <c r="H195" s="2">
        <v>169268.06</v>
      </c>
    </row>
    <row r="196" spans="1:8">
      <c r="A196" s="1" t="s">
        <v>13</v>
      </c>
      <c r="B196" s="1" t="s">
        <v>33</v>
      </c>
      <c r="G196" s="2">
        <v>50772.800000000003</v>
      </c>
      <c r="H196" s="2">
        <v>136536.51</v>
      </c>
    </row>
    <row r="197" spans="1:8">
      <c r="B197" s="1" t="s">
        <v>260</v>
      </c>
      <c r="G197" s="2">
        <v>0</v>
      </c>
      <c r="H197" s="2">
        <v>65521.11</v>
      </c>
    </row>
    <row r="198" spans="1:8">
      <c r="A198" s="1" t="s">
        <v>15</v>
      </c>
      <c r="B198" s="1" t="s">
        <v>34</v>
      </c>
      <c r="G198" s="2">
        <v>127230.28</v>
      </c>
      <c r="H198" s="2">
        <v>102667.71</v>
      </c>
    </row>
    <row r="199" spans="1:8">
      <c r="B199" s="1" t="s">
        <v>259</v>
      </c>
      <c r="G199" s="2">
        <v>74401.7</v>
      </c>
      <c r="H199" s="2">
        <v>44743</v>
      </c>
    </row>
    <row r="200" spans="1:8">
      <c r="A200" s="1" t="s">
        <v>17</v>
      </c>
      <c r="B200" s="1" t="s">
        <v>35</v>
      </c>
      <c r="G200" s="2">
        <v>211504.84</v>
      </c>
      <c r="H200" s="2">
        <v>208394.85</v>
      </c>
    </row>
    <row r="201" spans="1:8">
      <c r="A201" s="1" t="s">
        <v>19</v>
      </c>
      <c r="B201" s="1" t="s">
        <v>36</v>
      </c>
      <c r="G201" s="2">
        <v>0</v>
      </c>
      <c r="H201" s="2">
        <v>0</v>
      </c>
    </row>
    <row r="202" spans="1:8">
      <c r="A202" s="1" t="s">
        <v>20</v>
      </c>
      <c r="B202" s="1" t="s">
        <v>37</v>
      </c>
      <c r="G202" s="2">
        <v>154530.85</v>
      </c>
      <c r="H202" s="2">
        <v>157188.98000000001</v>
      </c>
    </row>
    <row r="203" spans="1:8">
      <c r="A203" s="1" t="s">
        <v>21</v>
      </c>
      <c r="B203" s="1" t="s">
        <v>38</v>
      </c>
      <c r="G203" s="2">
        <v>0</v>
      </c>
      <c r="H203" s="2">
        <v>0</v>
      </c>
    </row>
    <row r="204" spans="1:8">
      <c r="A204" s="1" t="s">
        <v>22</v>
      </c>
      <c r="B204" s="1" t="s">
        <v>39</v>
      </c>
      <c r="G204" s="2">
        <v>1815.29</v>
      </c>
      <c r="H204" s="2">
        <v>1719.94</v>
      </c>
    </row>
    <row r="205" spans="1:8">
      <c r="A205" s="1" t="s">
        <v>23</v>
      </c>
      <c r="B205" s="1" t="s">
        <v>40</v>
      </c>
      <c r="G205" s="2">
        <v>0</v>
      </c>
      <c r="H205" s="2">
        <v>0</v>
      </c>
    </row>
    <row r="206" spans="1:8">
      <c r="A206" s="1" t="s">
        <v>24</v>
      </c>
      <c r="B206" s="1" t="s">
        <v>41</v>
      </c>
      <c r="G206" s="2">
        <v>0</v>
      </c>
      <c r="H206" s="2">
        <v>0</v>
      </c>
    </row>
    <row r="207" spans="1:8">
      <c r="A207" s="1" t="s">
        <v>25</v>
      </c>
      <c r="B207" s="1" t="s">
        <v>42</v>
      </c>
      <c r="G207" s="2">
        <v>781632.5</v>
      </c>
      <c r="H207" s="2">
        <v>842393.70000000007</v>
      </c>
    </row>
    <row r="208" spans="1:8">
      <c r="B208" s="1" t="s">
        <v>257</v>
      </c>
      <c r="G208" s="2">
        <v>567262.4</v>
      </c>
      <c r="H208" s="2">
        <v>611260.80000000005</v>
      </c>
    </row>
    <row r="209" spans="1:8">
      <c r="A209" s="1" t="s">
        <v>43</v>
      </c>
      <c r="B209" s="1" t="s">
        <v>44</v>
      </c>
      <c r="G209" s="2">
        <v>0</v>
      </c>
      <c r="H209" s="2">
        <v>0</v>
      </c>
    </row>
    <row r="210" spans="1:8">
      <c r="A210" s="1" t="s">
        <v>45</v>
      </c>
      <c r="B210" s="1" t="s">
        <v>129</v>
      </c>
      <c r="G210" s="2">
        <v>213121.73</v>
      </c>
      <c r="H210" s="2">
        <v>392776.16999999993</v>
      </c>
    </row>
    <row r="211" spans="1:8">
      <c r="B211" s="1" t="s">
        <v>266</v>
      </c>
      <c r="G211" s="2">
        <v>76618.05</v>
      </c>
      <c r="H211" s="2">
        <v>101046.55</v>
      </c>
    </row>
    <row r="212" spans="1:8">
      <c r="B212" s="1" t="s">
        <v>264</v>
      </c>
      <c r="G212" s="2">
        <v>136503.67999999999</v>
      </c>
      <c r="H212" s="2">
        <v>291729.62</v>
      </c>
    </row>
    <row r="213" spans="1:8">
      <c r="B213" s="1" t="s">
        <v>26</v>
      </c>
      <c r="G213" s="2">
        <v>5384218.209999999</v>
      </c>
      <c r="H213" s="2">
        <v>6297395.9799999995</v>
      </c>
    </row>
    <row r="216" spans="1:8">
      <c r="A216" s="1" t="s">
        <v>50</v>
      </c>
      <c r="H216" s="1"/>
    </row>
    <row r="217" spans="1:8">
      <c r="A217" s="1" t="s">
        <v>46</v>
      </c>
      <c r="G217" s="1">
        <v>2023</v>
      </c>
      <c r="H217" s="1">
        <v>2024</v>
      </c>
    </row>
    <row r="218" spans="1:8">
      <c r="A218" s="1" t="s">
        <v>1</v>
      </c>
      <c r="B218" s="1" t="s">
        <v>2</v>
      </c>
      <c r="G218" s="2">
        <v>1410911.6400000001</v>
      </c>
      <c r="H218" s="2">
        <v>1708214.53</v>
      </c>
    </row>
    <row r="219" spans="1:8">
      <c r="A219" s="1" t="s">
        <v>3</v>
      </c>
      <c r="B219" s="1" t="s">
        <v>4</v>
      </c>
      <c r="G219" s="2">
        <v>45233.13</v>
      </c>
      <c r="H219" s="2">
        <v>54709.32</v>
      </c>
    </row>
    <row r="220" spans="1:8">
      <c r="A220" s="1" t="s">
        <v>5</v>
      </c>
      <c r="B220" s="1" t="s">
        <v>6</v>
      </c>
      <c r="G220" s="2">
        <v>0</v>
      </c>
      <c r="H220" s="2">
        <v>0</v>
      </c>
    </row>
    <row r="221" spans="1:8">
      <c r="A221" s="1" t="s">
        <v>7</v>
      </c>
      <c r="B221" s="1" t="s">
        <v>8</v>
      </c>
      <c r="G221" s="2">
        <v>0</v>
      </c>
      <c r="H221" s="2">
        <v>0</v>
      </c>
    </row>
    <row r="222" spans="1:8">
      <c r="A222" s="1" t="s">
        <v>9</v>
      </c>
      <c r="B222" s="1" t="s">
        <v>10</v>
      </c>
      <c r="G222" s="2">
        <v>50482.76</v>
      </c>
      <c r="H222" s="2">
        <v>73604.33</v>
      </c>
    </row>
    <row r="223" spans="1:8">
      <c r="A223" s="1" t="s">
        <v>11</v>
      </c>
      <c r="B223" s="1" t="s">
        <v>12</v>
      </c>
      <c r="G223" s="2">
        <v>0</v>
      </c>
      <c r="H223" s="2">
        <v>0</v>
      </c>
    </row>
    <row r="224" spans="1:8">
      <c r="A224" s="1" t="s">
        <v>13</v>
      </c>
      <c r="B224" s="1" t="s">
        <v>14</v>
      </c>
      <c r="G224" s="2">
        <v>0</v>
      </c>
      <c r="H224" s="2">
        <v>0</v>
      </c>
    </row>
    <row r="225" spans="1:8">
      <c r="A225" s="1" t="s">
        <v>15</v>
      </c>
      <c r="B225" s="1" t="s">
        <v>16</v>
      </c>
      <c r="G225" s="2">
        <v>816.09</v>
      </c>
      <c r="H225" s="2">
        <v>1319.98</v>
      </c>
    </row>
    <row r="226" spans="1:8">
      <c r="A226" s="1" t="s">
        <v>17</v>
      </c>
      <c r="B226" s="1" t="s">
        <v>18</v>
      </c>
      <c r="G226" s="2">
        <v>0</v>
      </c>
      <c r="H226" s="2">
        <v>0</v>
      </c>
    </row>
    <row r="227" spans="1:8">
      <c r="A227" s="1" t="s">
        <v>19</v>
      </c>
      <c r="B227" s="1" t="s">
        <v>134</v>
      </c>
      <c r="G227" s="2">
        <v>138</v>
      </c>
      <c r="H227" s="2">
        <v>0</v>
      </c>
    </row>
    <row r="228" spans="1:8">
      <c r="A228" s="1" t="s">
        <v>20</v>
      </c>
      <c r="B228" s="1" t="s">
        <v>135</v>
      </c>
      <c r="G228" s="2">
        <v>0</v>
      </c>
      <c r="H228" s="2">
        <v>0</v>
      </c>
    </row>
    <row r="229" spans="1:8">
      <c r="A229" s="1" t="s">
        <v>21</v>
      </c>
      <c r="B229" s="1" t="s">
        <v>136</v>
      </c>
      <c r="G229" s="2">
        <v>0</v>
      </c>
      <c r="H229" s="2">
        <v>0</v>
      </c>
    </row>
    <row r="230" spans="1:8">
      <c r="A230" s="1" t="s">
        <v>22</v>
      </c>
      <c r="B230" s="1" t="s">
        <v>137</v>
      </c>
      <c r="G230" s="2">
        <v>0</v>
      </c>
      <c r="H230" s="2">
        <v>0</v>
      </c>
    </row>
    <row r="231" spans="1:8">
      <c r="A231" s="1" t="s">
        <v>23</v>
      </c>
      <c r="B231" s="1" t="s">
        <v>138</v>
      </c>
      <c r="G231" s="2">
        <v>0</v>
      </c>
      <c r="H231" s="2">
        <v>0</v>
      </c>
    </row>
    <row r="232" spans="1:8">
      <c r="A232" s="1" t="s">
        <v>24</v>
      </c>
      <c r="B232" s="1" t="s">
        <v>139</v>
      </c>
      <c r="G232" s="2">
        <v>0</v>
      </c>
      <c r="H232" s="2">
        <v>0</v>
      </c>
    </row>
    <row r="233" spans="1:8">
      <c r="A233" s="1" t="s">
        <v>25</v>
      </c>
      <c r="B233" s="1" t="s">
        <v>127</v>
      </c>
      <c r="G233" s="2">
        <v>297508</v>
      </c>
      <c r="H233" s="2">
        <v>321513.34000000003</v>
      </c>
    </row>
    <row r="234" spans="1:8">
      <c r="C234" s="1">
        <v>2023</v>
      </c>
      <c r="E234" s="1">
        <v>2024</v>
      </c>
    </row>
    <row r="235" spans="1:8">
      <c r="B235" s="1" t="s">
        <v>258</v>
      </c>
      <c r="C235" s="2">
        <v>282185.01</v>
      </c>
      <c r="D235" s="2"/>
      <c r="E235" s="2">
        <v>292904.2</v>
      </c>
    </row>
    <row r="236" spans="1:8">
      <c r="B236" s="1" t="s">
        <v>26</v>
      </c>
      <c r="G236" s="2">
        <v>1805089.62</v>
      </c>
      <c r="H236" s="2">
        <v>2159361.5</v>
      </c>
    </row>
    <row r="238" spans="1:8">
      <c r="A238" s="1" t="s">
        <v>128</v>
      </c>
      <c r="G238" s="1">
        <v>2023</v>
      </c>
      <c r="H238" s="1">
        <v>2024</v>
      </c>
    </row>
    <row r="239" spans="1:8">
      <c r="A239" s="1" t="s">
        <v>1</v>
      </c>
      <c r="B239" s="1" t="s">
        <v>27</v>
      </c>
      <c r="G239" s="2">
        <v>702650.23</v>
      </c>
      <c r="H239" s="2">
        <v>734575.3</v>
      </c>
    </row>
    <row r="240" spans="1:8">
      <c r="A240" s="1" t="s">
        <v>3</v>
      </c>
      <c r="B240" s="1" t="s">
        <v>28</v>
      </c>
      <c r="G240" s="2">
        <v>57229.89</v>
      </c>
      <c r="H240" s="2">
        <v>50452.77</v>
      </c>
    </row>
    <row r="241" spans="1:8">
      <c r="A241" s="1" t="s">
        <v>5</v>
      </c>
      <c r="B241" s="1" t="s">
        <v>29</v>
      </c>
      <c r="G241" s="2">
        <v>360370.77</v>
      </c>
      <c r="H241" s="2">
        <v>16004.17</v>
      </c>
    </row>
    <row r="242" spans="1:8">
      <c r="A242" s="1" t="s">
        <v>7</v>
      </c>
      <c r="B242" s="1" t="s">
        <v>30</v>
      </c>
      <c r="G242" s="2">
        <v>93051.75</v>
      </c>
      <c r="H242" s="2">
        <v>24301.200000000001</v>
      </c>
    </row>
    <row r="243" spans="1:8">
      <c r="A243" s="1" t="s">
        <v>9</v>
      </c>
      <c r="B243" s="1" t="s">
        <v>31</v>
      </c>
      <c r="G243" s="2">
        <v>201699.07</v>
      </c>
      <c r="H243" s="2">
        <v>16698</v>
      </c>
    </row>
    <row r="244" spans="1:8">
      <c r="A244" s="1" t="s">
        <v>11</v>
      </c>
      <c r="B244" s="1" t="s">
        <v>32</v>
      </c>
      <c r="G244" s="2">
        <v>575792.17000000004</v>
      </c>
      <c r="H244" s="2">
        <v>192800.41</v>
      </c>
    </row>
    <row r="245" spans="1:8">
      <c r="A245" s="1" t="s">
        <v>13</v>
      </c>
      <c r="B245" s="1" t="s">
        <v>33</v>
      </c>
      <c r="G245" s="2">
        <v>246733.46</v>
      </c>
      <c r="H245" s="2">
        <v>720573.18</v>
      </c>
    </row>
    <row r="246" spans="1:8">
      <c r="A246" s="1" t="s">
        <v>15</v>
      </c>
      <c r="B246" s="1" t="s">
        <v>34</v>
      </c>
      <c r="G246" s="2">
        <v>17863.009999999998</v>
      </c>
      <c r="H246" s="2">
        <v>15502.74</v>
      </c>
    </row>
    <row r="247" spans="1:8">
      <c r="A247" s="1" t="s">
        <v>17</v>
      </c>
      <c r="B247" s="1" t="s">
        <v>35</v>
      </c>
      <c r="G247" s="2">
        <v>65043.28</v>
      </c>
      <c r="H247" s="2">
        <v>66714.27</v>
      </c>
    </row>
    <row r="248" spans="1:8">
      <c r="A248" s="1" t="s">
        <v>19</v>
      </c>
      <c r="B248" s="1" t="s">
        <v>36</v>
      </c>
      <c r="G248" s="2">
        <v>0</v>
      </c>
      <c r="H248" s="2">
        <v>0</v>
      </c>
    </row>
    <row r="249" spans="1:8">
      <c r="A249" s="1" t="s">
        <v>20</v>
      </c>
      <c r="B249" s="1" t="s">
        <v>37</v>
      </c>
      <c r="G249" s="2">
        <v>15504.34</v>
      </c>
      <c r="H249" s="2">
        <v>26107.33</v>
      </c>
    </row>
    <row r="250" spans="1:8">
      <c r="A250" s="1" t="s">
        <v>21</v>
      </c>
      <c r="B250" s="1" t="s">
        <v>38</v>
      </c>
      <c r="G250" s="2">
        <v>3712.57</v>
      </c>
      <c r="H250" s="2">
        <v>3670.4</v>
      </c>
    </row>
    <row r="251" spans="1:8">
      <c r="A251" s="1" t="s">
        <v>22</v>
      </c>
      <c r="B251" s="1" t="s">
        <v>39</v>
      </c>
      <c r="G251" s="2">
        <v>4079.06</v>
      </c>
      <c r="H251" s="2">
        <v>8542.17</v>
      </c>
    </row>
    <row r="252" spans="1:8">
      <c r="A252" s="1" t="s">
        <v>23</v>
      </c>
      <c r="B252" s="1" t="s">
        <v>40</v>
      </c>
      <c r="G252" s="2">
        <v>0</v>
      </c>
      <c r="H252" s="2">
        <v>0</v>
      </c>
    </row>
    <row r="253" spans="1:8">
      <c r="A253" s="1" t="s">
        <v>24</v>
      </c>
      <c r="B253" s="1" t="s">
        <v>41</v>
      </c>
      <c r="G253" s="2">
        <v>0</v>
      </c>
      <c r="H253" s="2">
        <v>0</v>
      </c>
    </row>
    <row r="254" spans="1:8">
      <c r="A254" s="1" t="s">
        <v>25</v>
      </c>
      <c r="B254" s="1" t="s">
        <v>42</v>
      </c>
      <c r="G254" s="2">
        <v>67021.78</v>
      </c>
      <c r="H254" s="2">
        <v>84434.84</v>
      </c>
    </row>
    <row r="255" spans="1:8">
      <c r="A255" s="1" t="s">
        <v>43</v>
      </c>
      <c r="B255" s="1" t="s">
        <v>44</v>
      </c>
      <c r="G255" s="2">
        <v>0</v>
      </c>
      <c r="H255" s="2">
        <v>0</v>
      </c>
    </row>
    <row r="256" spans="1:8">
      <c r="A256" s="1" t="s">
        <v>45</v>
      </c>
      <c r="B256" s="1" t="s">
        <v>129</v>
      </c>
      <c r="G256" s="2">
        <v>38459.08</v>
      </c>
      <c r="H256" s="2">
        <v>30939.119999999999</v>
      </c>
    </row>
    <row r="257" spans="1:8">
      <c r="B257" s="1" t="s">
        <v>26</v>
      </c>
      <c r="C257" s="2"/>
      <c r="D257" s="2"/>
      <c r="E257" s="2"/>
      <c r="F257" s="2"/>
      <c r="G257" s="2">
        <v>2449210.4599999995</v>
      </c>
      <c r="H257" s="2">
        <v>1991315.9000000004</v>
      </c>
    </row>
    <row r="261" spans="1:8">
      <c r="A261" s="1" t="s">
        <v>51</v>
      </c>
    </row>
    <row r="262" spans="1:8">
      <c r="A262" s="1" t="s">
        <v>46</v>
      </c>
      <c r="G262" s="1">
        <v>2023</v>
      </c>
      <c r="H262" s="1">
        <v>2024</v>
      </c>
    </row>
    <row r="263" spans="1:8">
      <c r="A263" s="1" t="s">
        <v>1</v>
      </c>
      <c r="B263" s="1" t="s">
        <v>2</v>
      </c>
      <c r="G263" s="2">
        <v>3369482.83</v>
      </c>
      <c r="H263" s="2">
        <v>3744155.8</v>
      </c>
    </row>
    <row r="264" spans="1:8">
      <c r="A264" s="1" t="s">
        <v>3</v>
      </c>
      <c r="B264" s="1" t="s">
        <v>4</v>
      </c>
      <c r="G264" s="2">
        <v>183999</v>
      </c>
      <c r="H264" s="2">
        <v>192394</v>
      </c>
    </row>
    <row r="265" spans="1:8">
      <c r="A265" s="1" t="s">
        <v>5</v>
      </c>
      <c r="B265" s="1" t="s">
        <v>6</v>
      </c>
      <c r="G265" s="2">
        <v>0</v>
      </c>
      <c r="H265" s="2">
        <v>0</v>
      </c>
    </row>
    <row r="266" spans="1:8">
      <c r="A266" s="1" t="s">
        <v>7</v>
      </c>
      <c r="B266" s="1" t="s">
        <v>8</v>
      </c>
      <c r="G266" s="2">
        <v>0</v>
      </c>
      <c r="H266" s="2">
        <v>0</v>
      </c>
    </row>
    <row r="267" spans="1:8">
      <c r="A267" s="1" t="s">
        <v>9</v>
      </c>
      <c r="B267" s="1" t="s">
        <v>10</v>
      </c>
      <c r="G267" s="2">
        <v>42649.440000000002</v>
      </c>
      <c r="H267" s="2">
        <v>52843.6</v>
      </c>
    </row>
    <row r="268" spans="1:8">
      <c r="A268" s="1" t="s">
        <v>11</v>
      </c>
      <c r="B268" s="1" t="s">
        <v>12</v>
      </c>
      <c r="G268" s="2">
        <v>49965.97</v>
      </c>
      <c r="H268" s="2">
        <v>54055.35</v>
      </c>
    </row>
    <row r="269" spans="1:8">
      <c r="A269" s="1" t="s">
        <v>13</v>
      </c>
      <c r="B269" s="1" t="s">
        <v>14</v>
      </c>
      <c r="G269" s="2">
        <v>0</v>
      </c>
      <c r="H269" s="2">
        <v>0</v>
      </c>
    </row>
    <row r="270" spans="1:8">
      <c r="A270" s="1" t="s">
        <v>15</v>
      </c>
      <c r="B270" s="1" t="s">
        <v>16</v>
      </c>
      <c r="G270" s="2">
        <v>775.56</v>
      </c>
      <c r="H270" s="2">
        <v>6039.82</v>
      </c>
    </row>
    <row r="271" spans="1:8">
      <c r="A271" s="1" t="s">
        <v>17</v>
      </c>
      <c r="B271" s="1" t="s">
        <v>18</v>
      </c>
      <c r="G271" s="2">
        <v>0</v>
      </c>
      <c r="H271" s="2">
        <v>0</v>
      </c>
    </row>
    <row r="272" spans="1:8">
      <c r="A272" s="1" t="s">
        <v>19</v>
      </c>
      <c r="B272" s="1" t="s">
        <v>134</v>
      </c>
      <c r="G272" s="2">
        <v>3503.58</v>
      </c>
      <c r="H272" s="2">
        <v>4474.6499999999996</v>
      </c>
    </row>
    <row r="273" spans="1:8">
      <c r="A273" s="1" t="s">
        <v>20</v>
      </c>
      <c r="B273" s="1" t="s">
        <v>135</v>
      </c>
      <c r="G273" s="2">
        <v>0</v>
      </c>
      <c r="H273" s="2">
        <v>0</v>
      </c>
    </row>
    <row r="274" spans="1:8">
      <c r="A274" s="1" t="s">
        <v>21</v>
      </c>
      <c r="B274" s="1" t="s">
        <v>136</v>
      </c>
      <c r="G274" s="2">
        <v>0</v>
      </c>
      <c r="H274" s="2">
        <v>0</v>
      </c>
    </row>
    <row r="275" spans="1:8">
      <c r="A275" s="1" t="s">
        <v>22</v>
      </c>
      <c r="B275" s="1" t="s">
        <v>137</v>
      </c>
      <c r="G275" s="2">
        <v>0</v>
      </c>
      <c r="H275" s="2">
        <v>0</v>
      </c>
    </row>
    <row r="276" spans="1:8">
      <c r="A276" s="1" t="s">
        <v>23</v>
      </c>
      <c r="B276" s="1" t="s">
        <v>138</v>
      </c>
      <c r="G276" s="2">
        <v>0</v>
      </c>
      <c r="H276" s="2">
        <v>0</v>
      </c>
    </row>
    <row r="277" spans="1:8">
      <c r="A277" s="1" t="s">
        <v>24</v>
      </c>
      <c r="B277" s="1" t="s">
        <v>139</v>
      </c>
      <c r="G277" s="2">
        <v>0</v>
      </c>
      <c r="H277" s="2">
        <v>0</v>
      </c>
    </row>
    <row r="278" spans="1:8">
      <c r="A278" s="1" t="s">
        <v>25</v>
      </c>
      <c r="B278" s="1" t="s">
        <v>127</v>
      </c>
      <c r="G278" s="2">
        <v>133441.89000000001</v>
      </c>
      <c r="H278" s="2">
        <v>151421.35</v>
      </c>
    </row>
    <row r="279" spans="1:8">
      <c r="B279" s="1" t="s">
        <v>26</v>
      </c>
      <c r="G279" s="2">
        <v>3783818.27</v>
      </c>
      <c r="H279" s="2">
        <v>4205384.5699999994</v>
      </c>
    </row>
    <row r="281" spans="1:8">
      <c r="A281" s="1" t="s">
        <v>128</v>
      </c>
      <c r="G281" s="1">
        <v>2023</v>
      </c>
      <c r="H281" s="1">
        <v>2024</v>
      </c>
    </row>
    <row r="282" spans="1:8">
      <c r="A282" s="1" t="s">
        <v>1</v>
      </c>
      <c r="B282" s="1" t="s">
        <v>27</v>
      </c>
      <c r="G282" s="2">
        <v>1152790.4099999999</v>
      </c>
      <c r="H282" s="2">
        <v>1418235.38</v>
      </c>
    </row>
    <row r="283" spans="1:8">
      <c r="A283" s="1" t="s">
        <v>3</v>
      </c>
      <c r="B283" s="1" t="s">
        <v>28</v>
      </c>
      <c r="G283" s="2">
        <v>524338.86</v>
      </c>
      <c r="H283" s="2">
        <v>591788.55000000005</v>
      </c>
    </row>
    <row r="284" spans="1:8">
      <c r="A284" s="1" t="s">
        <v>5</v>
      </c>
      <c r="B284" s="1" t="s">
        <v>29</v>
      </c>
      <c r="G284" s="2">
        <v>124555.4</v>
      </c>
      <c r="H284" s="2">
        <v>473082.04</v>
      </c>
    </row>
    <row r="285" spans="1:8">
      <c r="A285" s="1" t="s">
        <v>7</v>
      </c>
      <c r="B285" s="1" t="s">
        <v>30</v>
      </c>
      <c r="G285" s="2">
        <v>0</v>
      </c>
      <c r="H285" s="2">
        <v>0</v>
      </c>
    </row>
    <row r="286" spans="1:8">
      <c r="A286" s="1" t="s">
        <v>9</v>
      </c>
      <c r="B286" s="1" t="s">
        <v>31</v>
      </c>
      <c r="G286" s="2">
        <v>120556.29</v>
      </c>
      <c r="H286" s="2">
        <v>588774.81999999995</v>
      </c>
    </row>
    <row r="287" spans="1:8">
      <c r="A287" s="1" t="s">
        <v>11</v>
      </c>
      <c r="B287" s="1" t="s">
        <v>32</v>
      </c>
      <c r="G287" s="2">
        <v>807173.29</v>
      </c>
      <c r="H287" s="2">
        <v>1366180.15</v>
      </c>
    </row>
    <row r="288" spans="1:8">
      <c r="A288" s="1" t="s">
        <v>13</v>
      </c>
      <c r="B288" s="1" t="s">
        <v>33</v>
      </c>
      <c r="G288" s="2">
        <v>91342.19</v>
      </c>
      <c r="H288" s="2">
        <v>505246.21</v>
      </c>
    </row>
    <row r="289" spans="1:8">
      <c r="A289" s="1" t="s">
        <v>15</v>
      </c>
      <c r="B289" s="1" t="s">
        <v>34</v>
      </c>
      <c r="G289" s="2">
        <v>53630.400000000001</v>
      </c>
      <c r="H289" s="2">
        <v>104106.43</v>
      </c>
    </row>
    <row r="290" spans="1:8">
      <c r="A290" s="1" t="s">
        <v>17</v>
      </c>
      <c r="B290" s="1" t="s">
        <v>35</v>
      </c>
      <c r="G290" s="2">
        <v>60450.29</v>
      </c>
      <c r="H290" s="2">
        <v>115553.89</v>
      </c>
    </row>
    <row r="291" spans="1:8">
      <c r="A291" s="1" t="s">
        <v>19</v>
      </c>
      <c r="B291" s="1" t="s">
        <v>36</v>
      </c>
      <c r="G291" s="2">
        <v>1100</v>
      </c>
      <c r="H291" s="2">
        <v>1280</v>
      </c>
    </row>
    <row r="292" spans="1:8">
      <c r="A292" s="1" t="s">
        <v>20</v>
      </c>
      <c r="B292" s="1" t="s">
        <v>37</v>
      </c>
      <c r="G292" s="2">
        <v>290097.74</v>
      </c>
      <c r="H292" s="2">
        <v>307945.03000000003</v>
      </c>
    </row>
    <row r="293" spans="1:8">
      <c r="A293" s="1" t="s">
        <v>21</v>
      </c>
      <c r="B293" s="1" t="s">
        <v>38</v>
      </c>
      <c r="G293" s="2">
        <v>81776.960000000006</v>
      </c>
      <c r="H293" s="2">
        <v>132630.10999999999</v>
      </c>
    </row>
    <row r="294" spans="1:8">
      <c r="A294" s="1" t="s">
        <v>22</v>
      </c>
      <c r="B294" s="1" t="s">
        <v>39</v>
      </c>
      <c r="G294" s="2">
        <v>3457.4</v>
      </c>
      <c r="H294" s="2">
        <v>11231.9</v>
      </c>
    </row>
    <row r="295" spans="1:8">
      <c r="A295" s="1" t="s">
        <v>23</v>
      </c>
      <c r="B295" s="1" t="s">
        <v>40</v>
      </c>
      <c r="G295" s="2">
        <v>0</v>
      </c>
      <c r="H295" s="2">
        <v>0</v>
      </c>
    </row>
    <row r="296" spans="1:8">
      <c r="A296" s="1" t="s">
        <v>24</v>
      </c>
      <c r="B296" s="1" t="s">
        <v>41</v>
      </c>
      <c r="G296" s="2">
        <v>9150</v>
      </c>
      <c r="H296" s="2">
        <v>33882.74</v>
      </c>
    </row>
    <row r="297" spans="1:8">
      <c r="A297" s="1" t="s">
        <v>25</v>
      </c>
      <c r="B297" s="1" t="s">
        <v>336</v>
      </c>
      <c r="G297" s="2">
        <f>416382.83+147655</f>
        <v>564037.83000000007</v>
      </c>
      <c r="H297" s="2">
        <v>147655</v>
      </c>
    </row>
    <row r="298" spans="1:8">
      <c r="A298" s="1" t="s">
        <v>43</v>
      </c>
      <c r="B298" s="1" t="s">
        <v>44</v>
      </c>
      <c r="G298" s="2">
        <v>0</v>
      </c>
      <c r="H298" s="2">
        <v>0</v>
      </c>
    </row>
    <row r="299" spans="1:8">
      <c r="A299" s="1" t="s">
        <v>45</v>
      </c>
      <c r="B299" s="1" t="s">
        <v>129</v>
      </c>
      <c r="G299" s="2">
        <f>208024.51-147655</f>
        <v>60369.510000000009</v>
      </c>
      <c r="H299" s="2">
        <f>280370.03-147655</f>
        <v>132715.03000000003</v>
      </c>
    </row>
    <row r="300" spans="1:8">
      <c r="B300" s="1" t="s">
        <v>26</v>
      </c>
      <c r="G300" s="2">
        <v>3944826.5700000003</v>
      </c>
      <c r="H300" s="2">
        <v>5930307.2800000003</v>
      </c>
    </row>
    <row r="301" spans="1:8">
      <c r="H301" s="1"/>
    </row>
    <row r="303" spans="1:8">
      <c r="A303" s="1" t="s">
        <v>52</v>
      </c>
    </row>
    <row r="304" spans="1:8">
      <c r="A304" s="1" t="s">
        <v>46</v>
      </c>
      <c r="G304" s="1">
        <v>2023</v>
      </c>
      <c r="H304" s="1">
        <v>2024</v>
      </c>
    </row>
    <row r="305" spans="1:8">
      <c r="A305" s="1" t="s">
        <v>1</v>
      </c>
      <c r="B305" s="1" t="s">
        <v>2</v>
      </c>
      <c r="G305" s="2">
        <v>1579743.96</v>
      </c>
      <c r="H305" s="2">
        <v>1714457.28</v>
      </c>
    </row>
    <row r="306" spans="1:8">
      <c r="A306" s="1" t="s">
        <v>3</v>
      </c>
      <c r="B306" s="1" t="s">
        <v>4</v>
      </c>
      <c r="G306" s="2">
        <v>17954.54</v>
      </c>
      <c r="H306" s="2">
        <v>16894.939999999999</v>
      </c>
    </row>
    <row r="307" spans="1:8">
      <c r="A307" s="1" t="s">
        <v>5</v>
      </c>
      <c r="B307" s="1" t="s">
        <v>6</v>
      </c>
      <c r="G307" s="2">
        <v>0</v>
      </c>
    </row>
    <row r="308" spans="1:8">
      <c r="A308" s="1" t="s">
        <v>7</v>
      </c>
      <c r="B308" s="1" t="s">
        <v>8</v>
      </c>
      <c r="G308" s="2">
        <v>0</v>
      </c>
    </row>
    <row r="309" spans="1:8">
      <c r="A309" s="1" t="s">
        <v>9</v>
      </c>
      <c r="B309" s="1" t="s">
        <v>10</v>
      </c>
      <c r="G309" s="2">
        <v>37400</v>
      </c>
      <c r="H309" s="2">
        <v>39300</v>
      </c>
    </row>
    <row r="310" spans="1:8">
      <c r="A310" s="1" t="s">
        <v>11</v>
      </c>
      <c r="B310" s="1" t="s">
        <v>12</v>
      </c>
      <c r="G310" s="2">
        <v>0</v>
      </c>
    </row>
    <row r="311" spans="1:8">
      <c r="A311" s="1" t="s">
        <v>13</v>
      </c>
      <c r="B311" s="1" t="s">
        <v>14</v>
      </c>
      <c r="G311" s="2">
        <v>0</v>
      </c>
    </row>
    <row r="312" spans="1:8">
      <c r="A312" s="1" t="s">
        <v>15</v>
      </c>
      <c r="B312" s="1" t="s">
        <v>16</v>
      </c>
      <c r="G312" s="2">
        <v>0</v>
      </c>
    </row>
    <row r="313" spans="1:8">
      <c r="A313" s="1" t="s">
        <v>17</v>
      </c>
      <c r="B313" s="1" t="s">
        <v>18</v>
      </c>
      <c r="G313" s="2">
        <v>0</v>
      </c>
    </row>
    <row r="314" spans="1:8">
      <c r="A314" s="1" t="s">
        <v>19</v>
      </c>
      <c r="B314" s="1" t="s">
        <v>134</v>
      </c>
      <c r="G314" s="2">
        <v>205</v>
      </c>
      <c r="H314" s="2">
        <v>305</v>
      </c>
    </row>
    <row r="315" spans="1:8">
      <c r="A315" s="1" t="s">
        <v>20</v>
      </c>
      <c r="B315" s="1" t="s">
        <v>135</v>
      </c>
      <c r="G315" s="2">
        <v>0</v>
      </c>
    </row>
    <row r="316" spans="1:8">
      <c r="A316" s="1" t="s">
        <v>21</v>
      </c>
      <c r="B316" s="1" t="s">
        <v>136</v>
      </c>
      <c r="G316" s="2">
        <v>0</v>
      </c>
    </row>
    <row r="317" spans="1:8">
      <c r="A317" s="1" t="s">
        <v>22</v>
      </c>
      <c r="B317" s="1" t="s">
        <v>137</v>
      </c>
      <c r="G317" s="2">
        <v>0</v>
      </c>
    </row>
    <row r="318" spans="1:8">
      <c r="A318" s="1" t="s">
        <v>23</v>
      </c>
      <c r="B318" s="1" t="s">
        <v>138</v>
      </c>
      <c r="G318" s="2">
        <v>0</v>
      </c>
    </row>
    <row r="319" spans="1:8">
      <c r="A319" s="1" t="s">
        <v>24</v>
      </c>
      <c r="B319" s="1" t="s">
        <v>139</v>
      </c>
      <c r="G319" s="2">
        <v>0</v>
      </c>
    </row>
    <row r="320" spans="1:8">
      <c r="A320" s="1" t="s">
        <v>25</v>
      </c>
      <c r="B320" s="1" t="s">
        <v>127</v>
      </c>
      <c r="G320" s="2">
        <v>1583.87</v>
      </c>
      <c r="H320" s="2">
        <v>19462.84</v>
      </c>
    </row>
    <row r="321" spans="1:8">
      <c r="B321" s="1" t="s">
        <v>26</v>
      </c>
      <c r="G321" s="2">
        <v>1636887.37</v>
      </c>
      <c r="H321" s="2">
        <v>1790420.06</v>
      </c>
    </row>
    <row r="323" spans="1:8">
      <c r="A323" s="1" t="s">
        <v>128</v>
      </c>
      <c r="G323" s="1">
        <v>2023</v>
      </c>
      <c r="H323" s="1">
        <v>2024</v>
      </c>
    </row>
    <row r="324" spans="1:8">
      <c r="A324" s="1" t="s">
        <v>1</v>
      </c>
      <c r="B324" s="1" t="s">
        <v>27</v>
      </c>
      <c r="G324" s="2">
        <v>515798.74</v>
      </c>
      <c r="H324" s="2">
        <v>434761.07</v>
      </c>
    </row>
    <row r="325" spans="1:8">
      <c r="A325" s="1" t="s">
        <v>3</v>
      </c>
      <c r="B325" s="1" t="s">
        <v>28</v>
      </c>
      <c r="G325" s="2">
        <v>104642.47</v>
      </c>
      <c r="H325" s="2">
        <v>116026.17</v>
      </c>
    </row>
    <row r="326" spans="1:8">
      <c r="A326" s="1" t="s">
        <v>5</v>
      </c>
      <c r="B326" s="1" t="s">
        <v>29</v>
      </c>
      <c r="G326" s="2">
        <v>0</v>
      </c>
      <c r="H326" s="2">
        <v>0</v>
      </c>
    </row>
    <row r="327" spans="1:8">
      <c r="A327" s="1" t="s">
        <v>7</v>
      </c>
      <c r="B327" s="1" t="s">
        <v>30</v>
      </c>
      <c r="G327" s="2">
        <v>0</v>
      </c>
      <c r="H327" s="2">
        <v>0</v>
      </c>
    </row>
    <row r="328" spans="1:8">
      <c r="A328" s="1" t="s">
        <v>9</v>
      </c>
      <c r="B328" s="1" t="s">
        <v>31</v>
      </c>
      <c r="G328" s="2">
        <v>0</v>
      </c>
      <c r="H328" s="2">
        <v>0</v>
      </c>
    </row>
    <row r="329" spans="1:8">
      <c r="A329" s="1" t="s">
        <v>11</v>
      </c>
      <c r="B329" s="1" t="s">
        <v>32</v>
      </c>
      <c r="G329" s="2">
        <v>150924.9</v>
      </c>
      <c r="H329" s="2">
        <v>387666.48</v>
      </c>
    </row>
    <row r="330" spans="1:8">
      <c r="A330" s="1" t="s">
        <v>13</v>
      </c>
      <c r="B330" s="1" t="s">
        <v>33</v>
      </c>
      <c r="G330" s="2">
        <v>115301.01</v>
      </c>
      <c r="H330" s="2">
        <v>63289.45</v>
      </c>
    </row>
    <row r="331" spans="1:8">
      <c r="A331" s="1" t="s">
        <v>15</v>
      </c>
      <c r="B331" s="1" t="s">
        <v>34</v>
      </c>
      <c r="G331" s="2">
        <v>58115.63</v>
      </c>
      <c r="H331" s="2">
        <v>67123.45</v>
      </c>
    </row>
    <row r="332" spans="1:8">
      <c r="A332" s="1" t="s">
        <v>17</v>
      </c>
      <c r="B332" s="1" t="s">
        <v>35</v>
      </c>
      <c r="G332" s="2">
        <v>36887.46</v>
      </c>
      <c r="H332" s="2">
        <v>29051.06</v>
      </c>
    </row>
    <row r="333" spans="1:8">
      <c r="A333" s="1" t="s">
        <v>19</v>
      </c>
      <c r="B333" s="1" t="s">
        <v>36</v>
      </c>
      <c r="G333" s="2">
        <v>0</v>
      </c>
      <c r="H333" s="2">
        <v>0</v>
      </c>
    </row>
    <row r="334" spans="1:8">
      <c r="A334" s="1" t="s">
        <v>20</v>
      </c>
      <c r="B334" s="1" t="s">
        <v>37</v>
      </c>
      <c r="G334" s="2">
        <v>52655.98</v>
      </c>
      <c r="H334" s="2">
        <v>46858.98</v>
      </c>
    </row>
    <row r="335" spans="1:8">
      <c r="A335" s="1" t="s">
        <v>21</v>
      </c>
      <c r="B335" s="1" t="s">
        <v>38</v>
      </c>
      <c r="G335" s="2">
        <v>19254.88</v>
      </c>
      <c r="H335" s="2">
        <v>21275.05</v>
      </c>
    </row>
    <row r="336" spans="1:8">
      <c r="A336" s="1" t="s">
        <v>22</v>
      </c>
      <c r="B336" s="1" t="s">
        <v>39</v>
      </c>
      <c r="G336" s="2">
        <v>13127.2</v>
      </c>
      <c r="H336" s="2">
        <v>10478.14</v>
      </c>
    </row>
    <row r="337" spans="1:8">
      <c r="A337" s="1" t="s">
        <v>23</v>
      </c>
      <c r="B337" s="1" t="s">
        <v>40</v>
      </c>
      <c r="G337" s="2">
        <v>0</v>
      </c>
    </row>
    <row r="338" spans="1:8">
      <c r="A338" s="1" t="s">
        <v>24</v>
      </c>
      <c r="B338" s="1" t="s">
        <v>41</v>
      </c>
      <c r="G338" s="2">
        <v>77443.41</v>
      </c>
      <c r="H338" s="2">
        <v>76857.490000000005</v>
      </c>
    </row>
    <row r="339" spans="1:8">
      <c r="A339" s="1" t="s">
        <v>25</v>
      </c>
      <c r="B339" s="1" t="s">
        <v>42</v>
      </c>
      <c r="G339" s="2">
        <v>78987.199999999997</v>
      </c>
      <c r="H339" s="2">
        <v>85722.86</v>
      </c>
    </row>
    <row r="340" spans="1:8">
      <c r="A340" s="1" t="s">
        <v>43</v>
      </c>
      <c r="B340" s="1" t="s">
        <v>44</v>
      </c>
      <c r="G340" s="2">
        <v>0</v>
      </c>
      <c r="H340" s="2">
        <v>0</v>
      </c>
    </row>
    <row r="341" spans="1:8">
      <c r="A341" s="1" t="s">
        <v>45</v>
      </c>
      <c r="B341" s="1" t="s">
        <v>129</v>
      </c>
      <c r="G341" s="2">
        <v>49576.12000000001</v>
      </c>
      <c r="H341" s="2">
        <v>59115.37999999999</v>
      </c>
    </row>
    <row r="342" spans="1:8">
      <c r="B342" s="1" t="s">
        <v>26</v>
      </c>
      <c r="G342" s="2">
        <v>1272714.9999999998</v>
      </c>
      <c r="H342" s="2">
        <v>1398225.5799999998</v>
      </c>
    </row>
    <row r="343" spans="1:8">
      <c r="G343" s="1"/>
    </row>
    <row r="344" spans="1:8">
      <c r="A344" s="1" t="s">
        <v>53</v>
      </c>
      <c r="G344" s="1"/>
    </row>
    <row r="345" spans="1:8">
      <c r="A345" s="1" t="s">
        <v>46</v>
      </c>
      <c r="G345" s="1">
        <v>2023</v>
      </c>
      <c r="H345" s="1">
        <v>2024</v>
      </c>
    </row>
    <row r="346" spans="1:8">
      <c r="A346" s="1" t="s">
        <v>1</v>
      </c>
      <c r="B346" s="1" t="s">
        <v>2</v>
      </c>
      <c r="G346" s="2">
        <v>521862.19</v>
      </c>
      <c r="H346" s="2">
        <v>578837.13</v>
      </c>
    </row>
    <row r="347" spans="1:8">
      <c r="A347" s="1" t="s">
        <v>3</v>
      </c>
      <c r="B347" s="1" t="s">
        <v>4</v>
      </c>
      <c r="G347" s="2">
        <v>3166.8</v>
      </c>
      <c r="H347" s="2">
        <v>8133.7</v>
      </c>
    </row>
    <row r="348" spans="1:8">
      <c r="A348" s="1" t="s">
        <v>5</v>
      </c>
      <c r="B348" s="1" t="s">
        <v>6</v>
      </c>
      <c r="G348" s="2">
        <v>5507.38</v>
      </c>
      <c r="H348" s="2">
        <v>2808.36</v>
      </c>
    </row>
    <row r="349" spans="1:8">
      <c r="A349" s="1" t="s">
        <v>7</v>
      </c>
      <c r="B349" s="1" t="s">
        <v>8</v>
      </c>
      <c r="G349" s="2">
        <v>0</v>
      </c>
      <c r="H349" s="2">
        <v>0</v>
      </c>
    </row>
    <row r="350" spans="1:8">
      <c r="A350" s="1" t="s">
        <v>9</v>
      </c>
      <c r="B350" s="1" t="s">
        <v>10</v>
      </c>
      <c r="G350" s="2">
        <v>50243.06</v>
      </c>
      <c r="H350" s="2">
        <v>67869.06</v>
      </c>
    </row>
    <row r="351" spans="1:8">
      <c r="A351" s="1" t="s">
        <v>11</v>
      </c>
      <c r="B351" s="1" t="s">
        <v>12</v>
      </c>
      <c r="G351" s="2">
        <v>0</v>
      </c>
      <c r="H351" s="2">
        <v>0</v>
      </c>
    </row>
    <row r="352" spans="1:8">
      <c r="A352" s="1" t="s">
        <v>13</v>
      </c>
      <c r="B352" s="1" t="s">
        <v>14</v>
      </c>
      <c r="G352" s="2">
        <v>0</v>
      </c>
      <c r="H352" s="2">
        <v>0</v>
      </c>
    </row>
    <row r="353" spans="1:8">
      <c r="A353" s="1" t="s">
        <v>15</v>
      </c>
      <c r="B353" s="1" t="s">
        <v>16</v>
      </c>
      <c r="G353" s="2">
        <v>11411.61</v>
      </c>
      <c r="H353" s="2">
        <v>15469.89</v>
      </c>
    </row>
    <row r="354" spans="1:8">
      <c r="A354" s="1" t="s">
        <v>17</v>
      </c>
      <c r="B354" s="1" t="s">
        <v>18</v>
      </c>
      <c r="G354" s="2">
        <v>0</v>
      </c>
      <c r="H354" s="2">
        <v>14836.5</v>
      </c>
    </row>
    <row r="355" spans="1:8">
      <c r="A355" s="1" t="s">
        <v>19</v>
      </c>
      <c r="B355" s="1" t="s">
        <v>134</v>
      </c>
      <c r="G355" s="2">
        <v>0</v>
      </c>
      <c r="H355" s="2">
        <v>1172.6200000000001</v>
      </c>
    </row>
    <row r="356" spans="1:8">
      <c r="A356" s="1" t="s">
        <v>20</v>
      </c>
      <c r="B356" s="1" t="s">
        <v>135</v>
      </c>
      <c r="G356" s="2">
        <v>0</v>
      </c>
      <c r="H356" s="2">
        <v>0</v>
      </c>
    </row>
    <row r="357" spans="1:8">
      <c r="A357" s="1" t="s">
        <v>21</v>
      </c>
      <c r="B357" s="1" t="s">
        <v>136</v>
      </c>
      <c r="G357" s="2">
        <v>0</v>
      </c>
      <c r="H357" s="2">
        <v>0</v>
      </c>
    </row>
    <row r="358" spans="1:8">
      <c r="A358" s="1" t="s">
        <v>22</v>
      </c>
      <c r="B358" s="1" t="s">
        <v>137</v>
      </c>
      <c r="G358" s="2">
        <v>0</v>
      </c>
      <c r="H358" s="2">
        <v>0</v>
      </c>
    </row>
    <row r="359" spans="1:8">
      <c r="A359" s="1" t="s">
        <v>23</v>
      </c>
      <c r="B359" s="1" t="s">
        <v>138</v>
      </c>
      <c r="G359" s="2">
        <v>0</v>
      </c>
      <c r="H359" s="2">
        <v>0</v>
      </c>
    </row>
    <row r="360" spans="1:8">
      <c r="A360" s="1" t="s">
        <v>24</v>
      </c>
      <c r="B360" s="1" t="s">
        <v>139</v>
      </c>
      <c r="G360" s="2">
        <v>550.20000000000005</v>
      </c>
      <c r="H360" s="2">
        <v>0</v>
      </c>
    </row>
    <row r="361" spans="1:8">
      <c r="A361" s="1" t="s">
        <v>25</v>
      </c>
      <c r="B361" s="1" t="s">
        <v>127</v>
      </c>
      <c r="G361" s="2">
        <v>0</v>
      </c>
      <c r="H361" s="2">
        <v>0</v>
      </c>
    </row>
    <row r="362" spans="1:8">
      <c r="B362" s="1" t="s">
        <v>26</v>
      </c>
      <c r="G362" s="2">
        <v>592741.23999999987</v>
      </c>
      <c r="H362" s="2">
        <v>689127.26</v>
      </c>
    </row>
    <row r="364" spans="1:8">
      <c r="A364" s="1" t="s">
        <v>128</v>
      </c>
      <c r="G364" s="1">
        <v>2023</v>
      </c>
      <c r="H364" s="1">
        <v>2024</v>
      </c>
    </row>
    <row r="365" spans="1:8">
      <c r="A365" s="1" t="s">
        <v>1</v>
      </c>
      <c r="B365" s="1" t="s">
        <v>27</v>
      </c>
      <c r="G365" s="2">
        <v>213847.46</v>
      </c>
      <c r="H365" s="2">
        <v>282642.34999999998</v>
      </c>
    </row>
    <row r="366" spans="1:8">
      <c r="A366" s="1" t="s">
        <v>3</v>
      </c>
      <c r="B366" s="1" t="s">
        <v>28</v>
      </c>
      <c r="G366" s="2">
        <v>30584.77</v>
      </c>
      <c r="H366" s="2">
        <v>33873.980000000003</v>
      </c>
    </row>
    <row r="367" spans="1:8">
      <c r="A367" s="1" t="s">
        <v>5</v>
      </c>
      <c r="B367" s="1" t="s">
        <v>29</v>
      </c>
      <c r="G367" s="2">
        <v>11951.17</v>
      </c>
      <c r="H367" s="2">
        <v>84770.93</v>
      </c>
    </row>
    <row r="368" spans="1:8">
      <c r="A368" s="1" t="s">
        <v>7</v>
      </c>
      <c r="B368" s="1" t="s">
        <v>30</v>
      </c>
      <c r="G368" s="2">
        <v>3010.98</v>
      </c>
      <c r="H368" s="2">
        <v>147259.48000000001</v>
      </c>
    </row>
    <row r="369" spans="1:8">
      <c r="A369" s="1" t="s">
        <v>9</v>
      </c>
      <c r="B369" s="1" t="s">
        <v>31</v>
      </c>
      <c r="G369" s="2">
        <v>28855.58</v>
      </c>
      <c r="H369" s="2">
        <v>222591.42</v>
      </c>
    </row>
    <row r="370" spans="1:8">
      <c r="A370" s="1" t="s">
        <v>11</v>
      </c>
      <c r="B370" s="1" t="s">
        <v>32</v>
      </c>
      <c r="G370" s="2">
        <v>69601</v>
      </c>
      <c r="H370" s="2">
        <v>47052.2</v>
      </c>
    </row>
    <row r="371" spans="1:8">
      <c r="A371" s="1" t="s">
        <v>13</v>
      </c>
      <c r="B371" s="1" t="s">
        <v>33</v>
      </c>
      <c r="G371" s="2">
        <v>33585.17</v>
      </c>
      <c r="H371" s="2">
        <v>135927.81</v>
      </c>
    </row>
    <row r="372" spans="1:8">
      <c r="A372" s="1" t="s">
        <v>15</v>
      </c>
      <c r="B372" s="1" t="s">
        <v>34</v>
      </c>
      <c r="G372" s="2">
        <v>30445.93</v>
      </c>
      <c r="H372" s="2">
        <v>34369.350000000006</v>
      </c>
    </row>
    <row r="373" spans="1:8">
      <c r="A373" s="1" t="s">
        <v>17</v>
      </c>
      <c r="B373" s="1" t="s">
        <v>35</v>
      </c>
      <c r="G373" s="2">
        <v>8321.4</v>
      </c>
      <c r="H373" s="2">
        <v>14100.74</v>
      </c>
    </row>
    <row r="374" spans="1:8">
      <c r="A374" s="1" t="s">
        <v>19</v>
      </c>
      <c r="B374" s="1" t="s">
        <v>36</v>
      </c>
      <c r="G374" s="2">
        <v>38</v>
      </c>
      <c r="H374" s="2">
        <v>38</v>
      </c>
    </row>
    <row r="375" spans="1:8">
      <c r="A375" s="1" t="s">
        <v>20</v>
      </c>
      <c r="B375" s="1" t="s">
        <v>37</v>
      </c>
      <c r="G375" s="2">
        <v>45543</v>
      </c>
      <c r="H375" s="2">
        <v>252262.8</v>
      </c>
    </row>
    <row r="376" spans="1:8">
      <c r="A376" s="1" t="s">
        <v>21</v>
      </c>
      <c r="B376" s="1" t="s">
        <v>38</v>
      </c>
      <c r="G376" s="2">
        <v>1498.86</v>
      </c>
      <c r="H376" s="2">
        <v>1137.1399999999999</v>
      </c>
    </row>
    <row r="377" spans="1:8">
      <c r="A377" s="1" t="s">
        <v>22</v>
      </c>
      <c r="B377" s="1" t="s">
        <v>39</v>
      </c>
      <c r="G377" s="2">
        <v>4477.28</v>
      </c>
      <c r="H377" s="2">
        <v>9603.1</v>
      </c>
    </row>
    <row r="378" spans="1:8">
      <c r="A378" s="1" t="s">
        <v>23</v>
      </c>
      <c r="B378" s="1" t="s">
        <v>40</v>
      </c>
      <c r="G378" s="2">
        <v>0</v>
      </c>
      <c r="H378" s="2">
        <v>0</v>
      </c>
    </row>
    <row r="379" spans="1:8">
      <c r="A379" s="1" t="s">
        <v>24</v>
      </c>
      <c r="B379" s="1" t="s">
        <v>41</v>
      </c>
      <c r="G379" s="2">
        <v>433.54</v>
      </c>
      <c r="H379" s="2">
        <v>1143.5</v>
      </c>
    </row>
    <row r="380" spans="1:8">
      <c r="A380" s="1" t="s">
        <v>25</v>
      </c>
      <c r="B380" s="1" t="s">
        <v>42</v>
      </c>
      <c r="G380" s="2">
        <v>9416.1</v>
      </c>
      <c r="H380" s="2">
        <v>28097.23</v>
      </c>
    </row>
    <row r="381" spans="1:8">
      <c r="A381" s="1" t="s">
        <v>43</v>
      </c>
      <c r="B381" s="1" t="s">
        <v>44</v>
      </c>
      <c r="G381" s="2">
        <v>0</v>
      </c>
      <c r="H381" s="2">
        <v>0</v>
      </c>
    </row>
    <row r="382" spans="1:8">
      <c r="A382" s="1" t="s">
        <v>45</v>
      </c>
      <c r="B382" s="1" t="s">
        <v>129</v>
      </c>
      <c r="G382" s="2">
        <v>625.65</v>
      </c>
      <c r="H382" s="2">
        <v>7813.33</v>
      </c>
    </row>
    <row r="383" spans="1:8">
      <c r="B383" s="1" t="s">
        <v>26</v>
      </c>
      <c r="G383" s="2">
        <v>492235.89</v>
      </c>
      <c r="H383" s="2">
        <v>1302683.3599999999</v>
      </c>
    </row>
    <row r="384" spans="1:8">
      <c r="G384" s="1"/>
    </row>
    <row r="385" spans="1:8">
      <c r="G385" s="1"/>
    </row>
    <row r="386" spans="1:8">
      <c r="A386" s="1" t="s">
        <v>54</v>
      </c>
      <c r="G386" s="1"/>
    </row>
    <row r="387" spans="1:8">
      <c r="A387" s="1" t="s">
        <v>1</v>
      </c>
      <c r="B387" s="1" t="s">
        <v>405</v>
      </c>
      <c r="G387" s="1">
        <v>2023</v>
      </c>
      <c r="H387" s="1">
        <v>2024</v>
      </c>
    </row>
    <row r="388" spans="1:8">
      <c r="A388" s="1" t="s">
        <v>1</v>
      </c>
      <c r="B388" s="1" t="s">
        <v>2</v>
      </c>
      <c r="G388" s="2">
        <v>2713744.95</v>
      </c>
      <c r="H388" s="2">
        <v>2925417.06</v>
      </c>
    </row>
    <row r="389" spans="1:8">
      <c r="A389" s="1" t="s">
        <v>3</v>
      </c>
      <c r="B389" s="1" t="s">
        <v>4</v>
      </c>
      <c r="G389" s="2">
        <v>77327.28</v>
      </c>
      <c r="H389" s="2">
        <v>32969.499999999985</v>
      </c>
    </row>
    <row r="390" spans="1:8">
      <c r="A390" s="1" t="s">
        <v>5</v>
      </c>
      <c r="B390" s="1" t="s">
        <v>6</v>
      </c>
      <c r="G390" s="2">
        <v>0</v>
      </c>
      <c r="H390" s="2">
        <v>45247.530000000006</v>
      </c>
    </row>
    <row r="391" spans="1:8">
      <c r="A391" s="1" t="s">
        <v>7</v>
      </c>
      <c r="B391" s="1" t="s">
        <v>8</v>
      </c>
      <c r="G391" s="2">
        <v>105605.61</v>
      </c>
      <c r="H391" s="2">
        <v>96404.47</v>
      </c>
    </row>
    <row r="392" spans="1:8">
      <c r="A392" s="1" t="s">
        <v>9</v>
      </c>
      <c r="B392" s="1" t="s">
        <v>10</v>
      </c>
      <c r="G392" s="2">
        <v>37919.089999999997</v>
      </c>
      <c r="H392" s="2">
        <v>44184.89</v>
      </c>
    </row>
    <row r="393" spans="1:8">
      <c r="A393" s="1" t="s">
        <v>11</v>
      </c>
      <c r="B393" s="1" t="s">
        <v>12</v>
      </c>
      <c r="G393" s="2">
        <v>0</v>
      </c>
      <c r="H393" s="2">
        <v>0</v>
      </c>
    </row>
    <row r="394" spans="1:8">
      <c r="A394" s="1" t="s">
        <v>13</v>
      </c>
      <c r="B394" s="1" t="s">
        <v>14</v>
      </c>
      <c r="G394" s="2">
        <v>0</v>
      </c>
      <c r="H394" s="2">
        <v>0</v>
      </c>
    </row>
    <row r="395" spans="1:8">
      <c r="A395" s="1" t="s">
        <v>15</v>
      </c>
      <c r="B395" s="1" t="s">
        <v>16</v>
      </c>
      <c r="G395" s="2">
        <v>58601.73</v>
      </c>
      <c r="H395" s="2">
        <v>57142.3</v>
      </c>
    </row>
    <row r="396" spans="1:8">
      <c r="A396" s="1" t="s">
        <v>17</v>
      </c>
      <c r="B396" s="1" t="s">
        <v>18</v>
      </c>
      <c r="G396" s="2">
        <v>0</v>
      </c>
      <c r="H396" s="2">
        <v>0</v>
      </c>
    </row>
    <row r="397" spans="1:8">
      <c r="A397" s="1" t="s">
        <v>19</v>
      </c>
      <c r="B397" s="1" t="s">
        <v>134</v>
      </c>
      <c r="G397" s="2">
        <v>8205.99</v>
      </c>
      <c r="H397" s="2">
        <v>1751.2</v>
      </c>
    </row>
    <row r="398" spans="1:8">
      <c r="A398" s="1" t="s">
        <v>20</v>
      </c>
      <c r="B398" s="1" t="s">
        <v>135</v>
      </c>
      <c r="G398" s="2">
        <v>0</v>
      </c>
      <c r="H398" s="2">
        <v>0</v>
      </c>
    </row>
    <row r="399" spans="1:8">
      <c r="A399" s="1" t="s">
        <v>21</v>
      </c>
      <c r="B399" s="1" t="s">
        <v>136</v>
      </c>
      <c r="G399" s="2">
        <v>0</v>
      </c>
      <c r="H399" s="2">
        <v>0</v>
      </c>
    </row>
    <row r="400" spans="1:8">
      <c r="A400" s="1" t="s">
        <v>22</v>
      </c>
      <c r="B400" s="1" t="s">
        <v>137</v>
      </c>
      <c r="G400" s="2">
        <v>0</v>
      </c>
      <c r="H400" s="2">
        <v>0</v>
      </c>
    </row>
    <row r="401" spans="1:8">
      <c r="A401" s="1" t="s">
        <v>23</v>
      </c>
      <c r="B401" s="1" t="s">
        <v>138</v>
      </c>
      <c r="G401" s="2">
        <v>0</v>
      </c>
      <c r="H401" s="2">
        <v>0</v>
      </c>
    </row>
    <row r="402" spans="1:8">
      <c r="A402" s="1" t="s">
        <v>24</v>
      </c>
      <c r="B402" s="1" t="s">
        <v>139</v>
      </c>
      <c r="G402" s="2">
        <v>0</v>
      </c>
      <c r="H402" s="2">
        <v>9499.7800000000007</v>
      </c>
    </row>
    <row r="403" spans="1:8">
      <c r="A403" s="1" t="s">
        <v>25</v>
      </c>
      <c r="B403" s="1" t="s">
        <v>127</v>
      </c>
      <c r="G403" s="2">
        <v>71627.33</v>
      </c>
      <c r="H403" s="2">
        <v>516687.13</v>
      </c>
    </row>
    <row r="404" spans="1:8">
      <c r="C404" s="1">
        <v>2023</v>
      </c>
      <c r="D404" s="1">
        <v>2024</v>
      </c>
    </row>
    <row r="405" spans="1:8">
      <c r="B405" s="64" t="s">
        <v>528</v>
      </c>
      <c r="C405" s="2">
        <v>0</v>
      </c>
      <c r="D405" s="2">
        <v>473000</v>
      </c>
    </row>
    <row r="406" spans="1:8">
      <c r="B406" s="1" t="s">
        <v>26</v>
      </c>
      <c r="G406" s="2">
        <v>3073031.98</v>
      </c>
      <c r="H406" s="2">
        <v>3729303.86</v>
      </c>
    </row>
    <row r="408" spans="1:8">
      <c r="A408" s="1" t="s">
        <v>3</v>
      </c>
      <c r="B408" s="1" t="s">
        <v>406</v>
      </c>
      <c r="G408" s="1">
        <v>2023</v>
      </c>
      <c r="H408" s="1">
        <v>2024</v>
      </c>
    </row>
    <row r="409" spans="1:8">
      <c r="A409" s="1" t="s">
        <v>1</v>
      </c>
      <c r="B409" s="1" t="s">
        <v>27</v>
      </c>
      <c r="G409" s="2">
        <v>1378757.79</v>
      </c>
      <c r="H409" s="2">
        <v>1447714.6599999997</v>
      </c>
    </row>
    <row r="410" spans="1:8">
      <c r="A410" s="1" t="s">
        <v>3</v>
      </c>
      <c r="B410" s="1" t="s">
        <v>28</v>
      </c>
      <c r="G410" s="2">
        <v>478699.17</v>
      </c>
      <c r="H410" s="2">
        <v>473202.6</v>
      </c>
    </row>
    <row r="411" spans="1:8">
      <c r="A411" s="1" t="s">
        <v>5</v>
      </c>
      <c r="B411" s="1" t="s">
        <v>29</v>
      </c>
      <c r="G411" s="2">
        <v>180368.6</v>
      </c>
      <c r="H411" s="2">
        <v>280709.98</v>
      </c>
    </row>
    <row r="412" spans="1:8">
      <c r="A412" s="1" t="s">
        <v>7</v>
      </c>
      <c r="B412" s="1" t="s">
        <v>30</v>
      </c>
      <c r="G412" s="2">
        <v>43262.26</v>
      </c>
      <c r="H412" s="2">
        <v>56959.21</v>
      </c>
    </row>
    <row r="413" spans="1:8">
      <c r="A413" s="1" t="s">
        <v>9</v>
      </c>
      <c r="B413" s="1" t="s">
        <v>31</v>
      </c>
      <c r="G413" s="2">
        <v>70780.92</v>
      </c>
      <c r="H413" s="2">
        <v>84360.33</v>
      </c>
    </row>
    <row r="414" spans="1:8">
      <c r="A414" s="1" t="s">
        <v>11</v>
      </c>
      <c r="B414" s="1" t="s">
        <v>32</v>
      </c>
      <c r="G414" s="2">
        <v>176299.92</v>
      </c>
      <c r="H414" s="2">
        <v>176664.63999999998</v>
      </c>
    </row>
    <row r="415" spans="1:8">
      <c r="A415" s="1" t="s">
        <v>13</v>
      </c>
      <c r="B415" s="1" t="s">
        <v>33</v>
      </c>
      <c r="G415" s="2">
        <v>94641.24</v>
      </c>
      <c r="H415" s="2">
        <v>353356.91000000003</v>
      </c>
    </row>
    <row r="416" spans="1:8">
      <c r="A416" s="1" t="s">
        <v>15</v>
      </c>
      <c r="B416" s="1" t="s">
        <v>34</v>
      </c>
      <c r="G416" s="2">
        <v>30725.13</v>
      </c>
      <c r="H416" s="2">
        <v>45590.090000000004</v>
      </c>
    </row>
    <row r="417" spans="1:8">
      <c r="A417" s="1" t="s">
        <v>17</v>
      </c>
      <c r="B417" s="1" t="s">
        <v>35</v>
      </c>
      <c r="G417" s="2">
        <v>3643.72</v>
      </c>
      <c r="H417" s="2">
        <v>6523.81</v>
      </c>
    </row>
    <row r="418" spans="1:8">
      <c r="A418" s="1" t="s">
        <v>19</v>
      </c>
      <c r="B418" s="1" t="s">
        <v>36</v>
      </c>
      <c r="G418" s="2">
        <v>108249.41</v>
      </c>
      <c r="H418" s="2">
        <v>119518.54</v>
      </c>
    </row>
    <row r="419" spans="1:8">
      <c r="A419" s="1" t="s">
        <v>20</v>
      </c>
      <c r="B419" s="1" t="s">
        <v>37</v>
      </c>
      <c r="G419" s="2">
        <v>437048.42</v>
      </c>
      <c r="H419" s="2">
        <v>374327.48000000004</v>
      </c>
    </row>
    <row r="420" spans="1:8">
      <c r="A420" s="1" t="s">
        <v>21</v>
      </c>
      <c r="B420" s="1" t="s">
        <v>38</v>
      </c>
      <c r="G420" s="2">
        <v>16274.95</v>
      </c>
      <c r="H420" s="2">
        <v>15160.7</v>
      </c>
    </row>
    <row r="421" spans="1:8">
      <c r="A421" s="1" t="s">
        <v>22</v>
      </c>
      <c r="B421" s="1" t="s">
        <v>39</v>
      </c>
      <c r="G421" s="2">
        <v>111517.75</v>
      </c>
      <c r="H421" s="2">
        <v>119340.25</v>
      </c>
    </row>
    <row r="422" spans="1:8">
      <c r="A422" s="1" t="s">
        <v>23</v>
      </c>
      <c r="B422" s="1" t="s">
        <v>40</v>
      </c>
      <c r="G422" s="2">
        <v>0</v>
      </c>
      <c r="H422" s="2">
        <v>0</v>
      </c>
    </row>
    <row r="423" spans="1:8">
      <c r="A423" s="1" t="s">
        <v>24</v>
      </c>
      <c r="B423" s="1" t="s">
        <v>41</v>
      </c>
      <c r="G423" s="2">
        <v>79623.740000000005</v>
      </c>
      <c r="H423" s="2">
        <v>65020.840000000004</v>
      </c>
    </row>
    <row r="424" spans="1:8">
      <c r="A424" s="1" t="s">
        <v>25</v>
      </c>
      <c r="B424" s="1" t="s">
        <v>42</v>
      </c>
      <c r="G424" s="2">
        <v>113407.49</v>
      </c>
      <c r="H424" s="2">
        <v>206117.45</v>
      </c>
    </row>
    <row r="425" spans="1:8">
      <c r="A425" s="1" t="s">
        <v>43</v>
      </c>
      <c r="B425" s="1" t="s">
        <v>44</v>
      </c>
      <c r="G425" s="2">
        <v>0</v>
      </c>
      <c r="H425" s="2">
        <v>0</v>
      </c>
    </row>
    <row r="426" spans="1:8">
      <c r="A426" s="1" t="s">
        <v>45</v>
      </c>
      <c r="B426" s="1" t="s">
        <v>129</v>
      </c>
      <c r="G426" s="2">
        <v>11530.63</v>
      </c>
      <c r="H426" s="2">
        <v>14589.519999999999</v>
      </c>
    </row>
    <row r="427" spans="1:8">
      <c r="B427" s="1" t="s">
        <v>26</v>
      </c>
      <c r="G427" s="2">
        <v>3334831.14</v>
      </c>
      <c r="H427" s="2">
        <v>3839157.0100000002</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0BC31-439E-43B3-99E7-7DC5C47CF16D}">
  <dimension ref="A1:D342"/>
  <sheetViews>
    <sheetView zoomScale="90" zoomScaleNormal="90" workbookViewId="0">
      <selection activeCell="D8" sqref="D8"/>
    </sheetView>
  </sheetViews>
  <sheetFormatPr baseColWidth="10" defaultColWidth="11.1640625" defaultRowHeight="15"/>
  <cols>
    <col min="1" max="1" width="3.83203125" style="1" customWidth="1"/>
    <col min="2" max="2" width="152.83203125" style="1" bestFit="1" customWidth="1"/>
    <col min="3" max="3" width="11.1640625" style="2"/>
    <col min="4" max="4" width="11.1640625" style="45"/>
    <col min="5" max="16384" width="11.1640625" style="4"/>
  </cols>
  <sheetData>
    <row r="1" spans="1:4">
      <c r="A1" s="1" t="s">
        <v>133</v>
      </c>
    </row>
    <row r="2" spans="1:4">
      <c r="A2" s="1" t="s">
        <v>46</v>
      </c>
    </row>
    <row r="3" spans="1:4">
      <c r="C3" s="4">
        <v>2023</v>
      </c>
      <c r="D3" s="4">
        <v>2024</v>
      </c>
    </row>
    <row r="4" spans="1:4">
      <c r="A4" s="1" t="s">
        <v>1</v>
      </c>
      <c r="B4" s="1" t="s">
        <v>2</v>
      </c>
      <c r="C4" s="2">
        <v>2364.2800000000002</v>
      </c>
      <c r="D4" s="45">
        <f>2364.28+150</f>
        <v>2514.2800000000002</v>
      </c>
    </row>
    <row r="5" spans="1:4">
      <c r="A5" s="1" t="s">
        <v>3</v>
      </c>
      <c r="B5" s="1" t="s">
        <v>4</v>
      </c>
      <c r="C5" s="2">
        <v>0</v>
      </c>
      <c r="D5" s="45">
        <v>0</v>
      </c>
    </row>
    <row r="6" spans="1:4">
      <c r="A6" s="1" t="s">
        <v>5</v>
      </c>
      <c r="B6" s="1" t="s">
        <v>6</v>
      </c>
      <c r="C6" s="2">
        <v>0</v>
      </c>
      <c r="D6" s="45">
        <v>705.68</v>
      </c>
    </row>
    <row r="7" spans="1:4">
      <c r="A7" s="1" t="s">
        <v>7</v>
      </c>
      <c r="B7" s="1" t="s">
        <v>8</v>
      </c>
      <c r="C7" s="2">
        <v>1200</v>
      </c>
      <c r="D7" s="45">
        <v>0</v>
      </c>
    </row>
    <row r="8" spans="1:4">
      <c r="A8" s="1" t="s">
        <v>9</v>
      </c>
      <c r="B8" s="1" t="s">
        <v>10</v>
      </c>
      <c r="C8" s="2">
        <v>0</v>
      </c>
      <c r="D8" s="45">
        <v>0</v>
      </c>
    </row>
    <row r="9" spans="1:4">
      <c r="A9" s="1" t="s">
        <v>11</v>
      </c>
      <c r="B9" s="1" t="s">
        <v>12</v>
      </c>
      <c r="C9" s="2">
        <v>1232</v>
      </c>
      <c r="D9" s="45">
        <v>480</v>
      </c>
    </row>
    <row r="10" spans="1:4">
      <c r="A10" s="1" t="s">
        <v>13</v>
      </c>
      <c r="B10" s="1" t="s">
        <v>14</v>
      </c>
      <c r="C10" s="2">
        <v>0</v>
      </c>
      <c r="D10" s="45">
        <v>0</v>
      </c>
    </row>
    <row r="11" spans="1:4">
      <c r="A11" s="1" t="s">
        <v>15</v>
      </c>
      <c r="B11" s="1" t="s">
        <v>16</v>
      </c>
      <c r="C11" s="2">
        <v>0</v>
      </c>
      <c r="D11" s="45">
        <v>0</v>
      </c>
    </row>
    <row r="12" spans="1:4">
      <c r="A12" s="1" t="s">
        <v>17</v>
      </c>
      <c r="B12" s="1" t="s">
        <v>18</v>
      </c>
      <c r="C12" s="2">
        <v>0</v>
      </c>
      <c r="D12" s="45">
        <v>0</v>
      </c>
    </row>
    <row r="13" spans="1:4">
      <c r="A13" s="1" t="s">
        <v>19</v>
      </c>
      <c r="B13" s="1" t="s">
        <v>134</v>
      </c>
      <c r="C13" s="2">
        <v>1818.5</v>
      </c>
      <c r="D13" s="45">
        <v>300</v>
      </c>
    </row>
    <row r="14" spans="1:4">
      <c r="A14" s="1" t="s">
        <v>20</v>
      </c>
      <c r="B14" s="1" t="s">
        <v>135</v>
      </c>
      <c r="C14" s="2">
        <v>0</v>
      </c>
      <c r="D14" s="45">
        <v>0</v>
      </c>
    </row>
    <row r="15" spans="1:4">
      <c r="A15" s="1" t="s">
        <v>21</v>
      </c>
      <c r="B15" s="1" t="s">
        <v>136</v>
      </c>
      <c r="C15" s="2">
        <v>0</v>
      </c>
      <c r="D15" s="45">
        <v>0</v>
      </c>
    </row>
    <row r="16" spans="1:4">
      <c r="A16" s="1" t="s">
        <v>22</v>
      </c>
      <c r="B16" s="1" t="s">
        <v>137</v>
      </c>
      <c r="C16" s="2">
        <v>0</v>
      </c>
      <c r="D16" s="45">
        <v>0</v>
      </c>
    </row>
    <row r="17" spans="1:4">
      <c r="A17" s="1" t="s">
        <v>23</v>
      </c>
      <c r="B17" s="1" t="s">
        <v>138</v>
      </c>
      <c r="C17" s="2">
        <v>0</v>
      </c>
      <c r="D17" s="45">
        <v>0</v>
      </c>
    </row>
    <row r="18" spans="1:4">
      <c r="A18" s="1" t="s">
        <v>24</v>
      </c>
      <c r="B18" s="1" t="s">
        <v>139</v>
      </c>
      <c r="C18" s="2">
        <v>1514.2</v>
      </c>
      <c r="D18" s="45">
        <v>0</v>
      </c>
    </row>
    <row r="19" spans="1:4">
      <c r="A19" s="1" t="s">
        <v>25</v>
      </c>
      <c r="B19" s="1" t="s">
        <v>127</v>
      </c>
      <c r="C19" s="2">
        <v>0</v>
      </c>
      <c r="D19" s="45">
        <v>0</v>
      </c>
    </row>
    <row r="20" spans="1:4">
      <c r="B20" s="1" t="s">
        <v>26</v>
      </c>
      <c r="C20" s="2">
        <v>8128.98</v>
      </c>
      <c r="D20" s="45">
        <v>3999.96</v>
      </c>
    </row>
    <row r="22" spans="1:4">
      <c r="A22" s="1" t="s">
        <v>128</v>
      </c>
    </row>
    <row r="23" spans="1:4">
      <c r="C23" s="4">
        <v>2023</v>
      </c>
      <c r="D23" s="4">
        <v>2024</v>
      </c>
    </row>
    <row r="24" spans="1:4">
      <c r="A24" s="1" t="s">
        <v>1</v>
      </c>
      <c r="B24" s="1" t="s">
        <v>27</v>
      </c>
      <c r="C24" s="2">
        <v>0</v>
      </c>
      <c r="D24" s="45">
        <v>0</v>
      </c>
    </row>
    <row r="25" spans="1:4">
      <c r="A25" s="1" t="s">
        <v>3</v>
      </c>
      <c r="B25" s="1" t="s">
        <v>28</v>
      </c>
      <c r="C25" s="2">
        <v>240.98</v>
      </c>
      <c r="D25" s="45">
        <v>536.01</v>
      </c>
    </row>
    <row r="26" spans="1:4">
      <c r="A26" s="1" t="s">
        <v>5</v>
      </c>
      <c r="B26" s="1" t="s">
        <v>29</v>
      </c>
      <c r="C26" s="2">
        <v>1114</v>
      </c>
      <c r="D26" s="45">
        <v>0</v>
      </c>
    </row>
    <row r="27" spans="1:4">
      <c r="A27" s="1" t="s">
        <v>7</v>
      </c>
      <c r="B27" s="1" t="s">
        <v>30</v>
      </c>
      <c r="C27" s="2">
        <v>1161</v>
      </c>
      <c r="D27" s="45">
        <v>510</v>
      </c>
    </row>
    <row r="28" spans="1:4">
      <c r="A28" s="1" t="s">
        <v>9</v>
      </c>
      <c r="B28" s="1" t="s">
        <v>31</v>
      </c>
      <c r="C28" s="2">
        <v>0</v>
      </c>
      <c r="D28" s="45">
        <v>0</v>
      </c>
    </row>
    <row r="29" spans="1:4">
      <c r="A29" s="1" t="s">
        <v>11</v>
      </c>
      <c r="B29" s="1" t="s">
        <v>32</v>
      </c>
      <c r="C29" s="2">
        <v>4812.59</v>
      </c>
      <c r="D29" s="45">
        <v>2412.7800000000002</v>
      </c>
    </row>
    <row r="30" spans="1:4">
      <c r="A30" s="1" t="s">
        <v>13</v>
      </c>
      <c r="B30" s="1" t="s">
        <v>33</v>
      </c>
      <c r="C30" s="2">
        <v>1690.08</v>
      </c>
      <c r="D30" s="45">
        <v>831.27</v>
      </c>
    </row>
    <row r="31" spans="1:4">
      <c r="A31" s="1" t="s">
        <v>15</v>
      </c>
      <c r="B31" s="1" t="s">
        <v>34</v>
      </c>
      <c r="C31" s="2">
        <v>0</v>
      </c>
      <c r="D31" s="45">
        <v>0</v>
      </c>
    </row>
    <row r="32" spans="1:4">
      <c r="A32" s="1" t="s">
        <v>17</v>
      </c>
      <c r="B32" s="1" t="s">
        <v>35</v>
      </c>
      <c r="C32" s="2">
        <v>639.70000000000005</v>
      </c>
      <c r="D32" s="45">
        <v>0</v>
      </c>
    </row>
    <row r="33" spans="1:4">
      <c r="A33" s="1" t="s">
        <v>19</v>
      </c>
      <c r="B33" s="1" t="s">
        <v>36</v>
      </c>
      <c r="C33" s="2">
        <v>0</v>
      </c>
      <c r="D33" s="45">
        <v>0</v>
      </c>
    </row>
    <row r="34" spans="1:4">
      <c r="A34" s="1" t="s">
        <v>20</v>
      </c>
      <c r="B34" s="1" t="s">
        <v>37</v>
      </c>
      <c r="C34" s="2">
        <v>1800</v>
      </c>
      <c r="D34" s="45">
        <v>0</v>
      </c>
    </row>
    <row r="35" spans="1:4">
      <c r="A35" s="1" t="s">
        <v>21</v>
      </c>
      <c r="B35" s="1" t="s">
        <v>38</v>
      </c>
      <c r="C35" s="2">
        <v>0</v>
      </c>
      <c r="D35" s="45">
        <v>407.05</v>
      </c>
    </row>
    <row r="36" spans="1:4">
      <c r="A36" s="1" t="s">
        <v>22</v>
      </c>
      <c r="B36" s="1" t="s">
        <v>39</v>
      </c>
      <c r="C36" s="2">
        <v>0</v>
      </c>
      <c r="D36" s="45">
        <v>0</v>
      </c>
    </row>
    <row r="37" spans="1:4">
      <c r="A37" s="1" t="s">
        <v>23</v>
      </c>
      <c r="B37" s="1" t="s">
        <v>40</v>
      </c>
      <c r="C37" s="2">
        <v>0</v>
      </c>
      <c r="D37" s="45">
        <v>0</v>
      </c>
    </row>
    <row r="38" spans="1:4">
      <c r="A38" s="1" t="s">
        <v>24</v>
      </c>
      <c r="B38" s="1" t="s">
        <v>41</v>
      </c>
      <c r="C38" s="2">
        <v>0</v>
      </c>
      <c r="D38" s="45">
        <v>0</v>
      </c>
    </row>
    <row r="39" spans="1:4">
      <c r="A39" s="1" t="s">
        <v>25</v>
      </c>
      <c r="B39" s="1" t="s">
        <v>42</v>
      </c>
      <c r="C39" s="2">
        <v>0</v>
      </c>
      <c r="D39" s="45">
        <v>0</v>
      </c>
    </row>
    <row r="40" spans="1:4">
      <c r="A40" s="1" t="s">
        <v>43</v>
      </c>
      <c r="B40" s="1" t="s">
        <v>44</v>
      </c>
      <c r="C40" s="2">
        <v>0</v>
      </c>
      <c r="D40" s="45">
        <v>0</v>
      </c>
    </row>
    <row r="41" spans="1:4">
      <c r="A41" s="1" t="s">
        <v>45</v>
      </c>
      <c r="B41" s="1" t="s">
        <v>129</v>
      </c>
      <c r="C41" s="2">
        <v>0</v>
      </c>
      <c r="D41" s="45">
        <v>0</v>
      </c>
    </row>
    <row r="42" spans="1:4">
      <c r="B42" s="1" t="s">
        <v>26</v>
      </c>
      <c r="C42" s="2">
        <v>11458.35</v>
      </c>
      <c r="D42" s="45">
        <v>4697.1099999999997</v>
      </c>
    </row>
    <row r="44" spans="1:4">
      <c r="A44" s="1" t="s">
        <v>171</v>
      </c>
    </row>
    <row r="45" spans="1:4">
      <c r="A45" s="1" t="s">
        <v>46</v>
      </c>
      <c r="C45" s="4">
        <v>2023</v>
      </c>
      <c r="D45" s="4">
        <v>2024</v>
      </c>
    </row>
    <row r="47" spans="1:4">
      <c r="A47" s="1" t="s">
        <v>1</v>
      </c>
      <c r="B47" s="1" t="s">
        <v>2</v>
      </c>
      <c r="C47" s="45">
        <v>0</v>
      </c>
      <c r="D47" s="45">
        <v>0</v>
      </c>
    </row>
    <row r="48" spans="1:4">
      <c r="A48" s="1" t="s">
        <v>3</v>
      </c>
      <c r="B48" s="1" t="s">
        <v>4</v>
      </c>
      <c r="C48" s="45">
        <v>0</v>
      </c>
      <c r="D48" s="45">
        <v>0</v>
      </c>
    </row>
    <row r="49" spans="1:4">
      <c r="A49" s="1" t="s">
        <v>5</v>
      </c>
      <c r="B49" s="1" t="s">
        <v>6</v>
      </c>
      <c r="C49" s="45">
        <v>0</v>
      </c>
      <c r="D49" s="45">
        <v>0</v>
      </c>
    </row>
    <row r="50" spans="1:4">
      <c r="A50" s="1" t="s">
        <v>7</v>
      </c>
      <c r="B50" s="1" t="s">
        <v>8</v>
      </c>
      <c r="C50" s="45">
        <v>0</v>
      </c>
      <c r="D50" s="45">
        <v>0</v>
      </c>
    </row>
    <row r="51" spans="1:4">
      <c r="A51" s="1" t="s">
        <v>9</v>
      </c>
      <c r="B51" s="1" t="s">
        <v>10</v>
      </c>
      <c r="C51" s="45">
        <v>0</v>
      </c>
      <c r="D51" s="45">
        <v>3000</v>
      </c>
    </row>
    <row r="52" spans="1:4">
      <c r="A52" s="1" t="s">
        <v>11</v>
      </c>
      <c r="B52" s="1" t="s">
        <v>12</v>
      </c>
      <c r="C52" s="45">
        <v>0</v>
      </c>
      <c r="D52" s="45">
        <v>0</v>
      </c>
    </row>
    <row r="53" spans="1:4">
      <c r="A53" s="1" t="s">
        <v>13</v>
      </c>
      <c r="B53" s="1" t="s">
        <v>14</v>
      </c>
      <c r="C53" s="45">
        <v>0</v>
      </c>
      <c r="D53" s="45">
        <v>0</v>
      </c>
    </row>
    <row r="54" spans="1:4">
      <c r="A54" s="1" t="s">
        <v>15</v>
      </c>
      <c r="B54" s="1" t="s">
        <v>16</v>
      </c>
      <c r="C54" s="45">
        <v>0</v>
      </c>
      <c r="D54" s="45">
        <v>0</v>
      </c>
    </row>
    <row r="55" spans="1:4">
      <c r="A55" s="1" t="s">
        <v>17</v>
      </c>
      <c r="B55" s="1" t="s">
        <v>18</v>
      </c>
      <c r="C55" s="45">
        <v>0</v>
      </c>
      <c r="D55" s="45">
        <v>0</v>
      </c>
    </row>
    <row r="56" spans="1:4">
      <c r="A56" s="1" t="s">
        <v>19</v>
      </c>
      <c r="B56" s="1" t="s">
        <v>134</v>
      </c>
      <c r="C56" s="45">
        <v>0</v>
      </c>
      <c r="D56" s="45">
        <v>0</v>
      </c>
    </row>
    <row r="57" spans="1:4">
      <c r="A57" s="1" t="s">
        <v>20</v>
      </c>
      <c r="B57" s="1" t="s">
        <v>135</v>
      </c>
      <c r="C57" s="45">
        <v>0</v>
      </c>
      <c r="D57" s="45">
        <v>0</v>
      </c>
    </row>
    <row r="58" spans="1:4">
      <c r="A58" s="1" t="s">
        <v>21</v>
      </c>
      <c r="B58" s="1" t="s">
        <v>136</v>
      </c>
      <c r="C58" s="45">
        <v>0</v>
      </c>
      <c r="D58" s="45">
        <v>0</v>
      </c>
    </row>
    <row r="59" spans="1:4">
      <c r="A59" s="1" t="s">
        <v>22</v>
      </c>
      <c r="B59" s="1" t="s">
        <v>137</v>
      </c>
      <c r="C59" s="45">
        <v>0</v>
      </c>
      <c r="D59" s="45">
        <v>0</v>
      </c>
    </row>
    <row r="60" spans="1:4">
      <c r="A60" s="1" t="s">
        <v>23</v>
      </c>
      <c r="B60" s="1" t="s">
        <v>138</v>
      </c>
      <c r="C60" s="45">
        <v>0</v>
      </c>
      <c r="D60" s="45">
        <v>0</v>
      </c>
    </row>
    <row r="61" spans="1:4">
      <c r="A61" s="1" t="s">
        <v>24</v>
      </c>
      <c r="B61" s="1" t="s">
        <v>139</v>
      </c>
      <c r="C61" s="45">
        <v>0</v>
      </c>
      <c r="D61" s="45">
        <v>0</v>
      </c>
    </row>
    <row r="62" spans="1:4">
      <c r="A62" s="1" t="s">
        <v>25</v>
      </c>
      <c r="B62" s="1" t="s">
        <v>127</v>
      </c>
      <c r="C62" s="45">
        <v>28355</v>
      </c>
      <c r="D62" s="45">
        <v>0</v>
      </c>
    </row>
    <row r="63" spans="1:4">
      <c r="B63" s="1" t="s">
        <v>172</v>
      </c>
      <c r="C63" s="45">
        <v>28355</v>
      </c>
      <c r="D63" s="45">
        <v>0</v>
      </c>
    </row>
    <row r="64" spans="1:4">
      <c r="B64" s="1" t="s">
        <v>26</v>
      </c>
      <c r="C64" s="45">
        <v>28355</v>
      </c>
      <c r="D64" s="45">
        <v>3000</v>
      </c>
    </row>
    <row r="65" spans="1:4">
      <c r="C65" s="45"/>
    </row>
    <row r="66" spans="1:4">
      <c r="A66" s="1" t="s">
        <v>128</v>
      </c>
      <c r="C66" s="4">
        <v>2023</v>
      </c>
      <c r="D66" s="4">
        <v>2024</v>
      </c>
    </row>
    <row r="67" spans="1:4">
      <c r="C67" s="45"/>
    </row>
    <row r="68" spans="1:4">
      <c r="A68" s="1" t="s">
        <v>1</v>
      </c>
      <c r="B68" s="1" t="s">
        <v>27</v>
      </c>
      <c r="C68" s="45">
        <v>0</v>
      </c>
      <c r="D68" s="45">
        <v>0</v>
      </c>
    </row>
    <row r="69" spans="1:4">
      <c r="A69" s="1" t="s">
        <v>3</v>
      </c>
      <c r="B69" s="1" t="s">
        <v>28</v>
      </c>
      <c r="C69" s="45">
        <v>1200</v>
      </c>
      <c r="D69" s="45">
        <v>1200</v>
      </c>
    </row>
    <row r="70" spans="1:4">
      <c r="A70" s="1" t="s">
        <v>5</v>
      </c>
      <c r="B70" s="1" t="s">
        <v>29</v>
      </c>
      <c r="C70" s="45">
        <v>0</v>
      </c>
      <c r="D70" s="45">
        <v>0</v>
      </c>
    </row>
    <row r="71" spans="1:4">
      <c r="A71" s="1" t="s">
        <v>7</v>
      </c>
      <c r="B71" s="1" t="s">
        <v>30</v>
      </c>
      <c r="C71" s="45">
        <v>0</v>
      </c>
      <c r="D71" s="45">
        <v>0</v>
      </c>
    </row>
    <row r="72" spans="1:4">
      <c r="A72" s="1" t="s">
        <v>9</v>
      </c>
      <c r="B72" s="1" t="s">
        <v>31</v>
      </c>
      <c r="C72" s="45">
        <v>0</v>
      </c>
      <c r="D72" s="45">
        <v>0</v>
      </c>
    </row>
    <row r="73" spans="1:4">
      <c r="A73" s="1" t="s">
        <v>11</v>
      </c>
      <c r="B73" s="1" t="s">
        <v>32</v>
      </c>
      <c r="C73" s="45">
        <v>607.15</v>
      </c>
      <c r="D73" s="45">
        <v>2577.63</v>
      </c>
    </row>
    <row r="74" spans="1:4">
      <c r="A74" s="1" t="s">
        <v>13</v>
      </c>
      <c r="B74" s="1" t="s">
        <v>33</v>
      </c>
      <c r="C74" s="45">
        <v>2002.32</v>
      </c>
      <c r="D74" s="45">
        <v>1002.2</v>
      </c>
    </row>
    <row r="75" spans="1:4">
      <c r="A75" s="1" t="s">
        <v>15</v>
      </c>
      <c r="B75" s="1" t="s">
        <v>34</v>
      </c>
      <c r="C75" s="45">
        <v>0</v>
      </c>
      <c r="D75" s="45">
        <v>0</v>
      </c>
    </row>
    <row r="76" spans="1:4">
      <c r="A76" s="1" t="s">
        <v>17</v>
      </c>
      <c r="B76" s="1" t="s">
        <v>35</v>
      </c>
      <c r="C76" s="45">
        <v>0</v>
      </c>
      <c r="D76" s="45">
        <v>0</v>
      </c>
    </row>
    <row r="77" spans="1:4">
      <c r="A77" s="1" t="s">
        <v>19</v>
      </c>
      <c r="B77" s="1" t="s">
        <v>36</v>
      </c>
      <c r="C77" s="45">
        <v>0</v>
      </c>
      <c r="D77" s="45">
        <v>0</v>
      </c>
    </row>
    <row r="78" spans="1:4">
      <c r="A78" s="1" t="s">
        <v>20</v>
      </c>
      <c r="B78" s="1" t="s">
        <v>37</v>
      </c>
      <c r="C78" s="45">
        <v>0</v>
      </c>
      <c r="D78" s="45">
        <v>0</v>
      </c>
    </row>
    <row r="79" spans="1:4">
      <c r="A79" s="1" t="s">
        <v>21</v>
      </c>
      <c r="B79" s="1" t="s">
        <v>38</v>
      </c>
      <c r="C79" s="45">
        <v>84.8</v>
      </c>
      <c r="D79" s="45">
        <v>97.16</v>
      </c>
    </row>
    <row r="80" spans="1:4">
      <c r="A80" s="1" t="s">
        <v>22</v>
      </c>
      <c r="B80" s="1" t="s">
        <v>39</v>
      </c>
      <c r="C80" s="45">
        <v>0</v>
      </c>
      <c r="D80" s="45">
        <v>0</v>
      </c>
    </row>
    <row r="81" spans="1:4">
      <c r="A81" s="1" t="s">
        <v>23</v>
      </c>
      <c r="B81" s="1" t="s">
        <v>40</v>
      </c>
      <c r="C81" s="45">
        <v>0</v>
      </c>
      <c r="D81" s="45">
        <v>0</v>
      </c>
    </row>
    <row r="82" spans="1:4">
      <c r="A82" s="1" t="s">
        <v>24</v>
      </c>
      <c r="B82" s="1" t="s">
        <v>41</v>
      </c>
      <c r="C82" s="45">
        <v>0</v>
      </c>
      <c r="D82" s="45">
        <v>0</v>
      </c>
    </row>
    <row r="83" spans="1:4">
      <c r="A83" s="1" t="s">
        <v>25</v>
      </c>
      <c r="B83" s="1" t="s">
        <v>42</v>
      </c>
      <c r="C83" s="45">
        <v>0</v>
      </c>
      <c r="D83" s="45">
        <v>0</v>
      </c>
    </row>
    <row r="84" spans="1:4">
      <c r="A84" s="1" t="s">
        <v>43</v>
      </c>
      <c r="B84" s="1" t="s">
        <v>44</v>
      </c>
      <c r="C84" s="45">
        <v>0</v>
      </c>
      <c r="D84" s="45">
        <v>0</v>
      </c>
    </row>
    <row r="85" spans="1:4">
      <c r="A85" s="1" t="s">
        <v>45</v>
      </c>
      <c r="B85" s="1" t="s">
        <v>129</v>
      </c>
      <c r="C85" s="45">
        <v>25355</v>
      </c>
      <c r="D85" s="45">
        <v>0</v>
      </c>
    </row>
    <row r="86" spans="1:4">
      <c r="B86" s="1" t="s">
        <v>172</v>
      </c>
      <c r="C86" s="45">
        <v>25355</v>
      </c>
      <c r="D86" s="45">
        <v>0</v>
      </c>
    </row>
    <row r="87" spans="1:4">
      <c r="B87" s="1" t="s">
        <v>26</v>
      </c>
      <c r="C87" s="45">
        <v>29249.27</v>
      </c>
      <c r="D87" s="45">
        <v>4876.99</v>
      </c>
    </row>
    <row r="90" spans="1:4">
      <c r="A90" s="1" t="s">
        <v>212</v>
      </c>
    </row>
    <row r="91" spans="1:4">
      <c r="A91" s="1" t="s">
        <v>46</v>
      </c>
      <c r="C91" s="4">
        <v>2023</v>
      </c>
      <c r="D91" s="4">
        <v>2024</v>
      </c>
    </row>
    <row r="92" spans="1:4">
      <c r="A92" s="1" t="s">
        <v>1</v>
      </c>
      <c r="B92" s="1" t="s">
        <v>2</v>
      </c>
      <c r="C92" s="45">
        <v>9776.73</v>
      </c>
      <c r="D92" s="45">
        <v>10253.4</v>
      </c>
    </row>
    <row r="93" spans="1:4">
      <c r="A93" s="1" t="s">
        <v>3</v>
      </c>
      <c r="B93" s="1" t="s">
        <v>4</v>
      </c>
      <c r="C93" s="45">
        <v>3586.2</v>
      </c>
      <c r="D93" s="45">
        <v>3622</v>
      </c>
    </row>
    <row r="94" spans="1:4">
      <c r="A94" s="1" t="s">
        <v>5</v>
      </c>
      <c r="B94" s="1" t="s">
        <v>6</v>
      </c>
      <c r="C94" s="45">
        <v>0</v>
      </c>
      <c r="D94" s="45">
        <v>0</v>
      </c>
    </row>
    <row r="95" spans="1:4">
      <c r="A95" s="1" t="s">
        <v>7</v>
      </c>
      <c r="B95" s="1" t="s">
        <v>8</v>
      </c>
      <c r="C95" s="45">
        <v>0</v>
      </c>
      <c r="D95" s="45">
        <v>0</v>
      </c>
    </row>
    <row r="96" spans="1:4">
      <c r="A96" s="1" t="s">
        <v>9</v>
      </c>
      <c r="B96" s="1" t="s">
        <v>10</v>
      </c>
      <c r="C96" s="45">
        <v>23362.959999999999</v>
      </c>
      <c r="D96" s="45">
        <v>27593.91</v>
      </c>
    </row>
    <row r="97" spans="1:4">
      <c r="A97" s="1" t="s">
        <v>11</v>
      </c>
      <c r="B97" s="1" t="s">
        <v>12</v>
      </c>
      <c r="C97" s="45">
        <v>6650.36</v>
      </c>
      <c r="D97" s="45">
        <v>9706</v>
      </c>
    </row>
    <row r="98" spans="1:4">
      <c r="A98" s="1" t="s">
        <v>13</v>
      </c>
      <c r="B98" s="1" t="s">
        <v>14</v>
      </c>
      <c r="C98" s="45">
        <v>0</v>
      </c>
      <c r="D98" s="45">
        <v>0</v>
      </c>
    </row>
    <row r="99" spans="1:4">
      <c r="A99" s="1" t="s">
        <v>15</v>
      </c>
      <c r="B99" s="1" t="s">
        <v>16</v>
      </c>
      <c r="C99" s="45">
        <v>0</v>
      </c>
      <c r="D99" s="45">
        <v>0</v>
      </c>
    </row>
    <row r="100" spans="1:4">
      <c r="A100" s="1" t="s">
        <v>17</v>
      </c>
      <c r="B100" s="1" t="s">
        <v>18</v>
      </c>
      <c r="C100" s="45">
        <v>0</v>
      </c>
      <c r="D100" s="45">
        <v>0</v>
      </c>
    </row>
    <row r="101" spans="1:4">
      <c r="A101" s="1" t="s">
        <v>19</v>
      </c>
      <c r="B101" s="1" t="s">
        <v>134</v>
      </c>
      <c r="C101" s="45">
        <v>0</v>
      </c>
      <c r="D101" s="45">
        <v>0</v>
      </c>
    </row>
    <row r="102" spans="1:4">
      <c r="A102" s="1" t="s">
        <v>20</v>
      </c>
      <c r="B102" s="1" t="s">
        <v>135</v>
      </c>
      <c r="C102" s="45">
        <v>0</v>
      </c>
      <c r="D102" s="45">
        <v>0</v>
      </c>
    </row>
    <row r="103" spans="1:4">
      <c r="A103" s="1" t="s">
        <v>21</v>
      </c>
      <c r="B103" s="1" t="s">
        <v>136</v>
      </c>
      <c r="C103" s="45">
        <v>0</v>
      </c>
      <c r="D103" s="45">
        <v>0</v>
      </c>
    </row>
    <row r="104" spans="1:4">
      <c r="A104" s="1" t="s">
        <v>22</v>
      </c>
      <c r="B104" s="1" t="s">
        <v>137</v>
      </c>
      <c r="C104" s="45">
        <v>0</v>
      </c>
      <c r="D104" s="45">
        <v>0</v>
      </c>
    </row>
    <row r="105" spans="1:4">
      <c r="A105" s="1" t="s">
        <v>23</v>
      </c>
      <c r="B105" s="1" t="s">
        <v>138</v>
      </c>
      <c r="C105" s="45">
        <v>0</v>
      </c>
      <c r="D105" s="45">
        <v>0</v>
      </c>
    </row>
    <row r="106" spans="1:4">
      <c r="A106" s="1" t="s">
        <v>24</v>
      </c>
      <c r="B106" s="1" t="s">
        <v>139</v>
      </c>
      <c r="C106" s="45">
        <v>0</v>
      </c>
      <c r="D106" s="45">
        <v>0</v>
      </c>
    </row>
    <row r="107" spans="1:4">
      <c r="A107" s="1" t="s">
        <v>25</v>
      </c>
      <c r="B107" s="1" t="s">
        <v>127</v>
      </c>
      <c r="C107" s="45">
        <v>0</v>
      </c>
      <c r="D107" s="45">
        <v>533.86</v>
      </c>
    </row>
    <row r="108" spans="1:4">
      <c r="B108" s="1" t="s">
        <v>26</v>
      </c>
      <c r="C108" s="45">
        <v>43376.25</v>
      </c>
      <c r="D108" s="45">
        <v>51709.17</v>
      </c>
    </row>
    <row r="109" spans="1:4">
      <c r="C109" s="45"/>
    </row>
    <row r="110" spans="1:4">
      <c r="A110" s="1" t="s">
        <v>128</v>
      </c>
      <c r="C110" s="4">
        <v>2023</v>
      </c>
      <c r="D110" s="4">
        <v>2024</v>
      </c>
    </row>
    <row r="111" spans="1:4">
      <c r="A111" s="1" t="s">
        <v>1</v>
      </c>
      <c r="B111" s="1" t="s">
        <v>27</v>
      </c>
      <c r="C111" s="45">
        <v>0</v>
      </c>
      <c r="D111" s="45">
        <v>0</v>
      </c>
    </row>
    <row r="112" spans="1:4">
      <c r="A112" s="1" t="s">
        <v>3</v>
      </c>
      <c r="B112" s="1" t="s">
        <v>28</v>
      </c>
      <c r="C112" s="45">
        <v>3644.57</v>
      </c>
      <c r="D112" s="45">
        <v>1501.82</v>
      </c>
    </row>
    <row r="113" spans="1:4">
      <c r="A113" s="1" t="s">
        <v>5</v>
      </c>
      <c r="B113" s="1" t="s">
        <v>29</v>
      </c>
      <c r="C113" s="45">
        <v>72.900000000000006</v>
      </c>
      <c r="D113" s="45">
        <v>942.1</v>
      </c>
    </row>
    <row r="114" spans="1:4">
      <c r="A114" s="1" t="s">
        <v>7</v>
      </c>
      <c r="B114" s="1" t="s">
        <v>30</v>
      </c>
      <c r="C114" s="45">
        <v>1395.14</v>
      </c>
      <c r="D114" s="45">
        <v>929.4</v>
      </c>
    </row>
    <row r="115" spans="1:4">
      <c r="A115" s="1" t="s">
        <v>9</v>
      </c>
      <c r="B115" s="1" t="s">
        <v>31</v>
      </c>
      <c r="C115" s="45">
        <v>1549.71</v>
      </c>
      <c r="D115" s="45">
        <v>2027.74</v>
      </c>
    </row>
    <row r="116" spans="1:4">
      <c r="A116" s="1" t="s">
        <v>11</v>
      </c>
      <c r="B116" s="1" t="s">
        <v>32</v>
      </c>
      <c r="C116" s="45">
        <v>7412.81</v>
      </c>
      <c r="D116" s="45">
        <v>9780.25</v>
      </c>
    </row>
    <row r="117" spans="1:4">
      <c r="A117" s="1" t="s">
        <v>13</v>
      </c>
      <c r="B117" s="1" t="s">
        <v>33</v>
      </c>
      <c r="C117" s="45">
        <v>12606.19</v>
      </c>
      <c r="D117" s="45">
        <v>11763.38</v>
      </c>
    </row>
    <row r="118" spans="1:4">
      <c r="A118" s="1" t="s">
        <v>15</v>
      </c>
      <c r="B118" s="1" t="s">
        <v>34</v>
      </c>
      <c r="C118" s="45">
        <v>0</v>
      </c>
      <c r="D118" s="45">
        <v>0</v>
      </c>
    </row>
    <row r="119" spans="1:4">
      <c r="A119" s="1" t="s">
        <v>17</v>
      </c>
      <c r="B119" s="1" t="s">
        <v>35</v>
      </c>
      <c r="C119" s="45">
        <v>730.65</v>
      </c>
      <c r="D119" s="45">
        <v>12621.52</v>
      </c>
    </row>
    <row r="120" spans="1:4">
      <c r="A120" s="1" t="s">
        <v>19</v>
      </c>
      <c r="B120" s="1" t="s">
        <v>36</v>
      </c>
      <c r="C120" s="45">
        <v>0</v>
      </c>
      <c r="D120" s="45">
        <v>0</v>
      </c>
    </row>
    <row r="121" spans="1:4">
      <c r="A121" s="1" t="s">
        <v>20</v>
      </c>
      <c r="B121" s="1" t="s">
        <v>37</v>
      </c>
      <c r="C121" s="45">
        <v>0</v>
      </c>
      <c r="D121" s="45">
        <v>0</v>
      </c>
    </row>
    <row r="122" spans="1:4">
      <c r="A122" s="1" t="s">
        <v>21</v>
      </c>
      <c r="B122" s="1" t="s">
        <v>38</v>
      </c>
      <c r="C122" s="45">
        <v>0</v>
      </c>
      <c r="D122" s="45">
        <v>0</v>
      </c>
    </row>
    <row r="123" spans="1:4">
      <c r="A123" s="1" t="s">
        <v>22</v>
      </c>
      <c r="B123" s="1" t="s">
        <v>39</v>
      </c>
      <c r="C123" s="45">
        <v>0</v>
      </c>
      <c r="D123" s="45">
        <v>223</v>
      </c>
    </row>
    <row r="124" spans="1:4">
      <c r="A124" s="1" t="s">
        <v>23</v>
      </c>
      <c r="B124" s="1" t="s">
        <v>40</v>
      </c>
      <c r="C124" s="45">
        <v>0</v>
      </c>
    </row>
    <row r="125" spans="1:4">
      <c r="A125" s="1" t="s">
        <v>24</v>
      </c>
      <c r="B125" s="1" t="s">
        <v>41</v>
      </c>
      <c r="C125" s="45">
        <v>779.14</v>
      </c>
      <c r="D125" s="45">
        <v>671.26</v>
      </c>
    </row>
    <row r="126" spans="1:4">
      <c r="A126" s="1" t="s">
        <v>25</v>
      </c>
      <c r="B126" s="1" t="s">
        <v>42</v>
      </c>
      <c r="C126" s="45">
        <v>0</v>
      </c>
    </row>
    <row r="127" spans="1:4">
      <c r="A127" s="1" t="s">
        <v>43</v>
      </c>
      <c r="B127" s="1" t="s">
        <v>44</v>
      </c>
      <c r="C127" s="45">
        <v>0</v>
      </c>
      <c r="D127" s="45">
        <v>0</v>
      </c>
    </row>
    <row r="128" spans="1:4">
      <c r="A128" s="1" t="s">
        <v>45</v>
      </c>
      <c r="B128" s="1" t="s">
        <v>129</v>
      </c>
      <c r="C128" s="45">
        <v>0</v>
      </c>
      <c r="D128" s="45">
        <v>0</v>
      </c>
    </row>
    <row r="129" spans="1:4">
      <c r="B129" s="1" t="s">
        <v>26</v>
      </c>
      <c r="C129" s="45">
        <v>28191.11</v>
      </c>
      <c r="D129" s="45">
        <v>40460.470000000008</v>
      </c>
    </row>
    <row r="132" spans="1:4">
      <c r="A132" s="1" t="s">
        <v>267</v>
      </c>
    </row>
    <row r="133" spans="1:4">
      <c r="A133" s="1" t="s">
        <v>46</v>
      </c>
      <c r="C133" s="4">
        <v>2023</v>
      </c>
      <c r="D133" s="4">
        <v>2024</v>
      </c>
    </row>
    <row r="134" spans="1:4">
      <c r="A134" s="1" t="s">
        <v>1</v>
      </c>
      <c r="B134" s="1" t="s">
        <v>2</v>
      </c>
      <c r="C134" s="45">
        <v>0</v>
      </c>
      <c r="D134" s="45">
        <v>0</v>
      </c>
    </row>
    <row r="135" spans="1:4">
      <c r="A135" s="1" t="s">
        <v>3</v>
      </c>
      <c r="B135" s="1" t="s">
        <v>4</v>
      </c>
      <c r="C135" s="45">
        <v>0</v>
      </c>
      <c r="D135" s="45">
        <v>0</v>
      </c>
    </row>
    <row r="136" spans="1:4">
      <c r="A136" s="1" t="s">
        <v>5</v>
      </c>
      <c r="B136" s="1" t="s">
        <v>6</v>
      </c>
      <c r="C136" s="45">
        <v>65024</v>
      </c>
      <c r="D136" s="45">
        <v>91428</v>
      </c>
    </row>
    <row r="137" spans="1:4">
      <c r="A137" s="1" t="s">
        <v>7</v>
      </c>
      <c r="B137" s="1" t="s">
        <v>8</v>
      </c>
      <c r="C137" s="45">
        <v>0</v>
      </c>
      <c r="D137" s="45">
        <v>0</v>
      </c>
    </row>
    <row r="138" spans="1:4">
      <c r="A138" s="1" t="s">
        <v>9</v>
      </c>
      <c r="B138" s="1" t="s">
        <v>10</v>
      </c>
      <c r="C138" s="45">
        <v>24180</v>
      </c>
      <c r="D138" s="45">
        <v>21830</v>
      </c>
    </row>
    <row r="139" spans="1:4">
      <c r="A139" s="1" t="s">
        <v>11</v>
      </c>
      <c r="B139" s="1" t="s">
        <v>12</v>
      </c>
      <c r="C139" s="45">
        <v>0</v>
      </c>
      <c r="D139" s="45">
        <v>0</v>
      </c>
    </row>
    <row r="140" spans="1:4">
      <c r="A140" s="1" t="s">
        <v>13</v>
      </c>
      <c r="B140" s="1" t="s">
        <v>14</v>
      </c>
      <c r="C140" s="45">
        <v>0</v>
      </c>
      <c r="D140" s="45">
        <v>0</v>
      </c>
    </row>
    <row r="141" spans="1:4">
      <c r="A141" s="1" t="s">
        <v>15</v>
      </c>
      <c r="B141" s="1" t="s">
        <v>16</v>
      </c>
      <c r="C141" s="45">
        <v>0</v>
      </c>
      <c r="D141" s="45">
        <v>0</v>
      </c>
    </row>
    <row r="142" spans="1:4">
      <c r="A142" s="1" t="s">
        <v>17</v>
      </c>
      <c r="B142" s="1" t="s">
        <v>18</v>
      </c>
      <c r="C142" s="45">
        <v>0</v>
      </c>
      <c r="D142" s="45">
        <v>0</v>
      </c>
    </row>
    <row r="143" spans="1:4">
      <c r="A143" s="1" t="s">
        <v>19</v>
      </c>
      <c r="B143" s="1" t="s">
        <v>134</v>
      </c>
      <c r="C143" s="45">
        <v>0</v>
      </c>
      <c r="D143" s="45">
        <v>0</v>
      </c>
    </row>
    <row r="144" spans="1:4">
      <c r="A144" s="1" t="s">
        <v>20</v>
      </c>
      <c r="B144" s="1" t="s">
        <v>135</v>
      </c>
      <c r="C144" s="45">
        <v>0</v>
      </c>
      <c r="D144" s="45">
        <v>0</v>
      </c>
    </row>
    <row r="145" spans="1:4">
      <c r="A145" s="1" t="s">
        <v>21</v>
      </c>
      <c r="B145" s="1" t="s">
        <v>136</v>
      </c>
      <c r="C145" s="45">
        <v>0</v>
      </c>
      <c r="D145" s="45">
        <v>0</v>
      </c>
    </row>
    <row r="146" spans="1:4">
      <c r="A146" s="1" t="s">
        <v>22</v>
      </c>
      <c r="B146" s="1" t="s">
        <v>137</v>
      </c>
      <c r="C146" s="45">
        <v>0</v>
      </c>
      <c r="D146" s="45">
        <v>0</v>
      </c>
    </row>
    <row r="147" spans="1:4">
      <c r="A147" s="1" t="s">
        <v>23</v>
      </c>
      <c r="B147" s="1" t="s">
        <v>138</v>
      </c>
      <c r="C147" s="45">
        <v>0</v>
      </c>
      <c r="D147" s="45">
        <v>0</v>
      </c>
    </row>
    <row r="148" spans="1:4">
      <c r="A148" s="1" t="s">
        <v>24</v>
      </c>
      <c r="B148" s="1" t="s">
        <v>139</v>
      </c>
      <c r="C148" s="45">
        <v>0</v>
      </c>
      <c r="D148" s="45">
        <v>0</v>
      </c>
    </row>
    <row r="149" spans="1:4">
      <c r="A149" s="1" t="s">
        <v>25</v>
      </c>
      <c r="B149" s="1" t="s">
        <v>127</v>
      </c>
      <c r="C149" s="45">
        <v>1968.19</v>
      </c>
      <c r="D149" s="45">
        <v>1252.3499999999999</v>
      </c>
    </row>
    <row r="150" spans="1:4">
      <c r="B150" s="1" t="s">
        <v>26</v>
      </c>
      <c r="C150" s="45">
        <v>91172.19</v>
      </c>
      <c r="D150" s="45">
        <v>114510.35</v>
      </c>
    </row>
    <row r="151" spans="1:4">
      <c r="C151" s="45"/>
    </row>
    <row r="152" spans="1:4">
      <c r="A152" s="1" t="s">
        <v>128</v>
      </c>
      <c r="C152" s="4">
        <v>2023</v>
      </c>
      <c r="D152" s="4">
        <v>2024</v>
      </c>
    </row>
    <row r="153" spans="1:4">
      <c r="A153" s="1" t="s">
        <v>1</v>
      </c>
      <c r="B153" s="1" t="s">
        <v>27</v>
      </c>
      <c r="C153" s="45">
        <v>0</v>
      </c>
      <c r="D153" s="45">
        <v>0</v>
      </c>
    </row>
    <row r="154" spans="1:4">
      <c r="A154" s="1" t="s">
        <v>3</v>
      </c>
      <c r="B154" s="1" t="s">
        <v>28</v>
      </c>
      <c r="C154" s="45">
        <v>11069.94</v>
      </c>
      <c r="D154" s="45">
        <v>13252.98</v>
      </c>
    </row>
    <row r="155" spans="1:4">
      <c r="A155" s="1" t="s">
        <v>5</v>
      </c>
      <c r="B155" s="1" t="s">
        <v>29</v>
      </c>
      <c r="C155" s="45">
        <v>7292.37</v>
      </c>
      <c r="D155" s="45">
        <v>32255.09</v>
      </c>
    </row>
    <row r="156" spans="1:4">
      <c r="A156" s="1" t="s">
        <v>7</v>
      </c>
      <c r="B156" s="1" t="s">
        <v>30</v>
      </c>
      <c r="C156" s="45">
        <v>10456.040000000001</v>
      </c>
      <c r="D156" s="45">
        <v>15404.66</v>
      </c>
    </row>
    <row r="157" spans="1:4">
      <c r="A157" s="1" t="s">
        <v>9</v>
      </c>
      <c r="B157" s="1" t="s">
        <v>31</v>
      </c>
      <c r="C157" s="45">
        <v>2344</v>
      </c>
      <c r="D157" s="45">
        <v>9081.42</v>
      </c>
    </row>
    <row r="158" spans="1:4">
      <c r="A158" s="1" t="s">
        <v>11</v>
      </c>
      <c r="B158" s="1" t="s">
        <v>32</v>
      </c>
      <c r="C158" s="45">
        <v>9225</v>
      </c>
      <c r="D158" s="45">
        <v>4862.8500000000004</v>
      </c>
    </row>
    <row r="159" spans="1:4">
      <c r="A159" s="1" t="s">
        <v>13</v>
      </c>
      <c r="B159" s="1" t="s">
        <v>33</v>
      </c>
      <c r="C159" s="45">
        <v>33218.43</v>
      </c>
      <c r="D159" s="45">
        <v>34598.57</v>
      </c>
    </row>
    <row r="160" spans="1:4">
      <c r="A160" s="1" t="s">
        <v>15</v>
      </c>
      <c r="B160" s="1" t="s">
        <v>34</v>
      </c>
      <c r="C160" s="45">
        <v>5948.95</v>
      </c>
      <c r="D160" s="45">
        <v>13945.78</v>
      </c>
    </row>
    <row r="161" spans="1:4">
      <c r="A161" s="1" t="s">
        <v>17</v>
      </c>
      <c r="B161" s="1" t="s">
        <v>35</v>
      </c>
      <c r="C161" s="45">
        <v>156.65</v>
      </c>
      <c r="D161" s="45">
        <v>0</v>
      </c>
    </row>
    <row r="162" spans="1:4">
      <c r="A162" s="1" t="s">
        <v>19</v>
      </c>
      <c r="B162" s="1" t="s">
        <v>36</v>
      </c>
      <c r="C162" s="45">
        <v>0</v>
      </c>
      <c r="D162" s="45">
        <v>0</v>
      </c>
    </row>
    <row r="163" spans="1:4">
      <c r="A163" s="1" t="s">
        <v>20</v>
      </c>
      <c r="B163" s="1" t="s">
        <v>37</v>
      </c>
      <c r="C163" s="45">
        <v>2956</v>
      </c>
      <c r="D163" s="45">
        <v>4892</v>
      </c>
    </row>
    <row r="164" spans="1:4">
      <c r="A164" s="1" t="s">
        <v>21</v>
      </c>
      <c r="B164" s="1" t="s">
        <v>38</v>
      </c>
      <c r="C164" s="45">
        <v>0</v>
      </c>
      <c r="D164" s="45">
        <v>0</v>
      </c>
    </row>
    <row r="165" spans="1:4">
      <c r="A165" s="1" t="s">
        <v>22</v>
      </c>
      <c r="B165" s="1" t="s">
        <v>39</v>
      </c>
      <c r="C165" s="45">
        <v>2750.2</v>
      </c>
      <c r="D165" s="45">
        <v>461.1</v>
      </c>
    </row>
    <row r="166" spans="1:4">
      <c r="A166" s="1" t="s">
        <v>23</v>
      </c>
      <c r="B166" s="1" t="s">
        <v>40</v>
      </c>
      <c r="C166" s="45">
        <v>0</v>
      </c>
      <c r="D166" s="45">
        <v>0</v>
      </c>
    </row>
    <row r="167" spans="1:4">
      <c r="A167" s="1" t="s">
        <v>24</v>
      </c>
      <c r="B167" s="1" t="s">
        <v>41</v>
      </c>
      <c r="C167" s="45">
        <v>0</v>
      </c>
      <c r="D167" s="45">
        <v>0</v>
      </c>
    </row>
    <row r="168" spans="1:4">
      <c r="A168" s="1" t="s">
        <v>25</v>
      </c>
      <c r="B168" s="1" t="s">
        <v>42</v>
      </c>
      <c r="C168" s="45">
        <v>0</v>
      </c>
      <c r="D168" s="45">
        <v>0</v>
      </c>
    </row>
    <row r="169" spans="1:4">
      <c r="A169" s="1" t="s">
        <v>43</v>
      </c>
      <c r="B169" s="1" t="s">
        <v>44</v>
      </c>
      <c r="C169" s="45">
        <v>0</v>
      </c>
      <c r="D169" s="45">
        <v>0</v>
      </c>
    </row>
    <row r="170" spans="1:4">
      <c r="A170" s="1" t="s">
        <v>45</v>
      </c>
      <c r="B170" s="1" t="s">
        <v>129</v>
      </c>
      <c r="C170" s="45">
        <v>0</v>
      </c>
      <c r="D170" s="45">
        <v>0</v>
      </c>
    </row>
    <row r="171" spans="1:4">
      <c r="B171" s="1" t="s">
        <v>26</v>
      </c>
      <c r="C171" s="45">
        <v>85417.58</v>
      </c>
      <c r="D171" s="45">
        <v>128754.45000000001</v>
      </c>
    </row>
    <row r="173" spans="1:4">
      <c r="A173" s="1" t="s">
        <v>50</v>
      </c>
    </row>
    <row r="174" spans="1:4">
      <c r="A174" s="1" t="s">
        <v>46</v>
      </c>
      <c r="C174" s="4">
        <v>2023</v>
      </c>
      <c r="D174" s="4">
        <v>2024</v>
      </c>
    </row>
    <row r="175" spans="1:4">
      <c r="C175" s="45"/>
    </row>
    <row r="176" spans="1:4">
      <c r="A176" s="1" t="s">
        <v>1</v>
      </c>
      <c r="B176" s="1" t="s">
        <v>2</v>
      </c>
      <c r="C176" s="45">
        <v>0</v>
      </c>
      <c r="D176" s="45">
        <v>0</v>
      </c>
    </row>
    <row r="177" spans="1:4">
      <c r="A177" s="1" t="s">
        <v>3</v>
      </c>
      <c r="B177" s="1" t="s">
        <v>4</v>
      </c>
      <c r="C177" s="45">
        <v>0</v>
      </c>
      <c r="D177" s="45">
        <v>0</v>
      </c>
    </row>
    <row r="178" spans="1:4">
      <c r="A178" s="1" t="s">
        <v>5</v>
      </c>
      <c r="B178" s="1" t="s">
        <v>6</v>
      </c>
      <c r="C178" s="45">
        <v>0</v>
      </c>
      <c r="D178" s="45">
        <v>0</v>
      </c>
    </row>
    <row r="179" spans="1:4">
      <c r="A179" s="1" t="s">
        <v>7</v>
      </c>
      <c r="B179" s="1" t="s">
        <v>8</v>
      </c>
      <c r="C179" s="45">
        <v>0</v>
      </c>
      <c r="D179" s="45">
        <v>0</v>
      </c>
    </row>
    <row r="180" spans="1:4">
      <c r="A180" s="1" t="s">
        <v>9</v>
      </c>
      <c r="B180" s="1" t="s">
        <v>10</v>
      </c>
      <c r="C180" s="45">
        <v>0</v>
      </c>
      <c r="D180" s="45">
        <v>0</v>
      </c>
    </row>
    <row r="181" spans="1:4">
      <c r="A181" s="1" t="s">
        <v>11</v>
      </c>
      <c r="B181" s="1" t="s">
        <v>12</v>
      </c>
      <c r="C181" s="45">
        <v>0</v>
      </c>
      <c r="D181" s="45">
        <v>0</v>
      </c>
    </row>
    <row r="182" spans="1:4">
      <c r="A182" s="1" t="s">
        <v>13</v>
      </c>
      <c r="B182" s="1" t="s">
        <v>14</v>
      </c>
      <c r="C182" s="45">
        <v>0</v>
      </c>
      <c r="D182" s="45">
        <v>0</v>
      </c>
    </row>
    <row r="183" spans="1:4">
      <c r="A183" s="1" t="s">
        <v>15</v>
      </c>
      <c r="B183" s="1" t="s">
        <v>16</v>
      </c>
      <c r="C183" s="45">
        <v>0</v>
      </c>
      <c r="D183" s="45">
        <v>0</v>
      </c>
    </row>
    <row r="184" spans="1:4">
      <c r="A184" s="1" t="s">
        <v>17</v>
      </c>
      <c r="B184" s="1" t="s">
        <v>18</v>
      </c>
      <c r="C184" s="45">
        <v>0</v>
      </c>
      <c r="D184" s="45">
        <v>0</v>
      </c>
    </row>
    <row r="185" spans="1:4">
      <c r="A185" s="1" t="s">
        <v>19</v>
      </c>
      <c r="B185" s="1" t="s">
        <v>134</v>
      </c>
      <c r="C185" s="45">
        <v>0</v>
      </c>
      <c r="D185" s="45">
        <v>0</v>
      </c>
    </row>
    <row r="186" spans="1:4">
      <c r="A186" s="1" t="s">
        <v>20</v>
      </c>
      <c r="B186" s="1" t="s">
        <v>135</v>
      </c>
      <c r="C186" s="45">
        <v>0</v>
      </c>
      <c r="D186" s="45">
        <v>0</v>
      </c>
    </row>
    <row r="187" spans="1:4">
      <c r="A187" s="1" t="s">
        <v>21</v>
      </c>
      <c r="B187" s="1" t="s">
        <v>136</v>
      </c>
      <c r="C187" s="45">
        <v>0</v>
      </c>
      <c r="D187" s="45">
        <v>0</v>
      </c>
    </row>
    <row r="188" spans="1:4">
      <c r="A188" s="1" t="s">
        <v>22</v>
      </c>
      <c r="B188" s="1" t="s">
        <v>137</v>
      </c>
      <c r="C188" s="45">
        <v>0</v>
      </c>
      <c r="D188" s="45">
        <v>0</v>
      </c>
    </row>
    <row r="189" spans="1:4">
      <c r="A189" s="1" t="s">
        <v>23</v>
      </c>
      <c r="B189" s="1" t="s">
        <v>138</v>
      </c>
      <c r="C189" s="45">
        <v>0</v>
      </c>
      <c r="D189" s="45">
        <v>0</v>
      </c>
    </row>
    <row r="190" spans="1:4">
      <c r="A190" s="1" t="s">
        <v>24</v>
      </c>
      <c r="B190" s="1" t="s">
        <v>139</v>
      </c>
      <c r="C190" s="45">
        <v>0</v>
      </c>
      <c r="D190" s="45">
        <v>0</v>
      </c>
    </row>
    <row r="191" spans="1:4">
      <c r="A191" s="1" t="s">
        <v>25</v>
      </c>
      <c r="B191" s="1" t="s">
        <v>127</v>
      </c>
      <c r="C191" s="45">
        <v>0</v>
      </c>
      <c r="D191" s="45">
        <v>0</v>
      </c>
    </row>
    <row r="192" spans="1:4">
      <c r="B192" s="1" t="s">
        <v>26</v>
      </c>
      <c r="C192" s="45">
        <v>0</v>
      </c>
      <c r="D192" s="45">
        <v>0</v>
      </c>
    </row>
    <row r="193" spans="1:4">
      <c r="C193" s="45"/>
    </row>
    <row r="194" spans="1:4">
      <c r="A194" s="1" t="s">
        <v>128</v>
      </c>
      <c r="C194" s="4">
        <v>2023</v>
      </c>
      <c r="D194" s="4">
        <v>2024</v>
      </c>
    </row>
    <row r="195" spans="1:4">
      <c r="C195" s="45"/>
    </row>
    <row r="196" spans="1:4">
      <c r="A196" s="1" t="s">
        <v>1</v>
      </c>
      <c r="B196" s="1" t="s">
        <v>27</v>
      </c>
      <c r="C196" s="45">
        <v>0</v>
      </c>
      <c r="D196" s="45">
        <v>0</v>
      </c>
    </row>
    <row r="197" spans="1:4">
      <c r="A197" s="1" t="s">
        <v>3</v>
      </c>
      <c r="B197" s="1" t="s">
        <v>28</v>
      </c>
      <c r="C197" s="45">
        <v>0</v>
      </c>
      <c r="D197" s="45">
        <v>0</v>
      </c>
    </row>
    <row r="198" spans="1:4">
      <c r="A198" s="1" t="s">
        <v>5</v>
      </c>
      <c r="B198" s="1" t="s">
        <v>29</v>
      </c>
      <c r="C198" s="45">
        <v>0</v>
      </c>
      <c r="D198" s="45">
        <v>0</v>
      </c>
    </row>
    <row r="199" spans="1:4">
      <c r="A199" s="1" t="s">
        <v>7</v>
      </c>
      <c r="B199" s="1" t="s">
        <v>30</v>
      </c>
      <c r="C199" s="45">
        <v>0</v>
      </c>
      <c r="D199" s="45">
        <v>0</v>
      </c>
    </row>
    <row r="200" spans="1:4">
      <c r="A200" s="1" t="s">
        <v>9</v>
      </c>
      <c r="B200" s="1" t="s">
        <v>31</v>
      </c>
      <c r="C200" s="45">
        <v>0</v>
      </c>
      <c r="D200" s="45">
        <v>0</v>
      </c>
    </row>
    <row r="201" spans="1:4">
      <c r="A201" s="1" t="s">
        <v>11</v>
      </c>
      <c r="B201" s="1" t="s">
        <v>32</v>
      </c>
      <c r="C201" s="45">
        <v>0</v>
      </c>
      <c r="D201" s="45">
        <v>0</v>
      </c>
    </row>
    <row r="202" spans="1:4">
      <c r="A202" s="1" t="s">
        <v>13</v>
      </c>
      <c r="B202" s="1" t="s">
        <v>33</v>
      </c>
      <c r="C202" s="45">
        <v>0</v>
      </c>
      <c r="D202" s="45">
        <v>0</v>
      </c>
    </row>
    <row r="203" spans="1:4">
      <c r="A203" s="1" t="s">
        <v>15</v>
      </c>
      <c r="B203" s="1" t="s">
        <v>34</v>
      </c>
      <c r="C203" s="45">
        <v>0</v>
      </c>
      <c r="D203" s="45">
        <v>0</v>
      </c>
    </row>
    <row r="204" spans="1:4">
      <c r="A204" s="1" t="s">
        <v>17</v>
      </c>
      <c r="B204" s="1" t="s">
        <v>35</v>
      </c>
      <c r="C204" s="45">
        <v>0</v>
      </c>
      <c r="D204" s="45">
        <v>0</v>
      </c>
    </row>
    <row r="205" spans="1:4">
      <c r="A205" s="1" t="s">
        <v>19</v>
      </c>
      <c r="B205" s="1" t="s">
        <v>36</v>
      </c>
      <c r="C205" s="45">
        <v>0</v>
      </c>
      <c r="D205" s="45">
        <v>0</v>
      </c>
    </row>
    <row r="206" spans="1:4">
      <c r="A206" s="1" t="s">
        <v>20</v>
      </c>
      <c r="B206" s="1" t="s">
        <v>37</v>
      </c>
      <c r="C206" s="45">
        <v>0</v>
      </c>
      <c r="D206" s="45">
        <v>0</v>
      </c>
    </row>
    <row r="207" spans="1:4">
      <c r="A207" s="1" t="s">
        <v>21</v>
      </c>
      <c r="B207" s="1" t="s">
        <v>38</v>
      </c>
      <c r="C207" s="45">
        <v>0</v>
      </c>
      <c r="D207" s="45">
        <v>0</v>
      </c>
    </row>
    <row r="208" spans="1:4">
      <c r="A208" s="1" t="s">
        <v>22</v>
      </c>
      <c r="B208" s="1" t="s">
        <v>39</v>
      </c>
      <c r="C208" s="45">
        <v>0</v>
      </c>
      <c r="D208" s="45">
        <v>0</v>
      </c>
    </row>
    <row r="209" spans="1:4">
      <c r="A209" s="1" t="s">
        <v>23</v>
      </c>
      <c r="B209" s="1" t="s">
        <v>40</v>
      </c>
      <c r="C209" s="45">
        <v>0</v>
      </c>
      <c r="D209" s="45">
        <v>0</v>
      </c>
    </row>
    <row r="210" spans="1:4">
      <c r="A210" s="1" t="s">
        <v>24</v>
      </c>
      <c r="B210" s="1" t="s">
        <v>41</v>
      </c>
      <c r="C210" s="45">
        <v>0</v>
      </c>
      <c r="D210" s="45">
        <v>0</v>
      </c>
    </row>
    <row r="211" spans="1:4">
      <c r="A211" s="1" t="s">
        <v>25</v>
      </c>
      <c r="B211" s="1" t="s">
        <v>42</v>
      </c>
      <c r="C211" s="45">
        <v>0</v>
      </c>
      <c r="D211" s="45">
        <v>0</v>
      </c>
    </row>
    <row r="212" spans="1:4">
      <c r="A212" s="1" t="s">
        <v>43</v>
      </c>
      <c r="B212" s="1" t="s">
        <v>44</v>
      </c>
      <c r="C212" s="45">
        <v>0</v>
      </c>
      <c r="D212" s="45">
        <v>0</v>
      </c>
    </row>
    <row r="213" spans="1:4">
      <c r="A213" s="1" t="s">
        <v>45</v>
      </c>
      <c r="B213" s="1" t="s">
        <v>129</v>
      </c>
      <c r="C213" s="45">
        <v>0</v>
      </c>
      <c r="D213" s="45">
        <v>0</v>
      </c>
    </row>
    <row r="214" spans="1:4">
      <c r="B214" s="1" t="s">
        <v>26</v>
      </c>
      <c r="C214" s="45">
        <v>0</v>
      </c>
      <c r="D214" s="45">
        <v>0</v>
      </c>
    </row>
    <row r="216" spans="1:4">
      <c r="A216" s="1" t="s">
        <v>337</v>
      </c>
    </row>
    <row r="217" spans="1:4">
      <c r="A217" s="1" t="s">
        <v>46</v>
      </c>
      <c r="C217" s="4">
        <v>2023</v>
      </c>
      <c r="D217" s="4">
        <v>2024</v>
      </c>
    </row>
    <row r="219" spans="1:4">
      <c r="A219" s="1" t="s">
        <v>1</v>
      </c>
      <c r="B219" s="1" t="s">
        <v>2</v>
      </c>
      <c r="C219" s="2">
        <v>132382.15</v>
      </c>
      <c r="D219" s="45">
        <v>132382.15</v>
      </c>
    </row>
    <row r="220" spans="1:4">
      <c r="A220" s="1" t="s">
        <v>3</v>
      </c>
      <c r="B220" s="1" t="s">
        <v>4</v>
      </c>
      <c r="C220" s="2">
        <v>0</v>
      </c>
      <c r="D220" s="45">
        <v>0</v>
      </c>
    </row>
    <row r="221" spans="1:4">
      <c r="A221" s="1" t="s">
        <v>5</v>
      </c>
      <c r="B221" s="1" t="s">
        <v>6</v>
      </c>
      <c r="C221" s="2">
        <v>0</v>
      </c>
      <c r="D221" s="45">
        <v>0</v>
      </c>
    </row>
    <row r="222" spans="1:4">
      <c r="A222" s="1" t="s">
        <v>7</v>
      </c>
      <c r="B222" s="1" t="s">
        <v>8</v>
      </c>
      <c r="C222" s="2">
        <v>0</v>
      </c>
      <c r="D222" s="45">
        <v>0</v>
      </c>
    </row>
    <row r="223" spans="1:4">
      <c r="A223" s="1" t="s">
        <v>9</v>
      </c>
      <c r="B223" s="1" t="s">
        <v>10</v>
      </c>
      <c r="C223" s="2">
        <v>0</v>
      </c>
      <c r="D223" s="45">
        <v>0</v>
      </c>
    </row>
    <row r="224" spans="1:4">
      <c r="A224" s="1" t="s">
        <v>11</v>
      </c>
      <c r="B224" s="1" t="s">
        <v>12</v>
      </c>
      <c r="C224" s="2">
        <v>0</v>
      </c>
      <c r="D224" s="45">
        <v>0</v>
      </c>
    </row>
    <row r="225" spans="1:4">
      <c r="A225" s="1" t="s">
        <v>13</v>
      </c>
      <c r="B225" s="1" t="s">
        <v>14</v>
      </c>
      <c r="C225" s="2">
        <v>0</v>
      </c>
      <c r="D225" s="45">
        <v>0</v>
      </c>
    </row>
    <row r="226" spans="1:4">
      <c r="A226" s="1" t="s">
        <v>15</v>
      </c>
      <c r="B226" s="1" t="s">
        <v>16</v>
      </c>
      <c r="C226" s="2">
        <v>9.85</v>
      </c>
      <c r="D226" s="45">
        <v>8.25</v>
      </c>
    </row>
    <row r="227" spans="1:4">
      <c r="A227" s="1" t="s">
        <v>17</v>
      </c>
      <c r="B227" s="1" t="s">
        <v>18</v>
      </c>
      <c r="C227" s="2">
        <v>0</v>
      </c>
      <c r="D227" s="45">
        <v>0</v>
      </c>
    </row>
    <row r="228" spans="1:4">
      <c r="A228" s="1" t="s">
        <v>19</v>
      </c>
      <c r="B228" s="1" t="s">
        <v>134</v>
      </c>
      <c r="C228" s="2">
        <v>0</v>
      </c>
      <c r="D228" s="45">
        <v>0</v>
      </c>
    </row>
    <row r="229" spans="1:4">
      <c r="A229" s="1" t="s">
        <v>20</v>
      </c>
      <c r="B229" s="1" t="s">
        <v>135</v>
      </c>
      <c r="C229" s="2">
        <v>0</v>
      </c>
      <c r="D229" s="45">
        <v>0</v>
      </c>
    </row>
    <row r="230" spans="1:4">
      <c r="A230" s="1" t="s">
        <v>21</v>
      </c>
      <c r="B230" s="1" t="s">
        <v>136</v>
      </c>
      <c r="C230" s="2">
        <v>0</v>
      </c>
      <c r="D230" s="45">
        <v>0</v>
      </c>
    </row>
    <row r="231" spans="1:4">
      <c r="A231" s="1" t="s">
        <v>22</v>
      </c>
      <c r="B231" s="1" t="s">
        <v>137</v>
      </c>
      <c r="C231" s="2">
        <v>0</v>
      </c>
      <c r="D231" s="45">
        <v>0</v>
      </c>
    </row>
    <row r="232" spans="1:4">
      <c r="A232" s="1" t="s">
        <v>23</v>
      </c>
      <c r="B232" s="1" t="s">
        <v>138</v>
      </c>
      <c r="C232" s="2">
        <v>0</v>
      </c>
      <c r="D232" s="45">
        <v>0</v>
      </c>
    </row>
    <row r="233" spans="1:4">
      <c r="A233" s="1" t="s">
        <v>24</v>
      </c>
      <c r="B233" s="1" t="s">
        <v>139</v>
      </c>
      <c r="C233" s="2">
        <v>0</v>
      </c>
      <c r="D233" s="45">
        <v>0</v>
      </c>
    </row>
    <row r="234" spans="1:4">
      <c r="A234" s="1" t="s">
        <v>25</v>
      </c>
      <c r="B234" s="1" t="s">
        <v>127</v>
      </c>
      <c r="C234" s="2">
        <v>501.1</v>
      </c>
      <c r="D234" s="45">
        <v>96</v>
      </c>
    </row>
    <row r="235" spans="1:4">
      <c r="B235" s="1" t="s">
        <v>26</v>
      </c>
      <c r="C235" s="2">
        <v>132893.1</v>
      </c>
      <c r="D235" s="45">
        <v>132486.39999999999</v>
      </c>
    </row>
    <row r="237" spans="1:4">
      <c r="A237" s="1" t="s">
        <v>128</v>
      </c>
      <c r="C237" s="4">
        <v>2023</v>
      </c>
      <c r="D237" s="4">
        <v>2024</v>
      </c>
    </row>
    <row r="239" spans="1:4">
      <c r="A239" s="1" t="s">
        <v>1</v>
      </c>
      <c r="B239" s="1" t="s">
        <v>27</v>
      </c>
      <c r="C239" s="2">
        <v>4267.18</v>
      </c>
      <c r="D239" s="45">
        <v>7834.14</v>
      </c>
    </row>
    <row r="240" spans="1:4">
      <c r="A240" s="1" t="s">
        <v>3</v>
      </c>
      <c r="B240" s="1" t="s">
        <v>28</v>
      </c>
      <c r="C240" s="2">
        <v>3738.71</v>
      </c>
      <c r="D240" s="45">
        <v>5101.54</v>
      </c>
    </row>
    <row r="241" spans="1:4">
      <c r="A241" s="1" t="s">
        <v>5</v>
      </c>
      <c r="B241" s="1" t="s">
        <v>29</v>
      </c>
      <c r="C241" s="2">
        <v>688.97</v>
      </c>
      <c r="D241" s="45">
        <v>54</v>
      </c>
    </row>
    <row r="242" spans="1:4">
      <c r="A242" s="1" t="s">
        <v>7</v>
      </c>
      <c r="B242" s="1" t="s">
        <v>30</v>
      </c>
      <c r="C242" s="2">
        <v>0</v>
      </c>
      <c r="D242" s="45">
        <v>0</v>
      </c>
    </row>
    <row r="243" spans="1:4">
      <c r="A243" s="1" t="s">
        <v>9</v>
      </c>
      <c r="B243" s="1" t="s">
        <v>31</v>
      </c>
      <c r="C243" s="2">
        <v>6980</v>
      </c>
      <c r="D243" s="45">
        <v>15546.96</v>
      </c>
    </row>
    <row r="244" spans="1:4">
      <c r="A244" s="1" t="s">
        <v>11</v>
      </c>
      <c r="B244" s="1" t="s">
        <v>32</v>
      </c>
      <c r="C244" s="2">
        <v>32118.45</v>
      </c>
      <c r="D244" s="45">
        <v>15323.74</v>
      </c>
    </row>
    <row r="245" spans="1:4">
      <c r="A245" s="1" t="s">
        <v>13</v>
      </c>
      <c r="B245" s="1" t="s">
        <v>33</v>
      </c>
      <c r="C245" s="2">
        <v>33202.93</v>
      </c>
      <c r="D245" s="45">
        <v>4992.96</v>
      </c>
    </row>
    <row r="246" spans="1:4">
      <c r="A246" s="1" t="s">
        <v>15</v>
      </c>
      <c r="B246" s="1" t="s">
        <v>34</v>
      </c>
      <c r="C246" s="2">
        <v>0</v>
      </c>
      <c r="D246" s="45">
        <v>0</v>
      </c>
    </row>
    <row r="247" spans="1:4">
      <c r="A247" s="1" t="s">
        <v>17</v>
      </c>
      <c r="B247" s="1" t="s">
        <v>35</v>
      </c>
      <c r="C247" s="2">
        <v>0</v>
      </c>
      <c r="D247" s="45">
        <v>0</v>
      </c>
    </row>
    <row r="248" spans="1:4">
      <c r="A248" s="1" t="s">
        <v>19</v>
      </c>
      <c r="B248" s="1" t="s">
        <v>36</v>
      </c>
      <c r="C248" s="2">
        <v>0</v>
      </c>
      <c r="D248" s="45">
        <v>0</v>
      </c>
    </row>
    <row r="249" spans="1:4">
      <c r="A249" s="1" t="s">
        <v>20</v>
      </c>
      <c r="B249" s="1" t="s">
        <v>37</v>
      </c>
      <c r="C249" s="2">
        <v>0</v>
      </c>
      <c r="D249" s="45">
        <v>0</v>
      </c>
    </row>
    <row r="250" spans="1:4">
      <c r="A250" s="1" t="s">
        <v>21</v>
      </c>
      <c r="B250" s="1" t="s">
        <v>38</v>
      </c>
      <c r="C250" s="2">
        <v>0</v>
      </c>
      <c r="D250" s="45">
        <v>0</v>
      </c>
    </row>
    <row r="251" spans="1:4">
      <c r="A251" s="1" t="s">
        <v>22</v>
      </c>
      <c r="B251" s="1" t="s">
        <v>39</v>
      </c>
      <c r="C251" s="2">
        <v>0</v>
      </c>
      <c r="D251" s="45">
        <v>0</v>
      </c>
    </row>
    <row r="252" spans="1:4">
      <c r="A252" s="1" t="s">
        <v>23</v>
      </c>
      <c r="B252" s="1" t="s">
        <v>40</v>
      </c>
      <c r="C252" s="2">
        <v>0</v>
      </c>
      <c r="D252" s="45">
        <v>0</v>
      </c>
    </row>
    <row r="253" spans="1:4">
      <c r="A253" s="1" t="s">
        <v>24</v>
      </c>
      <c r="B253" s="1" t="s">
        <v>41</v>
      </c>
      <c r="C253" s="2">
        <v>283.8</v>
      </c>
      <c r="D253" s="45">
        <v>2017.29</v>
      </c>
    </row>
    <row r="254" spans="1:4">
      <c r="A254" s="1" t="s">
        <v>25</v>
      </c>
      <c r="B254" s="1" t="s">
        <v>42</v>
      </c>
      <c r="C254" s="2">
        <v>0</v>
      </c>
      <c r="D254" s="45">
        <v>0</v>
      </c>
    </row>
    <row r="255" spans="1:4">
      <c r="A255" s="1" t="s">
        <v>43</v>
      </c>
      <c r="B255" s="1" t="s">
        <v>44</v>
      </c>
      <c r="C255" s="2">
        <v>0</v>
      </c>
      <c r="D255" s="45">
        <v>0</v>
      </c>
    </row>
    <row r="256" spans="1:4">
      <c r="A256" s="1" t="s">
        <v>45</v>
      </c>
      <c r="B256" s="1" t="s">
        <v>129</v>
      </c>
      <c r="C256" s="2">
        <v>4281.37</v>
      </c>
      <c r="D256" s="45">
        <v>30786.09</v>
      </c>
    </row>
    <row r="257" spans="1:4">
      <c r="B257" s="1" t="s">
        <v>26</v>
      </c>
      <c r="C257" s="2">
        <v>85561.409999999989</v>
      </c>
      <c r="D257" s="45">
        <v>81656.72</v>
      </c>
    </row>
    <row r="261" spans="1:4">
      <c r="A261" s="1" t="s">
        <v>368</v>
      </c>
    </row>
    <row r="262" spans="1:4">
      <c r="A262" s="1" t="s">
        <v>46</v>
      </c>
      <c r="C262" s="4">
        <v>2023</v>
      </c>
      <c r="D262" s="4">
        <v>2024</v>
      </c>
    </row>
    <row r="263" spans="1:4">
      <c r="A263" s="1" t="s">
        <v>1</v>
      </c>
      <c r="B263" s="1" t="s">
        <v>2</v>
      </c>
      <c r="C263" s="45">
        <v>0</v>
      </c>
      <c r="D263" s="45">
        <v>0</v>
      </c>
    </row>
    <row r="264" spans="1:4">
      <c r="A264" s="1" t="s">
        <v>3</v>
      </c>
      <c r="B264" s="1" t="s">
        <v>4</v>
      </c>
      <c r="C264" s="45">
        <v>6214.8</v>
      </c>
      <c r="D264" s="45">
        <v>7704.8</v>
      </c>
    </row>
    <row r="265" spans="1:4">
      <c r="A265" s="1" t="s">
        <v>5</v>
      </c>
      <c r="B265" s="1" t="s">
        <v>6</v>
      </c>
      <c r="C265" s="45">
        <v>11129.23</v>
      </c>
      <c r="D265" s="45">
        <v>111655</v>
      </c>
    </row>
    <row r="266" spans="1:4">
      <c r="A266" s="1" t="s">
        <v>7</v>
      </c>
      <c r="B266" s="1" t="s">
        <v>8</v>
      </c>
      <c r="C266" s="45">
        <v>0</v>
      </c>
      <c r="D266" s="45">
        <v>0</v>
      </c>
    </row>
    <row r="267" spans="1:4">
      <c r="A267" s="1" t="s">
        <v>9</v>
      </c>
      <c r="B267" s="1" t="s">
        <v>10</v>
      </c>
      <c r="C267" s="45">
        <v>0</v>
      </c>
      <c r="D267" s="45">
        <v>0</v>
      </c>
    </row>
    <row r="268" spans="1:4">
      <c r="A268" s="1" t="s">
        <v>11</v>
      </c>
      <c r="B268" s="1" t="s">
        <v>12</v>
      </c>
      <c r="C268" s="45">
        <v>0</v>
      </c>
      <c r="D268" s="45">
        <v>0</v>
      </c>
    </row>
    <row r="269" spans="1:4">
      <c r="A269" s="1" t="s">
        <v>13</v>
      </c>
      <c r="B269" s="1" t="s">
        <v>14</v>
      </c>
      <c r="C269" s="45">
        <v>0</v>
      </c>
      <c r="D269" s="45">
        <v>0</v>
      </c>
    </row>
    <row r="270" spans="1:4">
      <c r="A270" s="1" t="s">
        <v>15</v>
      </c>
      <c r="B270" s="1" t="s">
        <v>16</v>
      </c>
      <c r="C270" s="45">
        <v>0</v>
      </c>
      <c r="D270" s="45">
        <v>0</v>
      </c>
    </row>
    <row r="271" spans="1:4">
      <c r="A271" s="1" t="s">
        <v>17</v>
      </c>
      <c r="B271" s="1" t="s">
        <v>18</v>
      </c>
      <c r="C271" s="45">
        <v>0</v>
      </c>
      <c r="D271" s="45">
        <v>0</v>
      </c>
    </row>
    <row r="272" spans="1:4">
      <c r="A272" s="1" t="s">
        <v>19</v>
      </c>
      <c r="B272" s="1" t="s">
        <v>134</v>
      </c>
      <c r="C272" s="45">
        <v>0</v>
      </c>
      <c r="D272" s="45">
        <v>0</v>
      </c>
    </row>
    <row r="273" spans="1:4">
      <c r="A273" s="1" t="s">
        <v>20</v>
      </c>
      <c r="B273" s="1" t="s">
        <v>135</v>
      </c>
      <c r="C273" s="45">
        <v>0</v>
      </c>
      <c r="D273" s="45">
        <v>0</v>
      </c>
    </row>
    <row r="274" spans="1:4">
      <c r="A274" s="1" t="s">
        <v>21</v>
      </c>
      <c r="B274" s="1" t="s">
        <v>136</v>
      </c>
      <c r="C274" s="45">
        <v>0</v>
      </c>
      <c r="D274" s="45">
        <v>0</v>
      </c>
    </row>
    <row r="275" spans="1:4">
      <c r="A275" s="1" t="s">
        <v>22</v>
      </c>
      <c r="B275" s="1" t="s">
        <v>137</v>
      </c>
      <c r="C275" s="45">
        <v>0</v>
      </c>
      <c r="D275" s="45">
        <v>0</v>
      </c>
    </row>
    <row r="276" spans="1:4">
      <c r="A276" s="1" t="s">
        <v>23</v>
      </c>
      <c r="B276" s="1" t="s">
        <v>138</v>
      </c>
      <c r="C276" s="45">
        <v>0</v>
      </c>
      <c r="D276" s="45">
        <v>0</v>
      </c>
    </row>
    <row r="277" spans="1:4">
      <c r="A277" s="1" t="s">
        <v>24</v>
      </c>
      <c r="B277" s="1" t="s">
        <v>139</v>
      </c>
      <c r="C277" s="45">
        <v>0</v>
      </c>
      <c r="D277" s="45">
        <v>0</v>
      </c>
    </row>
    <row r="278" spans="1:4">
      <c r="A278" s="1" t="s">
        <v>25</v>
      </c>
      <c r="B278" s="1" t="s">
        <v>127</v>
      </c>
      <c r="C278" s="45">
        <v>0</v>
      </c>
      <c r="D278" s="45">
        <v>755.29</v>
      </c>
    </row>
    <row r="279" spans="1:4">
      <c r="B279" s="1" t="s">
        <v>26</v>
      </c>
      <c r="C279" s="45">
        <v>17344.03</v>
      </c>
      <c r="D279" s="45">
        <v>120115.09</v>
      </c>
    </row>
    <row r="280" spans="1:4">
      <c r="C280" s="45"/>
    </row>
    <row r="281" spans="1:4">
      <c r="A281" s="1" t="s">
        <v>128</v>
      </c>
      <c r="C281" s="4">
        <v>2023</v>
      </c>
      <c r="D281" s="4">
        <v>2024</v>
      </c>
    </row>
    <row r="282" spans="1:4">
      <c r="A282" s="1" t="s">
        <v>1</v>
      </c>
      <c r="B282" s="1" t="s">
        <v>27</v>
      </c>
      <c r="C282" s="45">
        <v>0</v>
      </c>
      <c r="D282" s="45">
        <v>0</v>
      </c>
    </row>
    <row r="283" spans="1:4">
      <c r="A283" s="1" t="s">
        <v>3</v>
      </c>
      <c r="B283" s="1" t="s">
        <v>28</v>
      </c>
      <c r="C283" s="45">
        <v>0</v>
      </c>
      <c r="D283" s="45">
        <v>0</v>
      </c>
    </row>
    <row r="284" spans="1:4">
      <c r="A284" s="1" t="s">
        <v>5</v>
      </c>
      <c r="B284" s="1" t="s">
        <v>29</v>
      </c>
      <c r="C284" s="45">
        <v>0</v>
      </c>
      <c r="D284" s="45">
        <v>6882</v>
      </c>
    </row>
    <row r="285" spans="1:4">
      <c r="A285" s="1" t="s">
        <v>7</v>
      </c>
      <c r="B285" s="1" t="s">
        <v>30</v>
      </c>
      <c r="C285" s="45">
        <v>0</v>
      </c>
      <c r="D285" s="45">
        <v>0</v>
      </c>
    </row>
    <row r="286" spans="1:4">
      <c r="A286" s="1" t="s">
        <v>9</v>
      </c>
      <c r="B286" s="1" t="s">
        <v>31</v>
      </c>
      <c r="C286" s="45">
        <v>0</v>
      </c>
      <c r="D286" s="45">
        <v>13857.58</v>
      </c>
    </row>
    <row r="287" spans="1:4">
      <c r="A287" s="1" t="s">
        <v>11</v>
      </c>
      <c r="B287" s="1" t="s">
        <v>32</v>
      </c>
      <c r="C287" s="45">
        <v>4475</v>
      </c>
      <c r="D287" s="45">
        <v>2018.4</v>
      </c>
    </row>
    <row r="288" spans="1:4">
      <c r="A288" s="1" t="s">
        <v>13</v>
      </c>
      <c r="B288" s="1" t="s">
        <v>33</v>
      </c>
      <c r="C288" s="45">
        <v>10422.549999999999</v>
      </c>
      <c r="D288" s="45">
        <v>11259.23</v>
      </c>
    </row>
    <row r="289" spans="1:4">
      <c r="A289" s="1" t="s">
        <v>15</v>
      </c>
      <c r="B289" s="1" t="s">
        <v>34</v>
      </c>
      <c r="C289" s="45">
        <v>456.26</v>
      </c>
      <c r="D289" s="45">
        <v>0</v>
      </c>
    </row>
    <row r="290" spans="1:4">
      <c r="A290" s="1" t="s">
        <v>17</v>
      </c>
      <c r="B290" s="1" t="s">
        <v>35</v>
      </c>
      <c r="C290" s="45">
        <v>2716.96</v>
      </c>
      <c r="D290" s="45">
        <v>0</v>
      </c>
    </row>
    <row r="291" spans="1:4">
      <c r="A291" s="1" t="s">
        <v>19</v>
      </c>
      <c r="B291" s="1" t="s">
        <v>36</v>
      </c>
      <c r="C291" s="45">
        <v>0</v>
      </c>
      <c r="D291" s="45">
        <v>0</v>
      </c>
    </row>
    <row r="292" spans="1:4">
      <c r="A292" s="1" t="s">
        <v>20</v>
      </c>
      <c r="B292" s="1" t="s">
        <v>37</v>
      </c>
      <c r="C292" s="45">
        <v>0</v>
      </c>
      <c r="D292" s="45">
        <v>0</v>
      </c>
    </row>
    <row r="293" spans="1:4">
      <c r="A293" s="1" t="s">
        <v>21</v>
      </c>
      <c r="B293" s="1" t="s">
        <v>38</v>
      </c>
      <c r="C293" s="45">
        <v>177.28</v>
      </c>
      <c r="D293" s="45">
        <v>105.29</v>
      </c>
    </row>
    <row r="294" spans="1:4">
      <c r="A294" s="1" t="s">
        <v>22</v>
      </c>
      <c r="B294" s="1" t="s">
        <v>39</v>
      </c>
      <c r="C294" s="45">
        <v>0</v>
      </c>
      <c r="D294" s="45">
        <v>0</v>
      </c>
    </row>
    <row r="295" spans="1:4">
      <c r="A295" s="1" t="s">
        <v>23</v>
      </c>
      <c r="B295" s="1" t="s">
        <v>40</v>
      </c>
      <c r="C295" s="45">
        <v>0</v>
      </c>
      <c r="D295" s="45">
        <v>0</v>
      </c>
    </row>
    <row r="296" spans="1:4">
      <c r="A296" s="1" t="s">
        <v>24</v>
      </c>
      <c r="B296" s="1" t="s">
        <v>41</v>
      </c>
      <c r="C296" s="45">
        <v>0</v>
      </c>
      <c r="D296" s="45">
        <v>0</v>
      </c>
    </row>
    <row r="297" spans="1:4">
      <c r="A297" s="1" t="s">
        <v>25</v>
      </c>
      <c r="B297" s="1" t="s">
        <v>42</v>
      </c>
      <c r="C297" s="45">
        <v>0</v>
      </c>
      <c r="D297" s="45">
        <v>90000</v>
      </c>
    </row>
    <row r="298" spans="1:4">
      <c r="A298" s="1" t="s">
        <v>43</v>
      </c>
      <c r="B298" s="1" t="s">
        <v>44</v>
      </c>
      <c r="C298" s="45">
        <v>0</v>
      </c>
      <c r="D298" s="45">
        <v>0</v>
      </c>
    </row>
    <row r="299" spans="1:4">
      <c r="A299" s="1" t="s">
        <v>45</v>
      </c>
      <c r="B299" s="1" t="s">
        <v>129</v>
      </c>
      <c r="C299" s="45">
        <v>0</v>
      </c>
      <c r="D299" s="45">
        <v>64</v>
      </c>
    </row>
    <row r="300" spans="1:4">
      <c r="B300" s="1" t="s">
        <v>26</v>
      </c>
      <c r="C300" s="45">
        <v>18248.05</v>
      </c>
      <c r="D300" s="45">
        <v>124186.5</v>
      </c>
    </row>
    <row r="303" spans="1:4">
      <c r="A303" s="1" t="s">
        <v>390</v>
      </c>
      <c r="C303" s="45"/>
    </row>
    <row r="304" spans="1:4">
      <c r="A304" s="1" t="s">
        <v>46</v>
      </c>
      <c r="C304" s="4">
        <v>2023</v>
      </c>
      <c r="D304" s="4">
        <v>2024</v>
      </c>
    </row>
    <row r="305" spans="1:4">
      <c r="A305" s="1" t="s">
        <v>1</v>
      </c>
      <c r="B305" s="1" t="s">
        <v>2</v>
      </c>
      <c r="C305" s="45">
        <v>6114.84</v>
      </c>
      <c r="D305" s="45">
        <v>6675.48</v>
      </c>
    </row>
    <row r="306" spans="1:4">
      <c r="A306" s="1" t="s">
        <v>3</v>
      </c>
      <c r="B306" s="1" t="s">
        <v>4</v>
      </c>
      <c r="C306" s="45">
        <v>1103.8599999999999</v>
      </c>
      <c r="D306" s="45">
        <v>1200.2</v>
      </c>
    </row>
    <row r="307" spans="1:4">
      <c r="A307" s="1" t="s">
        <v>5</v>
      </c>
      <c r="B307" s="1" t="s">
        <v>6</v>
      </c>
      <c r="C307" s="45">
        <v>0</v>
      </c>
      <c r="D307" s="45">
        <v>0</v>
      </c>
    </row>
    <row r="308" spans="1:4">
      <c r="A308" s="1" t="s">
        <v>7</v>
      </c>
      <c r="B308" s="1" t="s">
        <v>8</v>
      </c>
      <c r="C308" s="45">
        <v>0</v>
      </c>
      <c r="D308" s="45">
        <v>0</v>
      </c>
    </row>
    <row r="309" spans="1:4">
      <c r="A309" s="1" t="s">
        <v>9</v>
      </c>
      <c r="B309" s="1" t="s">
        <v>10</v>
      </c>
      <c r="C309" s="45">
        <v>0</v>
      </c>
      <c r="D309" s="45">
        <v>0</v>
      </c>
    </row>
    <row r="310" spans="1:4">
      <c r="A310" s="1" t="s">
        <v>11</v>
      </c>
      <c r="B310" s="1" t="s">
        <v>12</v>
      </c>
      <c r="C310" s="45">
        <v>0</v>
      </c>
      <c r="D310" s="45">
        <v>0</v>
      </c>
    </row>
    <row r="311" spans="1:4">
      <c r="A311" s="1" t="s">
        <v>13</v>
      </c>
      <c r="B311" s="1" t="s">
        <v>14</v>
      </c>
      <c r="C311" s="45">
        <v>0</v>
      </c>
      <c r="D311" s="45">
        <v>0</v>
      </c>
    </row>
    <row r="312" spans="1:4">
      <c r="A312" s="1" t="s">
        <v>15</v>
      </c>
      <c r="B312" s="1" t="s">
        <v>16</v>
      </c>
      <c r="C312" s="45">
        <v>2.3199999999999998</v>
      </c>
      <c r="D312" s="45">
        <v>2.44</v>
      </c>
    </row>
    <row r="313" spans="1:4">
      <c r="A313" s="1" t="s">
        <v>17</v>
      </c>
      <c r="B313" s="1" t="s">
        <v>18</v>
      </c>
      <c r="C313" s="45">
        <v>0</v>
      </c>
      <c r="D313" s="45">
        <v>0</v>
      </c>
    </row>
    <row r="314" spans="1:4">
      <c r="A314" s="1" t="s">
        <v>19</v>
      </c>
      <c r="B314" s="1" t="s">
        <v>134</v>
      </c>
      <c r="C314" s="45">
        <v>0</v>
      </c>
      <c r="D314" s="45">
        <v>139.99999999999997</v>
      </c>
    </row>
    <row r="315" spans="1:4">
      <c r="A315" s="1" t="s">
        <v>20</v>
      </c>
      <c r="B315" s="1" t="s">
        <v>135</v>
      </c>
      <c r="C315" s="45">
        <v>0</v>
      </c>
      <c r="D315" s="45">
        <v>0</v>
      </c>
    </row>
    <row r="316" spans="1:4">
      <c r="A316" s="1" t="s">
        <v>21</v>
      </c>
      <c r="B316" s="1" t="s">
        <v>136</v>
      </c>
      <c r="C316" s="45">
        <v>0</v>
      </c>
      <c r="D316" s="45">
        <v>0</v>
      </c>
    </row>
    <row r="317" spans="1:4">
      <c r="A317" s="1" t="s">
        <v>22</v>
      </c>
      <c r="B317" s="1" t="s">
        <v>137</v>
      </c>
      <c r="C317" s="45">
        <v>0</v>
      </c>
      <c r="D317" s="45">
        <v>0</v>
      </c>
    </row>
    <row r="318" spans="1:4">
      <c r="A318" s="1" t="s">
        <v>23</v>
      </c>
      <c r="B318" s="1" t="s">
        <v>138</v>
      </c>
      <c r="C318" s="45">
        <v>0</v>
      </c>
      <c r="D318" s="45">
        <v>0</v>
      </c>
    </row>
    <row r="319" spans="1:4">
      <c r="A319" s="1" t="s">
        <v>24</v>
      </c>
      <c r="B319" s="1" t="s">
        <v>139</v>
      </c>
      <c r="C319" s="45">
        <v>0</v>
      </c>
      <c r="D319" s="45">
        <v>0</v>
      </c>
    </row>
    <row r="320" spans="1:4">
      <c r="A320" s="1" t="s">
        <v>25</v>
      </c>
      <c r="B320" s="1" t="s">
        <v>127</v>
      </c>
      <c r="C320" s="45">
        <v>0</v>
      </c>
      <c r="D320" s="45">
        <v>0</v>
      </c>
    </row>
    <row r="321" spans="1:4">
      <c r="B321" s="1" t="s">
        <v>26</v>
      </c>
      <c r="C321" s="45">
        <v>7221.02</v>
      </c>
      <c r="D321" s="45">
        <v>8018.119999999999</v>
      </c>
    </row>
    <row r="322" spans="1:4">
      <c r="C322" s="45"/>
    </row>
    <row r="323" spans="1:4">
      <c r="A323" s="1" t="s">
        <v>128</v>
      </c>
      <c r="C323" s="4">
        <v>2023</v>
      </c>
      <c r="D323" s="4">
        <v>2024</v>
      </c>
    </row>
    <row r="324" spans="1:4">
      <c r="A324" s="1" t="s">
        <v>1</v>
      </c>
      <c r="B324" s="1" t="s">
        <v>27</v>
      </c>
      <c r="C324" s="45">
        <v>0</v>
      </c>
      <c r="D324" s="45">
        <v>0</v>
      </c>
    </row>
    <row r="325" spans="1:4">
      <c r="A325" s="1" t="s">
        <v>3</v>
      </c>
      <c r="B325" s="1" t="s">
        <v>28</v>
      </c>
      <c r="C325" s="45">
        <v>0</v>
      </c>
      <c r="D325" s="45">
        <v>0</v>
      </c>
    </row>
    <row r="326" spans="1:4">
      <c r="A326" s="1" t="s">
        <v>5</v>
      </c>
      <c r="B326" s="1" t="s">
        <v>29</v>
      </c>
      <c r="C326" s="45">
        <v>0</v>
      </c>
      <c r="D326" s="45">
        <v>0</v>
      </c>
    </row>
    <row r="327" spans="1:4">
      <c r="A327" s="1" t="s">
        <v>7</v>
      </c>
      <c r="B327" s="1" t="s">
        <v>30</v>
      </c>
      <c r="C327" s="45">
        <v>0</v>
      </c>
      <c r="D327" s="45">
        <v>501.7</v>
      </c>
    </row>
    <row r="328" spans="1:4">
      <c r="A328" s="1" t="s">
        <v>9</v>
      </c>
      <c r="B328" s="1" t="s">
        <v>31</v>
      </c>
      <c r="C328" s="45">
        <v>0</v>
      </c>
      <c r="D328" s="45">
        <v>0</v>
      </c>
    </row>
    <row r="329" spans="1:4">
      <c r="A329" s="1" t="s">
        <v>11</v>
      </c>
      <c r="B329" s="1" t="s">
        <v>32</v>
      </c>
      <c r="C329" s="45">
        <v>166.32</v>
      </c>
      <c r="D329" s="45">
        <v>0</v>
      </c>
    </row>
    <row r="330" spans="1:4">
      <c r="A330" s="1" t="s">
        <v>13</v>
      </c>
      <c r="B330" s="1" t="s">
        <v>33</v>
      </c>
      <c r="C330" s="45">
        <v>2105.5</v>
      </c>
      <c r="D330" s="45">
        <v>8826.98</v>
      </c>
    </row>
    <row r="331" spans="1:4">
      <c r="A331" s="1" t="s">
        <v>15</v>
      </c>
      <c r="B331" s="1" t="s">
        <v>34</v>
      </c>
      <c r="C331" s="45">
        <v>0</v>
      </c>
      <c r="D331" s="45">
        <v>0</v>
      </c>
    </row>
    <row r="332" spans="1:4">
      <c r="A332" s="1" t="s">
        <v>17</v>
      </c>
      <c r="B332" s="1" t="s">
        <v>35</v>
      </c>
      <c r="C332" s="45">
        <v>60</v>
      </c>
      <c r="D332" s="45">
        <v>0</v>
      </c>
    </row>
    <row r="333" spans="1:4">
      <c r="A333" s="1" t="s">
        <v>19</v>
      </c>
      <c r="B333" s="1" t="s">
        <v>36</v>
      </c>
      <c r="C333" s="45">
        <v>0</v>
      </c>
      <c r="D333" s="45">
        <v>0</v>
      </c>
    </row>
    <row r="334" spans="1:4">
      <c r="A334" s="1" t="s">
        <v>20</v>
      </c>
      <c r="B334" s="1" t="s">
        <v>37</v>
      </c>
      <c r="C334" s="45">
        <v>0</v>
      </c>
      <c r="D334" s="45">
        <v>0</v>
      </c>
    </row>
    <row r="335" spans="1:4">
      <c r="A335" s="1" t="s">
        <v>21</v>
      </c>
      <c r="B335" s="1" t="s">
        <v>38</v>
      </c>
      <c r="C335" s="45">
        <v>130.61000000000001</v>
      </c>
      <c r="D335" s="45">
        <v>244.95999999999998</v>
      </c>
    </row>
    <row r="336" spans="1:4">
      <c r="A336" s="1" t="s">
        <v>22</v>
      </c>
      <c r="B336" s="1" t="s">
        <v>39</v>
      </c>
      <c r="C336" s="45">
        <v>0</v>
      </c>
      <c r="D336" s="45">
        <v>0</v>
      </c>
    </row>
    <row r="337" spans="1:4">
      <c r="A337" s="1" t="s">
        <v>23</v>
      </c>
      <c r="B337" s="1" t="s">
        <v>40</v>
      </c>
      <c r="C337" s="45">
        <v>0</v>
      </c>
      <c r="D337" s="45">
        <v>0</v>
      </c>
    </row>
    <row r="338" spans="1:4">
      <c r="A338" s="1" t="s">
        <v>24</v>
      </c>
      <c r="B338" s="1" t="s">
        <v>41</v>
      </c>
      <c r="C338" s="45">
        <v>0</v>
      </c>
      <c r="D338" s="45">
        <v>0</v>
      </c>
    </row>
    <row r="339" spans="1:4">
      <c r="A339" s="1" t="s">
        <v>25</v>
      </c>
      <c r="B339" s="1" t="s">
        <v>42</v>
      </c>
      <c r="C339" s="45">
        <v>0</v>
      </c>
      <c r="D339" s="45">
        <v>1143.18</v>
      </c>
    </row>
    <row r="340" spans="1:4">
      <c r="A340" s="1" t="s">
        <v>43</v>
      </c>
      <c r="B340" s="1" t="s">
        <v>44</v>
      </c>
      <c r="C340" s="45">
        <v>0</v>
      </c>
      <c r="D340" s="45">
        <v>0</v>
      </c>
    </row>
    <row r="341" spans="1:4">
      <c r="A341" s="1" t="s">
        <v>45</v>
      </c>
      <c r="B341" s="1" t="s">
        <v>129</v>
      </c>
      <c r="C341" s="45">
        <v>0</v>
      </c>
      <c r="D341" s="45">
        <v>260</v>
      </c>
    </row>
    <row r="342" spans="1:4">
      <c r="B342" s="1" t="s">
        <v>26</v>
      </c>
      <c r="C342" s="45">
        <v>2462.4299999999998</v>
      </c>
      <c r="D342" s="45">
        <v>10976.82</v>
      </c>
    </row>
  </sheetData>
  <phoneticPr fontId="6" type="noConversion"/>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A0D99-30D0-40B5-8182-77C8D9176F18}">
  <dimension ref="A1:C43"/>
  <sheetViews>
    <sheetView workbookViewId="0">
      <selection activeCell="A33" sqref="A33:C43"/>
    </sheetView>
  </sheetViews>
  <sheetFormatPr baseColWidth="10" defaultColWidth="11.5" defaultRowHeight="15"/>
  <cols>
    <col min="1" max="1" width="96.83203125" style="5" customWidth="1"/>
    <col min="2" max="2" width="13" style="5" bestFit="1" customWidth="1"/>
    <col min="3" max="3" width="13" style="3" bestFit="1" customWidth="1"/>
    <col min="4" max="16384" width="11.5" style="3"/>
  </cols>
  <sheetData>
    <row r="1" spans="1:3">
      <c r="A1" s="5" t="s">
        <v>140</v>
      </c>
      <c r="B1" s="49">
        <v>2023</v>
      </c>
      <c r="C1" s="49">
        <v>2024</v>
      </c>
    </row>
    <row r="2" spans="1:3">
      <c r="A2" s="5" t="s">
        <v>534</v>
      </c>
      <c r="B2" s="6"/>
      <c r="C2" s="85"/>
    </row>
    <row r="3" spans="1:3">
      <c r="A3" s="5" t="s">
        <v>26</v>
      </c>
      <c r="B3" s="6">
        <v>5</v>
      </c>
      <c r="C3" s="6">
        <v>1531.21</v>
      </c>
    </row>
    <row r="4" spans="1:3">
      <c r="A4" s="5" t="s">
        <v>535</v>
      </c>
      <c r="B4" s="6"/>
      <c r="C4" s="6"/>
    </row>
    <row r="5" spans="1:3">
      <c r="A5" s="5" t="s">
        <v>26</v>
      </c>
      <c r="B5" s="6">
        <v>1536.21</v>
      </c>
      <c r="C5" s="6">
        <v>67.45</v>
      </c>
    </row>
    <row r="6" spans="1:3">
      <c r="B6" s="6"/>
      <c r="C6" s="85"/>
    </row>
    <row r="7" spans="1:3">
      <c r="A7" s="5" t="s">
        <v>173</v>
      </c>
      <c r="B7" s="49">
        <v>2023</v>
      </c>
      <c r="C7" s="49">
        <v>2024</v>
      </c>
    </row>
    <row r="8" spans="1:3">
      <c r="A8" s="5" t="s">
        <v>534</v>
      </c>
      <c r="B8" s="6"/>
      <c r="C8" s="85"/>
    </row>
    <row r="9" spans="1:3">
      <c r="A9" s="5" t="s">
        <v>26</v>
      </c>
      <c r="B9" s="6">
        <v>23788.26</v>
      </c>
      <c r="C9" s="6">
        <v>24020.690000000002</v>
      </c>
    </row>
    <row r="10" spans="1:3">
      <c r="A10" s="5" t="s">
        <v>535</v>
      </c>
      <c r="B10" s="6"/>
      <c r="C10" s="6"/>
    </row>
    <row r="11" spans="1:3">
      <c r="A11" s="5" t="s">
        <v>26</v>
      </c>
      <c r="B11" s="6">
        <v>25964.33</v>
      </c>
      <c r="C11" s="6">
        <v>24341.55</v>
      </c>
    </row>
    <row r="12" spans="1:3">
      <c r="B12" s="6"/>
      <c r="C12" s="85"/>
    </row>
    <row r="13" spans="1:3">
      <c r="B13" s="6"/>
      <c r="C13" s="85"/>
    </row>
    <row r="14" spans="1:3">
      <c r="A14" s="5" t="s">
        <v>213</v>
      </c>
      <c r="B14" s="49">
        <v>2023</v>
      </c>
      <c r="C14" s="49">
        <v>2024</v>
      </c>
    </row>
    <row r="15" spans="1:3">
      <c r="A15" s="5" t="s">
        <v>534</v>
      </c>
      <c r="B15" s="85"/>
      <c r="C15" s="85"/>
    </row>
    <row r="16" spans="1:3">
      <c r="A16" s="5" t="s">
        <v>26</v>
      </c>
      <c r="B16" s="6">
        <v>18603.55</v>
      </c>
      <c r="C16" s="6">
        <v>17470.68</v>
      </c>
    </row>
    <row r="17" spans="1:3">
      <c r="A17" s="5" t="s">
        <v>535</v>
      </c>
      <c r="B17" s="6"/>
      <c r="C17" s="6"/>
    </row>
    <row r="18" spans="1:3">
      <c r="A18" s="5" t="s">
        <v>26</v>
      </c>
      <c r="B18" s="6">
        <v>8277.75</v>
      </c>
      <c r="C18" s="6">
        <v>6955.48</v>
      </c>
    </row>
    <row r="19" spans="1:3">
      <c r="B19" s="85"/>
      <c r="C19" s="85"/>
    </row>
    <row r="20" spans="1:3">
      <c r="A20" s="5" t="s">
        <v>523</v>
      </c>
      <c r="B20" s="49">
        <v>2023</v>
      </c>
      <c r="C20" s="49">
        <v>2024</v>
      </c>
    </row>
    <row r="21" spans="1:3">
      <c r="A21" s="5" t="s">
        <v>534</v>
      </c>
      <c r="B21" s="85"/>
      <c r="C21" s="85"/>
    </row>
    <row r="22" spans="1:3">
      <c r="A22" s="5" t="s">
        <v>26</v>
      </c>
      <c r="B22" s="6">
        <v>483.93</v>
      </c>
      <c r="C22" s="6">
        <v>911.01</v>
      </c>
    </row>
    <row r="23" spans="1:3">
      <c r="A23" s="5" t="s">
        <v>535</v>
      </c>
      <c r="B23" s="6"/>
      <c r="C23" s="6"/>
    </row>
    <row r="24" spans="1:3">
      <c r="A24" s="5" t="s">
        <v>26</v>
      </c>
      <c r="B24" s="6">
        <v>45.04</v>
      </c>
      <c r="C24" s="6">
        <v>46.41</v>
      </c>
    </row>
    <row r="25" spans="1:3">
      <c r="B25" s="85"/>
      <c r="C25" s="85"/>
    </row>
    <row r="26" spans="1:3">
      <c r="A26" s="5" t="s">
        <v>214</v>
      </c>
      <c r="B26" s="49">
        <v>2023</v>
      </c>
      <c r="C26" s="49">
        <v>2024</v>
      </c>
    </row>
    <row r="27" spans="1:3">
      <c r="A27" s="5" t="s">
        <v>534</v>
      </c>
      <c r="B27" s="85"/>
      <c r="C27" s="85"/>
    </row>
    <row r="28" spans="1:3">
      <c r="A28" s="5" t="s">
        <v>26</v>
      </c>
      <c r="B28" s="6">
        <v>36377.65</v>
      </c>
      <c r="C28" s="6">
        <v>44478.74</v>
      </c>
    </row>
    <row r="29" spans="1:3">
      <c r="A29" s="5" t="s">
        <v>535</v>
      </c>
      <c r="B29" s="6"/>
      <c r="C29" s="6"/>
    </row>
    <row r="30" spans="1:3">
      <c r="A30" s="5" t="s">
        <v>26</v>
      </c>
      <c r="B30" s="6">
        <v>21237.69</v>
      </c>
      <c r="C30" s="6">
        <v>62008.35</v>
      </c>
    </row>
    <row r="31" spans="1:3">
      <c r="B31" s="6"/>
      <c r="C31" s="85"/>
    </row>
    <row r="32" spans="1:3">
      <c r="B32" s="6"/>
      <c r="C32" s="85"/>
    </row>
    <row r="33" spans="1:3">
      <c r="A33" s="5" t="s">
        <v>268</v>
      </c>
      <c r="B33" s="49">
        <v>2023</v>
      </c>
      <c r="C33" s="49">
        <v>2024</v>
      </c>
    </row>
    <row r="34" spans="1:3">
      <c r="A34" s="5" t="s">
        <v>534</v>
      </c>
      <c r="B34" s="6"/>
      <c r="C34" s="85"/>
    </row>
    <row r="35" spans="1:3">
      <c r="A35" s="5" t="s">
        <v>26</v>
      </c>
      <c r="B35" s="6">
        <v>38962.550000000003</v>
      </c>
      <c r="C35" s="6">
        <v>57162.8</v>
      </c>
    </row>
    <row r="36" spans="1:3">
      <c r="A36" s="5" t="s">
        <v>535</v>
      </c>
      <c r="B36" s="6"/>
      <c r="C36" s="6"/>
    </row>
    <row r="37" spans="1:3">
      <c r="A37" s="5" t="s">
        <v>26</v>
      </c>
      <c r="B37" s="6">
        <v>60358.53</v>
      </c>
      <c r="C37" s="6">
        <v>66193.13</v>
      </c>
    </row>
    <row r="38" spans="1:3">
      <c r="B38" s="6"/>
      <c r="C38" s="85"/>
    </row>
    <row r="39" spans="1:3">
      <c r="A39" s="5" t="s">
        <v>269</v>
      </c>
      <c r="B39" s="49">
        <v>2023</v>
      </c>
      <c r="C39" s="49">
        <v>2024</v>
      </c>
    </row>
    <row r="40" spans="1:3">
      <c r="A40" s="5" t="s">
        <v>534</v>
      </c>
      <c r="B40" s="6"/>
      <c r="C40" s="85"/>
    </row>
    <row r="41" spans="1:3">
      <c r="A41" s="5" t="s">
        <v>26</v>
      </c>
      <c r="B41" s="6">
        <v>145112.79</v>
      </c>
      <c r="C41" s="6">
        <v>176281.57</v>
      </c>
    </row>
    <row r="42" spans="1:3">
      <c r="A42" s="5" t="s">
        <v>535</v>
      </c>
      <c r="B42" s="6"/>
      <c r="C42" s="6"/>
    </row>
    <row r="43" spans="1:3">
      <c r="A43" s="5" t="s">
        <v>26</v>
      </c>
      <c r="B43" s="6">
        <v>101200.74</v>
      </c>
      <c r="C43" s="6">
        <v>103958.73</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597BB-E246-47C1-9EDA-1D9ED07D3295}">
  <dimension ref="A1:E133"/>
  <sheetViews>
    <sheetView topLeftCell="A82" workbookViewId="0">
      <selection activeCell="H96" sqref="H96"/>
    </sheetView>
  </sheetViews>
  <sheetFormatPr baseColWidth="10" defaultColWidth="11.5" defaultRowHeight="15"/>
  <cols>
    <col min="1" max="1" width="21.83203125" style="5" bestFit="1" customWidth="1"/>
    <col min="2" max="2" width="15.5" style="6" customWidth="1"/>
    <col min="3" max="3" width="14.1640625" style="6" customWidth="1"/>
    <col min="4" max="4" width="19.1640625" style="6" customWidth="1"/>
    <col min="5" max="5" width="14" style="3" customWidth="1"/>
    <col min="6" max="16384" width="11.5" style="3"/>
  </cols>
  <sheetData>
    <row r="1" spans="1:5">
      <c r="A1" s="93" t="s">
        <v>141</v>
      </c>
      <c r="B1" s="93"/>
      <c r="C1" s="93"/>
      <c r="D1" s="93"/>
      <c r="E1" s="93"/>
    </row>
    <row r="2" spans="1:5">
      <c r="A2" s="63"/>
      <c r="B2" s="63"/>
      <c r="C2" s="63"/>
      <c r="D2" s="63"/>
      <c r="E2" s="63"/>
    </row>
    <row r="3" spans="1:5">
      <c r="A3" s="49" t="s">
        <v>55</v>
      </c>
      <c r="B3" s="92" t="s">
        <v>142</v>
      </c>
      <c r="C3" s="92"/>
      <c r="D3" s="92" t="s">
        <v>143</v>
      </c>
      <c r="E3" s="92"/>
    </row>
    <row r="4" spans="1:5">
      <c r="A4" s="5" t="s">
        <v>270</v>
      </c>
      <c r="B4" s="84">
        <v>2023</v>
      </c>
      <c r="C4" s="84">
        <v>2024</v>
      </c>
      <c r="D4" s="84">
        <v>2023</v>
      </c>
      <c r="E4" s="84">
        <v>2024</v>
      </c>
    </row>
    <row r="5" spans="1:5">
      <c r="A5" s="5" t="s">
        <v>144</v>
      </c>
      <c r="B5" s="46">
        <v>4388.21</v>
      </c>
      <c r="C5" s="46">
        <v>5076.3500000000004</v>
      </c>
      <c r="D5" s="46">
        <v>6571.78</v>
      </c>
      <c r="E5" s="46">
        <v>1132.81</v>
      </c>
    </row>
    <row r="6" spans="1:5">
      <c r="A6" s="5" t="s">
        <v>145</v>
      </c>
      <c r="B6" s="46">
        <v>3158.62</v>
      </c>
      <c r="C6" s="46">
        <v>2166.67</v>
      </c>
      <c r="D6" s="46">
        <v>2014.32</v>
      </c>
      <c r="E6" s="46">
        <v>4637.5600000000004</v>
      </c>
    </row>
    <row r="7" spans="1:5">
      <c r="A7" s="5" t="s">
        <v>146</v>
      </c>
      <c r="B7" s="46">
        <v>3028.45</v>
      </c>
      <c r="C7" s="46">
        <v>3634.18</v>
      </c>
      <c r="D7" s="46">
        <v>461.21</v>
      </c>
      <c r="E7" s="46">
        <v>1331.18</v>
      </c>
    </row>
    <row r="8" spans="1:5">
      <c r="A8" s="5" t="s">
        <v>147</v>
      </c>
      <c r="B8" s="46">
        <v>6325.54</v>
      </c>
      <c r="C8" s="46">
        <v>4887</v>
      </c>
      <c r="D8" s="46">
        <v>9357.82</v>
      </c>
      <c r="E8" s="46">
        <v>8586.06</v>
      </c>
    </row>
    <row r="9" spans="1:5">
      <c r="A9" s="5" t="s">
        <v>148</v>
      </c>
      <c r="B9" s="46">
        <v>6726.77</v>
      </c>
      <c r="C9" s="46">
        <v>6886.62</v>
      </c>
      <c r="D9" s="46">
        <v>12130.39</v>
      </c>
      <c r="E9" s="46">
        <v>6784.48</v>
      </c>
    </row>
    <row r="10" spans="1:5">
      <c r="A10" s="5" t="s">
        <v>149</v>
      </c>
      <c r="B10" s="46">
        <v>4139.5200000000004</v>
      </c>
      <c r="C10" s="46">
        <v>6170.8</v>
      </c>
      <c r="D10" s="46">
        <v>2640.92</v>
      </c>
      <c r="E10" s="46">
        <v>5109.5600000000004</v>
      </c>
    </row>
    <row r="11" spans="1:5">
      <c r="A11" s="5" t="s">
        <v>150</v>
      </c>
      <c r="B11" s="46">
        <v>5862</v>
      </c>
      <c r="C11" s="46">
        <v>6550.6</v>
      </c>
      <c r="D11" s="46">
        <v>4298.1499999999996</v>
      </c>
      <c r="E11" s="46">
        <v>4653.46</v>
      </c>
    </row>
    <row r="12" spans="1:5">
      <c r="B12" s="46"/>
      <c r="C12" s="46"/>
      <c r="D12" s="46"/>
      <c r="E12" s="46"/>
    </row>
    <row r="13" spans="1:5">
      <c r="A13" s="49" t="s">
        <v>47</v>
      </c>
      <c r="B13" s="91" t="s">
        <v>142</v>
      </c>
      <c r="C13" s="91"/>
      <c r="D13" s="91" t="s">
        <v>143</v>
      </c>
      <c r="E13" s="91"/>
    </row>
    <row r="14" spans="1:5">
      <c r="A14" s="5" t="s">
        <v>270</v>
      </c>
      <c r="B14" s="84">
        <v>2023</v>
      </c>
      <c r="C14" s="84">
        <v>2024</v>
      </c>
      <c r="D14" s="84">
        <v>2023</v>
      </c>
      <c r="E14" s="84">
        <v>2024</v>
      </c>
    </row>
    <row r="15" spans="1:5">
      <c r="A15" s="5" t="s">
        <v>174</v>
      </c>
      <c r="B15" s="46">
        <v>6870.1</v>
      </c>
      <c r="C15" s="46">
        <v>11244.4</v>
      </c>
      <c r="D15" s="46">
        <v>11737.07</v>
      </c>
      <c r="E15" s="46">
        <v>8341.34</v>
      </c>
    </row>
    <row r="16" spans="1:5">
      <c r="A16" s="5" t="s">
        <v>175</v>
      </c>
      <c r="B16" s="46">
        <v>4400</v>
      </c>
      <c r="C16" s="46">
        <v>4950</v>
      </c>
      <c r="D16" s="46">
        <v>4908.2</v>
      </c>
      <c r="E16" s="46">
        <v>6834.67</v>
      </c>
    </row>
    <row r="17" spans="1:5">
      <c r="A17" s="5" t="s">
        <v>177</v>
      </c>
      <c r="B17" s="46">
        <v>0</v>
      </c>
      <c r="C17" s="46">
        <v>0</v>
      </c>
      <c r="D17" s="46">
        <v>893.27</v>
      </c>
      <c r="E17" s="46">
        <v>185</v>
      </c>
    </row>
    <row r="18" spans="1:5">
      <c r="A18" s="5" t="s">
        <v>188</v>
      </c>
      <c r="B18" s="46">
        <v>25019.39</v>
      </c>
      <c r="C18" s="46">
        <v>22944.400000000001</v>
      </c>
      <c r="D18" s="46">
        <v>35657.81</v>
      </c>
      <c r="E18" s="46">
        <v>21575.51</v>
      </c>
    </row>
    <row r="19" spans="1:5">
      <c r="A19" s="5" t="s">
        <v>178</v>
      </c>
      <c r="B19" s="46">
        <v>1839.93</v>
      </c>
      <c r="C19" s="46">
        <v>18052.099999999999</v>
      </c>
      <c r="D19" s="46">
        <v>6784.77</v>
      </c>
      <c r="E19" s="46">
        <v>3509.87</v>
      </c>
    </row>
    <row r="20" spans="1:5">
      <c r="A20" s="5" t="s">
        <v>180</v>
      </c>
      <c r="B20" s="46">
        <v>11639.65</v>
      </c>
      <c r="C20" s="46">
        <v>23569.88</v>
      </c>
      <c r="D20" s="46">
        <v>17565.91</v>
      </c>
      <c r="E20" s="46">
        <v>26361.16</v>
      </c>
    </row>
    <row r="21" spans="1:5">
      <c r="A21" s="5" t="s">
        <v>181</v>
      </c>
      <c r="B21" s="46">
        <v>2238.6999999999998</v>
      </c>
      <c r="C21" s="46">
        <v>8674</v>
      </c>
      <c r="D21" s="46">
        <v>4858.5600000000004</v>
      </c>
      <c r="E21" s="46">
        <v>10458.25</v>
      </c>
    </row>
    <row r="22" spans="1:5">
      <c r="A22" s="5" t="s">
        <v>182</v>
      </c>
      <c r="B22" s="46">
        <v>16626.669999999998</v>
      </c>
      <c r="C22" s="46">
        <v>31885.91</v>
      </c>
      <c r="D22" s="46">
        <v>20938.93</v>
      </c>
      <c r="E22" s="46">
        <v>29695.99</v>
      </c>
    </row>
    <row r="23" spans="1:5">
      <c r="B23" s="46"/>
      <c r="C23" s="46"/>
      <c r="D23" s="46"/>
      <c r="E23" s="83"/>
    </row>
    <row r="24" spans="1:5">
      <c r="A24" s="49" t="s">
        <v>48</v>
      </c>
      <c r="B24" s="91" t="s">
        <v>142</v>
      </c>
      <c r="C24" s="91"/>
      <c r="D24" s="91" t="s">
        <v>143</v>
      </c>
      <c r="E24" s="91"/>
    </row>
    <row r="25" spans="1:5">
      <c r="A25" s="5" t="s">
        <v>270</v>
      </c>
      <c r="B25" s="84">
        <v>2023</v>
      </c>
      <c r="C25" s="84">
        <v>2024</v>
      </c>
      <c r="D25" s="84">
        <v>2023</v>
      </c>
      <c r="E25" s="84">
        <v>2024</v>
      </c>
    </row>
    <row r="26" spans="1:5">
      <c r="A26" s="5" t="s">
        <v>215</v>
      </c>
      <c r="B26" s="46">
        <v>23353.67</v>
      </c>
      <c r="C26" s="46">
        <v>27404.49</v>
      </c>
      <c r="D26" s="46">
        <v>23809.14</v>
      </c>
      <c r="E26" s="46">
        <v>29265.01</v>
      </c>
    </row>
    <row r="27" spans="1:5">
      <c r="A27" s="5" t="s">
        <v>216</v>
      </c>
      <c r="B27" s="46">
        <v>17958.87</v>
      </c>
      <c r="C27" s="46">
        <v>26694.3</v>
      </c>
      <c r="D27" s="46">
        <v>29753.87</v>
      </c>
      <c r="E27" s="46">
        <v>25683.68</v>
      </c>
    </row>
    <row r="28" spans="1:5">
      <c r="A28" s="5" t="s">
        <v>217</v>
      </c>
      <c r="B28" s="46">
        <v>11350.49</v>
      </c>
      <c r="C28" s="46">
        <v>29075.53</v>
      </c>
      <c r="D28" s="46">
        <v>8932.24</v>
      </c>
      <c r="E28" s="46">
        <v>32673.119999999999</v>
      </c>
    </row>
    <row r="29" spans="1:5">
      <c r="A29" s="5" t="s">
        <v>218</v>
      </c>
      <c r="B29" s="46">
        <v>17718.900000000001</v>
      </c>
      <c r="C29" s="46">
        <v>24283</v>
      </c>
      <c r="D29" s="46">
        <v>18049.099999999999</v>
      </c>
      <c r="E29" s="46">
        <v>19779.400000000001</v>
      </c>
    </row>
    <row r="30" spans="1:5">
      <c r="A30" s="5" t="s">
        <v>219</v>
      </c>
      <c r="B30" s="46">
        <v>14174.59</v>
      </c>
      <c r="C30" s="46">
        <v>25514.55</v>
      </c>
      <c r="D30" s="46">
        <v>24388.49</v>
      </c>
      <c r="E30" s="46">
        <v>30403.15</v>
      </c>
    </row>
    <row r="31" spans="1:5">
      <c r="A31" s="5" t="s">
        <v>220</v>
      </c>
      <c r="B31" s="46">
        <v>14213.78</v>
      </c>
      <c r="C31" s="46">
        <v>14877.78</v>
      </c>
      <c r="D31" s="46">
        <v>14289.03</v>
      </c>
      <c r="E31" s="46">
        <v>12886.56</v>
      </c>
    </row>
    <row r="32" spans="1:5">
      <c r="A32" s="5" t="s">
        <v>221</v>
      </c>
      <c r="B32" s="46">
        <v>13333.12</v>
      </c>
      <c r="C32" s="46">
        <v>29137.99</v>
      </c>
      <c r="D32" s="46">
        <v>14107.43</v>
      </c>
      <c r="E32" s="46">
        <v>25959.52</v>
      </c>
    </row>
    <row r="33" spans="1:5">
      <c r="A33" s="5" t="s">
        <v>213</v>
      </c>
      <c r="B33" s="46">
        <v>12583</v>
      </c>
      <c r="C33" s="46">
        <v>22482.86</v>
      </c>
      <c r="D33" s="46">
        <v>11841.1</v>
      </c>
      <c r="E33" s="46">
        <v>7488.86</v>
      </c>
    </row>
    <row r="34" spans="1:5">
      <c r="A34" s="5" t="s">
        <v>222</v>
      </c>
      <c r="B34" s="46">
        <v>10603</v>
      </c>
      <c r="C34" s="46">
        <v>20902.189999999999</v>
      </c>
      <c r="D34" s="46">
        <v>15471.4</v>
      </c>
      <c r="E34" s="46">
        <v>19129.29</v>
      </c>
    </row>
    <row r="35" spans="1:5">
      <c r="A35" s="5" t="s">
        <v>223</v>
      </c>
      <c r="B35" s="46">
        <v>5837.43</v>
      </c>
      <c r="C35" s="46">
        <v>6995.62</v>
      </c>
      <c r="D35" s="46">
        <v>5461.57</v>
      </c>
      <c r="E35" s="46">
        <v>3939.13</v>
      </c>
    </row>
    <row r="36" spans="1:5">
      <c r="A36" s="5" t="s">
        <v>224</v>
      </c>
      <c r="B36" s="46">
        <v>15480.82</v>
      </c>
      <c r="C36" s="46">
        <v>23022.12</v>
      </c>
      <c r="D36" s="46">
        <v>15705.92</v>
      </c>
      <c r="E36" s="46">
        <v>29835.919999999998</v>
      </c>
    </row>
    <row r="37" spans="1:5">
      <c r="A37" s="5" t="s">
        <v>225</v>
      </c>
      <c r="B37" s="46">
        <v>17530.900000000001</v>
      </c>
      <c r="C37" s="46">
        <v>27976.62</v>
      </c>
      <c r="D37" s="46">
        <v>20623.349999999999</v>
      </c>
      <c r="E37" s="46">
        <v>18975.96</v>
      </c>
    </row>
    <row r="38" spans="1:5">
      <c r="A38" s="5" t="s">
        <v>226</v>
      </c>
      <c r="B38" s="46">
        <v>18880.43</v>
      </c>
      <c r="C38" s="46">
        <v>28667.16</v>
      </c>
      <c r="D38" s="46">
        <v>20128.16</v>
      </c>
      <c r="E38" s="46">
        <v>25969.07</v>
      </c>
    </row>
    <row r="39" spans="1:5">
      <c r="A39" s="5" t="s">
        <v>227</v>
      </c>
      <c r="B39" s="46">
        <v>20874.28</v>
      </c>
      <c r="C39" s="46">
        <v>21543.66</v>
      </c>
      <c r="D39" s="46">
        <v>19281.88</v>
      </c>
      <c r="E39" s="46">
        <v>28891.46</v>
      </c>
    </row>
    <row r="40" spans="1:5">
      <c r="A40" s="5" t="s">
        <v>228</v>
      </c>
      <c r="B40" s="46">
        <v>6952.02</v>
      </c>
      <c r="C40" s="46">
        <v>25396</v>
      </c>
      <c r="D40" s="46">
        <v>8762.02</v>
      </c>
      <c r="E40" s="46">
        <v>18524.599999999999</v>
      </c>
    </row>
    <row r="41" spans="1:5">
      <c r="A41" s="5" t="s">
        <v>212</v>
      </c>
      <c r="B41" s="46">
        <v>16318.9</v>
      </c>
      <c r="C41" s="46">
        <v>25485</v>
      </c>
      <c r="D41" s="46">
        <v>22164.639999999999</v>
      </c>
      <c r="E41" s="46">
        <v>22839.94</v>
      </c>
    </row>
    <row r="42" spans="1:5">
      <c r="A42" s="5" t="s">
        <v>229</v>
      </c>
      <c r="B42" s="46">
        <v>19954.599999999999</v>
      </c>
      <c r="C42" s="46">
        <v>23939.01</v>
      </c>
      <c r="D42" s="46">
        <v>21355.15</v>
      </c>
      <c r="E42" s="46">
        <v>18177.13</v>
      </c>
    </row>
    <row r="43" spans="1:5">
      <c r="A43" s="5" t="s">
        <v>214</v>
      </c>
      <c r="B43" s="46">
        <v>16188.21</v>
      </c>
      <c r="C43" s="46">
        <v>41051</v>
      </c>
      <c r="D43" s="46">
        <v>19389.82</v>
      </c>
      <c r="E43" s="46">
        <v>39572.239999999998</v>
      </c>
    </row>
    <row r="44" spans="1:5">
      <c r="A44" s="5" t="s">
        <v>230</v>
      </c>
      <c r="B44" s="46">
        <v>12870.76</v>
      </c>
      <c r="C44" s="46">
        <v>19124.48</v>
      </c>
      <c r="D44" s="46">
        <v>14384.42</v>
      </c>
      <c r="E44" s="46">
        <v>14325.73</v>
      </c>
    </row>
    <row r="45" spans="1:5">
      <c r="B45" s="46"/>
      <c r="C45" s="46"/>
      <c r="D45" s="46"/>
      <c r="E45" s="83"/>
    </row>
    <row r="46" spans="1:5">
      <c r="A46" s="49"/>
      <c r="B46" s="46"/>
      <c r="C46" s="46"/>
      <c r="D46" s="46"/>
      <c r="E46" s="83"/>
    </row>
    <row r="47" spans="1:5">
      <c r="A47" s="49" t="s">
        <v>49</v>
      </c>
      <c r="B47" s="91" t="s">
        <v>142</v>
      </c>
      <c r="C47" s="91"/>
      <c r="D47" s="91" t="s">
        <v>143</v>
      </c>
      <c r="E47" s="91"/>
    </row>
    <row r="48" spans="1:5">
      <c r="A48" s="5" t="s">
        <v>270</v>
      </c>
      <c r="B48" s="84">
        <v>2023</v>
      </c>
      <c r="C48" s="84">
        <v>2024</v>
      </c>
      <c r="D48" s="84">
        <v>2023</v>
      </c>
      <c r="E48" s="84">
        <v>2024</v>
      </c>
    </row>
    <row r="49" spans="1:5">
      <c r="A49" s="5" t="s">
        <v>271</v>
      </c>
      <c r="B49" s="46">
        <v>119669.06</v>
      </c>
      <c r="C49" s="46">
        <v>112319.76</v>
      </c>
      <c r="D49" s="46">
        <v>110577.73</v>
      </c>
      <c r="E49" s="46">
        <v>141623.99</v>
      </c>
    </row>
    <row r="50" spans="1:5">
      <c r="A50" s="5" t="s">
        <v>272</v>
      </c>
      <c r="B50" s="46">
        <v>0</v>
      </c>
      <c r="C50" s="46">
        <v>0</v>
      </c>
      <c r="D50" s="46">
        <v>0</v>
      </c>
      <c r="E50" s="46">
        <v>0</v>
      </c>
    </row>
    <row r="51" spans="1:5">
      <c r="A51" s="5" t="s">
        <v>273</v>
      </c>
      <c r="B51" s="46">
        <v>33979.949999999997</v>
      </c>
      <c r="C51" s="46">
        <v>45475.21</v>
      </c>
      <c r="D51" s="46">
        <v>26067.96</v>
      </c>
      <c r="E51" s="46">
        <v>37316.339999999997</v>
      </c>
    </row>
    <row r="52" spans="1:5">
      <c r="A52" s="5" t="s">
        <v>274</v>
      </c>
      <c r="B52" s="46">
        <v>60422</v>
      </c>
      <c r="C52" s="46">
        <v>84655.32</v>
      </c>
      <c r="D52" s="46">
        <v>62286</v>
      </c>
      <c r="E52" s="46">
        <v>81383.16</v>
      </c>
    </row>
    <row r="53" spans="1:5">
      <c r="A53" s="5" t="s">
        <v>275</v>
      </c>
      <c r="B53" s="46">
        <v>120957.33</v>
      </c>
      <c r="C53" s="46">
        <v>152426.60999999999</v>
      </c>
      <c r="D53" s="46">
        <v>89814.02</v>
      </c>
      <c r="E53" s="46">
        <v>144982.96</v>
      </c>
    </row>
    <row r="54" spans="1:5">
      <c r="A54" s="5" t="s">
        <v>276</v>
      </c>
      <c r="B54" s="46">
        <v>61374.58</v>
      </c>
      <c r="C54" s="46">
        <v>96515</v>
      </c>
      <c r="D54" s="46">
        <v>46514.71</v>
      </c>
      <c r="E54" s="46">
        <v>100575</v>
      </c>
    </row>
    <row r="55" spans="1:5">
      <c r="A55" s="5" t="s">
        <v>277</v>
      </c>
      <c r="B55" s="46">
        <v>71071</v>
      </c>
      <c r="C55" s="46">
        <v>75885</v>
      </c>
      <c r="D55" s="46">
        <v>65601</v>
      </c>
      <c r="E55" s="46">
        <v>73344</v>
      </c>
    </row>
    <row r="56" spans="1:5">
      <c r="A56" s="5" t="s">
        <v>278</v>
      </c>
      <c r="B56" s="46">
        <v>21669.43</v>
      </c>
      <c r="C56" s="46">
        <v>26315.23</v>
      </c>
      <c r="D56" s="46">
        <v>20909.060000000001</v>
      </c>
      <c r="E56" s="46">
        <v>21249.38</v>
      </c>
    </row>
    <row r="57" spans="1:5">
      <c r="A57" s="5" t="s">
        <v>279</v>
      </c>
      <c r="B57" s="46">
        <v>64709.760000000002</v>
      </c>
      <c r="C57" s="46">
        <v>64305.26</v>
      </c>
      <c r="D57" s="46">
        <v>79685.17</v>
      </c>
      <c r="E57" s="46">
        <v>64047.44</v>
      </c>
    </row>
    <row r="58" spans="1:5">
      <c r="A58" s="5" t="s">
        <v>280</v>
      </c>
      <c r="B58" s="46">
        <v>29530.3</v>
      </c>
      <c r="C58" s="46">
        <v>42146.18</v>
      </c>
      <c r="D58" s="46">
        <v>28739.13</v>
      </c>
      <c r="E58" s="46">
        <v>43063.26</v>
      </c>
    </row>
    <row r="59" spans="1:5">
      <c r="A59" s="5" t="s">
        <v>281</v>
      </c>
      <c r="B59" s="46">
        <v>60542.29</v>
      </c>
      <c r="C59" s="46">
        <v>85003.62</v>
      </c>
      <c r="D59" s="46">
        <v>49461.64</v>
      </c>
      <c r="E59" s="46">
        <v>89887.49</v>
      </c>
    </row>
    <row r="60" spans="1:5">
      <c r="A60" s="5" t="s">
        <v>282</v>
      </c>
      <c r="B60" s="46">
        <v>32930.300000000003</v>
      </c>
      <c r="C60" s="46">
        <v>43556.78</v>
      </c>
      <c r="D60" s="46">
        <v>31470.46</v>
      </c>
      <c r="E60" s="46">
        <v>40905.54</v>
      </c>
    </row>
    <row r="61" spans="1:5">
      <c r="A61" s="5" t="s">
        <v>283</v>
      </c>
      <c r="B61" s="46">
        <v>36318.080000000002</v>
      </c>
      <c r="C61" s="46">
        <v>48716.21</v>
      </c>
      <c r="D61" s="46">
        <v>34547.519999999997</v>
      </c>
      <c r="E61" s="46">
        <v>43655.99</v>
      </c>
    </row>
    <row r="62" spans="1:5">
      <c r="A62" s="5" t="s">
        <v>284</v>
      </c>
      <c r="B62" s="46">
        <v>122643</v>
      </c>
      <c r="C62" s="46">
        <v>155444</v>
      </c>
      <c r="D62" s="46">
        <v>119536</v>
      </c>
      <c r="E62" s="46">
        <v>170931</v>
      </c>
    </row>
    <row r="63" spans="1:5">
      <c r="A63" s="5" t="s">
        <v>285</v>
      </c>
      <c r="B63" s="46">
        <v>60632.7</v>
      </c>
      <c r="C63" s="46">
        <v>85848.52</v>
      </c>
      <c r="D63" s="46">
        <v>64288.87</v>
      </c>
      <c r="E63" s="46">
        <v>94504.95</v>
      </c>
    </row>
    <row r="64" spans="1:5">
      <c r="B64" s="46"/>
      <c r="C64" s="46"/>
      <c r="D64" s="46"/>
      <c r="E64" s="83"/>
    </row>
    <row r="65" spans="1:5">
      <c r="A65" s="49"/>
      <c r="B65" s="46"/>
      <c r="C65" s="46"/>
      <c r="D65" s="46"/>
      <c r="E65" s="83"/>
    </row>
    <row r="66" spans="1:5">
      <c r="A66" s="49" t="s">
        <v>50</v>
      </c>
      <c r="B66" s="91" t="s">
        <v>142</v>
      </c>
      <c r="C66" s="91"/>
      <c r="D66" s="91" t="s">
        <v>143</v>
      </c>
      <c r="E66" s="91"/>
    </row>
    <row r="67" spans="1:5">
      <c r="A67" s="5" t="s">
        <v>270</v>
      </c>
      <c r="B67" s="84">
        <v>2023</v>
      </c>
      <c r="C67" s="84">
        <v>2024</v>
      </c>
      <c r="D67" s="84">
        <v>2023</v>
      </c>
      <c r="E67" s="84">
        <v>2024</v>
      </c>
    </row>
    <row r="68" spans="1:5">
      <c r="A68" s="5" t="s">
        <v>314</v>
      </c>
      <c r="B68" s="46">
        <v>0</v>
      </c>
      <c r="C68" s="46">
        <v>0</v>
      </c>
      <c r="D68" s="46">
        <v>0</v>
      </c>
      <c r="E68" s="46">
        <v>0</v>
      </c>
    </row>
    <row r="69" spans="1:5">
      <c r="A69" s="5" t="s">
        <v>315</v>
      </c>
      <c r="B69" s="46">
        <v>0</v>
      </c>
      <c r="C69" s="46">
        <v>0</v>
      </c>
      <c r="D69" s="46">
        <v>0</v>
      </c>
      <c r="E69" s="46">
        <v>0</v>
      </c>
    </row>
    <row r="70" spans="1:5">
      <c r="A70" s="5" t="s">
        <v>316</v>
      </c>
      <c r="B70" s="46">
        <v>0</v>
      </c>
      <c r="C70" s="46">
        <v>0</v>
      </c>
      <c r="D70" s="46">
        <v>0</v>
      </c>
      <c r="E70" s="46">
        <v>0</v>
      </c>
    </row>
    <row r="71" spans="1:5">
      <c r="A71" s="5" t="s">
        <v>317</v>
      </c>
      <c r="B71" s="46">
        <v>0</v>
      </c>
      <c r="C71" s="46">
        <v>0</v>
      </c>
      <c r="D71" s="46">
        <v>0</v>
      </c>
      <c r="E71" s="46">
        <v>0</v>
      </c>
    </row>
    <row r="72" spans="1:5">
      <c r="A72" s="5" t="s">
        <v>318</v>
      </c>
      <c r="B72" s="46">
        <v>0</v>
      </c>
      <c r="C72" s="46">
        <v>0</v>
      </c>
      <c r="D72" s="46">
        <v>0</v>
      </c>
      <c r="E72" s="46">
        <v>0</v>
      </c>
    </row>
    <row r="73" spans="1:5">
      <c r="B73" s="46"/>
      <c r="C73" s="46"/>
      <c r="D73" s="46"/>
      <c r="E73" s="46"/>
    </row>
    <row r="74" spans="1:5">
      <c r="B74" s="46"/>
      <c r="C74" s="46"/>
      <c r="D74" s="46"/>
      <c r="E74" s="83"/>
    </row>
    <row r="75" spans="1:5">
      <c r="A75" s="49" t="s">
        <v>51</v>
      </c>
      <c r="B75" s="91" t="s">
        <v>142</v>
      </c>
      <c r="C75" s="91"/>
      <c r="D75" s="91" t="s">
        <v>143</v>
      </c>
      <c r="E75" s="91"/>
    </row>
    <row r="76" spans="1:5">
      <c r="A76" s="5" t="s">
        <v>270</v>
      </c>
      <c r="B76" s="84">
        <v>2023</v>
      </c>
      <c r="C76" s="84">
        <v>2024</v>
      </c>
      <c r="D76" s="84">
        <v>2023</v>
      </c>
      <c r="E76" s="84">
        <v>2024</v>
      </c>
    </row>
    <row r="77" spans="1:5">
      <c r="A77" s="5" t="s">
        <v>338</v>
      </c>
      <c r="B77" s="46">
        <v>52384.800000000003</v>
      </c>
      <c r="C77" s="46">
        <v>53346.47</v>
      </c>
      <c r="D77" s="46">
        <v>58367.53</v>
      </c>
      <c r="E77" s="46">
        <v>67677.460000000006</v>
      </c>
    </row>
    <row r="78" spans="1:5">
      <c r="A78" s="5" t="s">
        <v>339</v>
      </c>
      <c r="B78" s="46">
        <v>28735.14</v>
      </c>
      <c r="C78" s="46">
        <v>35218.959999999999</v>
      </c>
      <c r="D78" s="46">
        <v>19015.41</v>
      </c>
      <c r="E78" s="46">
        <v>24403.23</v>
      </c>
    </row>
    <row r="79" spans="1:5">
      <c r="A79" s="5" t="s">
        <v>340</v>
      </c>
      <c r="B79" s="46">
        <v>73692.509999999995</v>
      </c>
      <c r="C79" s="46">
        <v>74723.960000000006</v>
      </c>
      <c r="D79" s="46">
        <v>74970.69</v>
      </c>
      <c r="E79" s="46">
        <v>63241.74</v>
      </c>
    </row>
    <row r="80" spans="1:5">
      <c r="A80" s="5" t="s">
        <v>341</v>
      </c>
      <c r="B80" s="46">
        <v>61018.82</v>
      </c>
      <c r="C80" s="46">
        <v>55378.27</v>
      </c>
      <c r="D80" s="46">
        <v>40785.86</v>
      </c>
      <c r="E80" s="46">
        <v>59209.67</v>
      </c>
    </row>
    <row r="81" spans="1:5">
      <c r="A81" s="5" t="s">
        <v>342</v>
      </c>
      <c r="B81" s="46">
        <v>45936.84</v>
      </c>
      <c r="C81" s="46">
        <v>42954.48</v>
      </c>
      <c r="D81" s="46">
        <v>46272.05</v>
      </c>
      <c r="E81" s="46">
        <v>35295.32</v>
      </c>
    </row>
    <row r="82" spans="1:5">
      <c r="A82" s="5" t="s">
        <v>343</v>
      </c>
      <c r="B82" s="46">
        <v>51996.38</v>
      </c>
      <c r="C82" s="46">
        <v>29470.26</v>
      </c>
      <c r="D82" s="46">
        <v>38257.019999999997</v>
      </c>
      <c r="E82" s="46">
        <v>28178.85</v>
      </c>
    </row>
    <row r="83" spans="1:5">
      <c r="A83" s="5" t="s">
        <v>344</v>
      </c>
      <c r="B83" s="46">
        <v>26405.23</v>
      </c>
      <c r="C83" s="46">
        <v>27946.81</v>
      </c>
      <c r="D83" s="46">
        <v>17389.900000000001</v>
      </c>
      <c r="E83" s="46">
        <v>21528.09</v>
      </c>
    </row>
    <row r="84" spans="1:5">
      <c r="A84" s="5" t="s">
        <v>345</v>
      </c>
      <c r="B84" s="46">
        <v>17038.23</v>
      </c>
      <c r="C84" s="46">
        <v>16193.06</v>
      </c>
      <c r="D84" s="46">
        <v>16608.18</v>
      </c>
      <c r="E84" s="46">
        <v>12606.3</v>
      </c>
    </row>
    <row r="85" spans="1:5">
      <c r="A85" s="5" t="s">
        <v>346</v>
      </c>
      <c r="B85" s="46">
        <v>42484.34</v>
      </c>
      <c r="C85" s="46">
        <v>43312.69</v>
      </c>
      <c r="D85" s="46">
        <v>39130.43</v>
      </c>
      <c r="E85" s="46">
        <v>47581.33</v>
      </c>
    </row>
    <row r="86" spans="1:5">
      <c r="A86" s="5" t="s">
        <v>347</v>
      </c>
      <c r="B86" s="46">
        <v>51178.68</v>
      </c>
      <c r="C86" s="46">
        <v>49342.28</v>
      </c>
      <c r="D86" s="46">
        <v>33312.379999999997</v>
      </c>
      <c r="E86" s="46">
        <v>44633.73</v>
      </c>
    </row>
    <row r="87" spans="1:5">
      <c r="A87" s="5" t="s">
        <v>348</v>
      </c>
      <c r="B87" s="46">
        <v>23970.27</v>
      </c>
      <c r="C87" s="46">
        <v>22368.34</v>
      </c>
      <c r="D87" s="46">
        <v>20360.91</v>
      </c>
      <c r="E87" s="46">
        <v>23479.3</v>
      </c>
    </row>
    <row r="88" spans="1:5">
      <c r="A88" s="5" t="s">
        <v>349</v>
      </c>
      <c r="B88" s="46">
        <v>58099.51</v>
      </c>
      <c r="C88" s="46">
        <v>57974.85</v>
      </c>
      <c r="D88" s="46">
        <v>46114.39</v>
      </c>
      <c r="E88" s="46">
        <v>39688.769999999997</v>
      </c>
    </row>
    <row r="89" spans="1:5">
      <c r="B89" s="46"/>
      <c r="C89" s="46"/>
      <c r="D89" s="46"/>
      <c r="E89" s="46"/>
    </row>
    <row r="90" spans="1:5">
      <c r="A90" s="49" t="s">
        <v>52</v>
      </c>
      <c r="B90" s="91" t="s">
        <v>142</v>
      </c>
      <c r="C90" s="91"/>
      <c r="D90" s="91" t="s">
        <v>143</v>
      </c>
      <c r="E90" s="91"/>
    </row>
    <row r="91" spans="1:5">
      <c r="A91" s="5" t="s">
        <v>270</v>
      </c>
      <c r="B91" s="84">
        <v>2023</v>
      </c>
      <c r="C91" s="84">
        <v>2024</v>
      </c>
      <c r="D91" s="84">
        <v>2023</v>
      </c>
      <c r="E91" s="84">
        <v>2024</v>
      </c>
    </row>
    <row r="92" spans="1:5">
      <c r="A92" s="5" t="s">
        <v>369</v>
      </c>
      <c r="B92" s="46">
        <v>4318.9799999999996</v>
      </c>
      <c r="C92" s="46">
        <v>3679.8</v>
      </c>
      <c r="D92" s="46">
        <v>3918.8</v>
      </c>
      <c r="E92" s="46">
        <v>1391.7</v>
      </c>
    </row>
    <row r="93" spans="1:5">
      <c r="A93" s="5" t="s">
        <v>370</v>
      </c>
      <c r="B93" s="46">
        <v>13648.46</v>
      </c>
      <c r="C93" s="46">
        <v>10693.1</v>
      </c>
      <c r="D93" s="46">
        <v>6955.98</v>
      </c>
      <c r="E93" s="46">
        <v>13697.49</v>
      </c>
    </row>
    <row r="94" spans="1:5">
      <c r="A94" s="5" t="s">
        <v>381</v>
      </c>
      <c r="B94" s="46">
        <v>6402.27</v>
      </c>
      <c r="C94" s="46">
        <v>5594.22</v>
      </c>
      <c r="D94" s="46">
        <v>5829.36</v>
      </c>
      <c r="E94" s="46">
        <v>11797.63</v>
      </c>
    </row>
    <row r="95" spans="1:5">
      <c r="A95" s="5" t="s">
        <v>372</v>
      </c>
      <c r="B95" s="46">
        <v>11361.01</v>
      </c>
      <c r="C95" s="46">
        <v>10255.469999999999</v>
      </c>
      <c r="D95" s="46">
        <v>8588.3799999999992</v>
      </c>
      <c r="E95" s="46">
        <v>11109.65</v>
      </c>
    </row>
    <row r="96" spans="1:5">
      <c r="A96" s="5" t="s">
        <v>373</v>
      </c>
      <c r="B96" s="46">
        <v>990.5</v>
      </c>
      <c r="C96" s="46">
        <v>812</v>
      </c>
      <c r="D96" s="46">
        <v>0</v>
      </c>
      <c r="E96" s="46">
        <v>0</v>
      </c>
    </row>
    <row r="97" spans="1:5">
      <c r="A97" s="5" t="s">
        <v>374</v>
      </c>
      <c r="B97" s="46">
        <v>4397.49</v>
      </c>
      <c r="C97" s="46">
        <v>2069.88</v>
      </c>
      <c r="D97" s="46">
        <v>8680.36</v>
      </c>
      <c r="E97" s="46">
        <v>1928.82</v>
      </c>
    </row>
    <row r="98" spans="1:5">
      <c r="A98" s="5" t="s">
        <v>375</v>
      </c>
      <c r="B98" s="46">
        <v>4509.24</v>
      </c>
      <c r="C98" s="46">
        <v>3843.75</v>
      </c>
      <c r="D98" s="46">
        <v>913.67</v>
      </c>
      <c r="E98" s="46">
        <v>3934.94</v>
      </c>
    </row>
    <row r="99" spans="1:5">
      <c r="A99" s="5" t="s">
        <v>376</v>
      </c>
      <c r="B99" s="46">
        <v>4887.6400000000003</v>
      </c>
      <c r="C99" s="46">
        <v>3363.32</v>
      </c>
      <c r="D99" s="46">
        <v>1090.4000000000001</v>
      </c>
      <c r="E99" s="46">
        <v>4586.3</v>
      </c>
    </row>
    <row r="100" spans="1:5">
      <c r="B100" s="46"/>
      <c r="C100" s="46"/>
      <c r="D100" s="46"/>
      <c r="E100" s="46"/>
    </row>
    <row r="101" spans="1:5">
      <c r="A101" s="49" t="s">
        <v>53</v>
      </c>
      <c r="B101" s="91" t="s">
        <v>142</v>
      </c>
      <c r="C101" s="91"/>
      <c r="D101" s="91" t="s">
        <v>143</v>
      </c>
      <c r="E101" s="91"/>
    </row>
    <row r="102" spans="1:5">
      <c r="A102" s="5" t="s">
        <v>270</v>
      </c>
      <c r="B102" s="84">
        <v>2023</v>
      </c>
      <c r="C102" s="84">
        <v>2024</v>
      </c>
      <c r="D102" s="84">
        <v>2023</v>
      </c>
      <c r="E102" s="84">
        <v>2024</v>
      </c>
    </row>
    <row r="103" spans="1:5">
      <c r="A103" s="5" t="s">
        <v>391</v>
      </c>
      <c r="B103" s="46">
        <v>0</v>
      </c>
      <c r="C103" s="46">
        <v>0</v>
      </c>
      <c r="D103" s="46">
        <v>0</v>
      </c>
      <c r="E103" s="46">
        <v>0</v>
      </c>
    </row>
    <row r="104" spans="1:5">
      <c r="A104" s="5" t="s">
        <v>390</v>
      </c>
      <c r="B104" s="46">
        <v>0</v>
      </c>
      <c r="C104" s="46">
        <v>0</v>
      </c>
      <c r="D104" s="46">
        <v>0</v>
      </c>
      <c r="E104" s="46">
        <v>0</v>
      </c>
    </row>
    <row r="105" spans="1:5">
      <c r="A105" s="5" t="s">
        <v>392</v>
      </c>
      <c r="B105" s="46">
        <v>0</v>
      </c>
      <c r="C105" s="46">
        <v>0</v>
      </c>
      <c r="D105" s="46">
        <v>0</v>
      </c>
      <c r="E105" s="46">
        <v>0</v>
      </c>
    </row>
    <row r="106" spans="1:5">
      <c r="A106" s="5" t="s">
        <v>393</v>
      </c>
      <c r="B106" s="46">
        <v>0</v>
      </c>
      <c r="C106" s="46">
        <v>0</v>
      </c>
      <c r="D106" s="46">
        <v>0</v>
      </c>
      <c r="E106" s="46">
        <v>0</v>
      </c>
    </row>
    <row r="107" spans="1:5">
      <c r="B107" s="46"/>
      <c r="C107" s="46"/>
      <c r="D107" s="46"/>
      <c r="E107" s="83"/>
    </row>
    <row r="108" spans="1:5">
      <c r="B108" s="46"/>
      <c r="C108" s="46"/>
      <c r="D108" s="46"/>
      <c r="E108" s="83"/>
    </row>
    <row r="109" spans="1:5">
      <c r="A109" s="49" t="s">
        <v>54</v>
      </c>
      <c r="B109" s="91" t="s">
        <v>142</v>
      </c>
      <c r="C109" s="91"/>
      <c r="D109" s="91" t="s">
        <v>143</v>
      </c>
      <c r="E109" s="91"/>
    </row>
    <row r="110" spans="1:5">
      <c r="A110" s="5" t="s">
        <v>270</v>
      </c>
      <c r="B110" s="84">
        <v>2023</v>
      </c>
      <c r="C110" s="84">
        <v>2024</v>
      </c>
      <c r="D110" s="84">
        <v>2023</v>
      </c>
      <c r="E110" s="84">
        <v>2024</v>
      </c>
    </row>
    <row r="111" spans="1:5">
      <c r="A111" s="5" t="s">
        <v>407</v>
      </c>
      <c r="B111" s="46">
        <v>3001.4</v>
      </c>
      <c r="C111" s="46">
        <v>50</v>
      </c>
      <c r="D111" s="46">
        <v>3203.34</v>
      </c>
      <c r="E111" s="46">
        <v>1940.3300000000002</v>
      </c>
    </row>
    <row r="112" spans="1:5">
      <c r="A112" s="5" t="s">
        <v>408</v>
      </c>
      <c r="B112" s="46">
        <v>1504.78</v>
      </c>
      <c r="C112" s="46">
        <v>3307.06</v>
      </c>
      <c r="D112" s="46">
        <v>1567.39</v>
      </c>
      <c r="E112" s="46">
        <v>3982.74</v>
      </c>
    </row>
    <row r="113" spans="1:5">
      <c r="A113" s="5" t="s">
        <v>409</v>
      </c>
      <c r="B113" s="46">
        <v>4263.5</v>
      </c>
      <c r="C113" s="46">
        <v>3464.92</v>
      </c>
      <c r="D113" s="46">
        <v>1248.28</v>
      </c>
      <c r="E113" s="46">
        <v>1801.8799999999999</v>
      </c>
    </row>
    <row r="114" spans="1:5">
      <c r="A114" s="5" t="s">
        <v>410</v>
      </c>
      <c r="B114" s="46">
        <v>1381.57</v>
      </c>
      <c r="C114" s="46">
        <v>1065.29</v>
      </c>
      <c r="D114" s="46">
        <v>2131.36</v>
      </c>
      <c r="E114" s="46">
        <v>1158.78</v>
      </c>
    </row>
    <row r="115" spans="1:5">
      <c r="A115" s="5" t="s">
        <v>533</v>
      </c>
      <c r="B115" s="46">
        <v>6970.95</v>
      </c>
      <c r="C115" s="46">
        <v>5767.74</v>
      </c>
      <c r="D115" s="46">
        <v>9947.17</v>
      </c>
      <c r="E115" s="46">
        <v>14180.710000000001</v>
      </c>
    </row>
    <row r="116" spans="1:5">
      <c r="A116" s="5" t="s">
        <v>411</v>
      </c>
      <c r="B116" s="46">
        <v>840.21</v>
      </c>
      <c r="C116" s="46">
        <v>283.79000000000002</v>
      </c>
      <c r="D116" s="46">
        <v>1462.82</v>
      </c>
      <c r="E116" s="46">
        <v>266.54000000000002</v>
      </c>
    </row>
    <row r="117" spans="1:5">
      <c r="A117" s="5" t="s">
        <v>412</v>
      </c>
      <c r="B117" s="46">
        <v>1526.1</v>
      </c>
      <c r="C117" s="46">
        <v>1279.4000000000001</v>
      </c>
      <c r="D117" s="46">
        <v>1626.61</v>
      </c>
      <c r="E117" s="46">
        <v>1530.9499999999998</v>
      </c>
    </row>
    <row r="118" spans="1:5">
      <c r="A118" s="5" t="s">
        <v>413</v>
      </c>
      <c r="B118" s="46">
        <v>1162.57</v>
      </c>
      <c r="C118" s="46">
        <v>450.4</v>
      </c>
      <c r="D118" s="46">
        <v>1483</v>
      </c>
      <c r="E118" s="46">
        <v>1288.46</v>
      </c>
    </row>
    <row r="119" spans="1:5">
      <c r="A119" s="5" t="s">
        <v>414</v>
      </c>
      <c r="B119" s="46">
        <v>2294.83</v>
      </c>
      <c r="C119" s="46">
        <v>210</v>
      </c>
      <c r="D119" s="46">
        <v>1065.56</v>
      </c>
      <c r="E119" s="46">
        <v>914.5200000000001</v>
      </c>
    </row>
    <row r="120" spans="1:5">
      <c r="A120" s="5" t="s">
        <v>415</v>
      </c>
      <c r="B120" s="46">
        <v>16291.56</v>
      </c>
      <c r="C120" s="46">
        <v>26301.06</v>
      </c>
      <c r="D120" s="46">
        <v>19884.32</v>
      </c>
      <c r="E120" s="46">
        <v>36194.89</v>
      </c>
    </row>
    <row r="121" spans="1:5">
      <c r="A121" s="5" t="s">
        <v>416</v>
      </c>
      <c r="B121" s="46">
        <v>7245.03</v>
      </c>
      <c r="C121" s="46">
        <v>7460.89</v>
      </c>
      <c r="D121" s="46">
        <v>5931.99</v>
      </c>
      <c r="E121" s="46">
        <v>8834.91</v>
      </c>
    </row>
    <row r="122" spans="1:5">
      <c r="A122" s="5" t="s">
        <v>417</v>
      </c>
      <c r="B122" s="46">
        <v>2785</v>
      </c>
      <c r="C122" s="46">
        <v>6012</v>
      </c>
      <c r="D122" s="46">
        <v>2551</v>
      </c>
      <c r="E122" s="46">
        <v>17154.91</v>
      </c>
    </row>
    <row r="123" spans="1:5">
      <c r="A123" s="5" t="s">
        <v>418</v>
      </c>
      <c r="B123" s="46">
        <v>0</v>
      </c>
      <c r="C123" s="46">
        <v>1358</v>
      </c>
      <c r="D123" s="46">
        <v>0</v>
      </c>
      <c r="E123" s="46">
        <v>801.44</v>
      </c>
    </row>
    <row r="124" spans="1:5">
      <c r="A124" s="5" t="s">
        <v>419</v>
      </c>
      <c r="B124" s="46">
        <v>3598.75</v>
      </c>
      <c r="C124" s="46">
        <v>1279.5</v>
      </c>
      <c r="D124" s="46">
        <v>2337.4699999999998</v>
      </c>
      <c r="E124" s="46">
        <v>15924.52</v>
      </c>
    </row>
    <row r="125" spans="1:5">
      <c r="A125" s="5" t="s">
        <v>420</v>
      </c>
      <c r="B125" s="46">
        <v>10815.51</v>
      </c>
      <c r="C125" s="46">
        <v>10286.230000000001</v>
      </c>
      <c r="D125" s="46">
        <v>15328.66</v>
      </c>
      <c r="E125" s="46">
        <v>18863.259999999998</v>
      </c>
    </row>
    <row r="126" spans="1:5">
      <c r="A126" s="5" t="s">
        <v>421</v>
      </c>
      <c r="B126" s="46">
        <v>960.4</v>
      </c>
      <c r="C126" s="46">
        <v>176.8</v>
      </c>
      <c r="D126" s="46">
        <v>2993.69</v>
      </c>
      <c r="E126" s="46">
        <v>11323.400000000001</v>
      </c>
    </row>
    <row r="127" spans="1:5">
      <c r="A127" s="5" t="s">
        <v>422</v>
      </c>
      <c r="B127" s="46">
        <v>913.6</v>
      </c>
      <c r="C127" s="46">
        <v>2192.6</v>
      </c>
      <c r="D127" s="46">
        <v>2871.81</v>
      </c>
      <c r="E127" s="46">
        <v>6714.26</v>
      </c>
    </row>
    <row r="128" spans="1:5">
      <c r="A128" s="5" t="s">
        <v>423</v>
      </c>
      <c r="B128" s="46">
        <v>1259.18</v>
      </c>
      <c r="C128" s="46">
        <v>1225.23</v>
      </c>
      <c r="D128" s="46">
        <v>2038.82</v>
      </c>
      <c r="E128" s="46">
        <v>1889.5900000000001</v>
      </c>
    </row>
    <row r="129" spans="1:5">
      <c r="A129" s="5" t="s">
        <v>424</v>
      </c>
      <c r="B129" s="46">
        <v>0</v>
      </c>
      <c r="C129" s="46">
        <v>211.4</v>
      </c>
      <c r="D129" s="46">
        <v>0</v>
      </c>
      <c r="E129" s="46">
        <v>3073.22</v>
      </c>
    </row>
    <row r="130" spans="1:5">
      <c r="A130" s="5" t="s">
        <v>425</v>
      </c>
      <c r="B130" s="46">
        <v>3568.34</v>
      </c>
      <c r="C130" s="46">
        <v>1424.58</v>
      </c>
      <c r="D130" s="46">
        <v>12842.21</v>
      </c>
      <c r="E130" s="46">
        <v>33213.83</v>
      </c>
    </row>
    <row r="131" spans="1:5">
      <c r="A131" s="5" t="s">
        <v>426</v>
      </c>
      <c r="B131" s="46">
        <v>8205.99</v>
      </c>
      <c r="C131" s="46">
        <v>4846.3600000000006</v>
      </c>
      <c r="D131" s="46">
        <v>13109.29</v>
      </c>
      <c r="E131" s="46">
        <v>6376.4400000000005</v>
      </c>
    </row>
    <row r="132" spans="1:5">
      <c r="A132" s="5" t="s">
        <v>427</v>
      </c>
      <c r="B132" s="46">
        <v>3462.6</v>
      </c>
      <c r="C132" s="46">
        <v>4575.91</v>
      </c>
      <c r="D132" s="46">
        <v>5339.65</v>
      </c>
      <c r="E132" s="46">
        <v>9848.59</v>
      </c>
    </row>
    <row r="133" spans="1:5">
      <c r="A133" s="5" t="s">
        <v>428</v>
      </c>
      <c r="B133" s="46">
        <v>3481.4</v>
      </c>
      <c r="C133" s="46">
        <v>6238.85</v>
      </c>
      <c r="D133" s="46">
        <v>4443.05</v>
      </c>
      <c r="E133" s="46">
        <v>8839.2800000000007</v>
      </c>
    </row>
  </sheetData>
  <mergeCells count="19">
    <mergeCell ref="A1:E1"/>
    <mergeCell ref="B101:C101"/>
    <mergeCell ref="D101:E101"/>
    <mergeCell ref="B109:C109"/>
    <mergeCell ref="D109:E109"/>
    <mergeCell ref="B3:C3"/>
    <mergeCell ref="D3:E3"/>
    <mergeCell ref="B66:C66"/>
    <mergeCell ref="D66:E66"/>
    <mergeCell ref="B75:C75"/>
    <mergeCell ref="D75:E75"/>
    <mergeCell ref="B90:C90"/>
    <mergeCell ref="D90:E90"/>
    <mergeCell ref="B47:C47"/>
    <mergeCell ref="D47:E47"/>
    <mergeCell ref="B24:C24"/>
    <mergeCell ref="D24:E24"/>
    <mergeCell ref="B13:C13"/>
    <mergeCell ref="D13:E13"/>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6F509-8C4B-4757-8D75-BFDDB3BE5723}">
  <dimension ref="A1:C45"/>
  <sheetViews>
    <sheetView workbookViewId="0">
      <selection activeCell="E18" sqref="E18"/>
    </sheetView>
  </sheetViews>
  <sheetFormatPr baseColWidth="10" defaultRowHeight="15"/>
  <cols>
    <col min="1" max="1" width="72.83203125" bestFit="1" customWidth="1"/>
    <col min="2" max="3" width="12.83203125" style="7" bestFit="1" customWidth="1"/>
  </cols>
  <sheetData>
    <row r="1" spans="1:3">
      <c r="A1" s="94" t="s">
        <v>529</v>
      </c>
      <c r="B1" s="94"/>
      <c r="C1" s="94"/>
    </row>
    <row r="3" spans="1:3">
      <c r="A3" s="3" t="s">
        <v>55</v>
      </c>
      <c r="B3" s="83"/>
      <c r="C3" s="83"/>
    </row>
    <row r="4" spans="1:3">
      <c r="A4" s="3" t="s">
        <v>153</v>
      </c>
      <c r="B4" s="84">
        <v>2023</v>
      </c>
      <c r="C4" s="84">
        <v>2024</v>
      </c>
    </row>
    <row r="5" spans="1:3">
      <c r="A5" s="3" t="s">
        <v>531</v>
      </c>
      <c r="B5" s="85">
        <v>25413.67</v>
      </c>
      <c r="C5" s="85">
        <v>16061</v>
      </c>
    </row>
    <row r="6" spans="1:3">
      <c r="A6" s="3" t="s">
        <v>532</v>
      </c>
      <c r="B6" s="85">
        <v>30218.63</v>
      </c>
      <c r="C6" s="85">
        <v>11565.04</v>
      </c>
    </row>
    <row r="7" spans="1:3">
      <c r="A7" s="3"/>
      <c r="B7" s="85"/>
      <c r="C7" s="85"/>
    </row>
    <row r="8" spans="1:3">
      <c r="A8" s="3" t="s">
        <v>47</v>
      </c>
      <c r="B8" s="85"/>
      <c r="C8" s="85"/>
    </row>
    <row r="9" spans="1:3">
      <c r="A9" s="3" t="s">
        <v>153</v>
      </c>
      <c r="B9" s="84">
        <v>2023</v>
      </c>
      <c r="C9" s="84">
        <v>2024</v>
      </c>
    </row>
    <row r="10" spans="1:3">
      <c r="A10" s="3" t="s">
        <v>531</v>
      </c>
      <c r="B10" s="85">
        <v>105162.28</v>
      </c>
      <c r="C10" s="85">
        <v>107958.53</v>
      </c>
    </row>
    <row r="11" spans="1:3">
      <c r="A11" s="3" t="s">
        <v>532</v>
      </c>
      <c r="B11" s="85">
        <v>69312.600000000006</v>
      </c>
      <c r="C11" s="85">
        <v>74454.87</v>
      </c>
    </row>
    <row r="12" spans="1:3">
      <c r="A12" s="3"/>
      <c r="B12" s="85"/>
      <c r="C12" s="85"/>
    </row>
    <row r="13" spans="1:3">
      <c r="A13" s="3" t="s">
        <v>48</v>
      </c>
      <c r="B13" s="85"/>
      <c r="C13" s="85"/>
    </row>
    <row r="14" spans="1:3">
      <c r="A14" s="3" t="s">
        <v>153</v>
      </c>
      <c r="B14" s="84">
        <v>2023</v>
      </c>
      <c r="C14" s="84">
        <v>2024</v>
      </c>
    </row>
    <row r="15" spans="1:3">
      <c r="A15" s="3" t="s">
        <v>531</v>
      </c>
      <c r="B15" s="85">
        <v>393462.84</v>
      </c>
      <c r="C15" s="85">
        <v>510264.47</v>
      </c>
    </row>
    <row r="16" spans="1:3">
      <c r="A16" s="3" t="s">
        <v>532</v>
      </c>
      <c r="B16" s="85">
        <v>339888.52</v>
      </c>
      <c r="C16" s="85">
        <v>544926.23</v>
      </c>
    </row>
    <row r="17" spans="1:3">
      <c r="A17" s="3"/>
      <c r="B17" s="85"/>
      <c r="C17" s="85"/>
    </row>
    <row r="18" spans="1:3">
      <c r="A18" s="3" t="s">
        <v>49</v>
      </c>
      <c r="B18" s="85"/>
      <c r="C18" s="85"/>
    </row>
    <row r="19" spans="1:3">
      <c r="A19" s="3" t="s">
        <v>153</v>
      </c>
      <c r="B19" s="84">
        <v>2023</v>
      </c>
      <c r="C19" s="84">
        <v>2024</v>
      </c>
    </row>
    <row r="20" spans="1:3">
      <c r="A20" s="3" t="s">
        <v>531</v>
      </c>
      <c r="B20" s="85">
        <v>2176467.89</v>
      </c>
      <c r="C20" s="85">
        <v>2318275</v>
      </c>
    </row>
    <row r="21" spans="1:3">
      <c r="A21" s="3" t="s">
        <v>532</v>
      </c>
      <c r="B21" s="85">
        <v>1679335.07</v>
      </c>
      <c r="C21" s="85">
        <v>2229147.39</v>
      </c>
    </row>
    <row r="22" spans="1:3">
      <c r="A22" s="3"/>
      <c r="B22" s="85"/>
      <c r="C22" s="85"/>
    </row>
    <row r="23" spans="1:3">
      <c r="A23" s="3"/>
      <c r="B23" s="85"/>
      <c r="C23" s="85"/>
    </row>
    <row r="24" spans="1:3">
      <c r="A24" s="3" t="s">
        <v>50</v>
      </c>
      <c r="B24" s="85"/>
      <c r="C24" s="85"/>
    </row>
    <row r="25" spans="1:3">
      <c r="A25" s="3" t="s">
        <v>153</v>
      </c>
      <c r="B25" s="84">
        <v>2023</v>
      </c>
      <c r="C25" s="84">
        <v>2024</v>
      </c>
    </row>
    <row r="26" spans="1:3">
      <c r="A26" s="3" t="s">
        <v>531</v>
      </c>
      <c r="B26" s="85">
        <v>33569.07</v>
      </c>
      <c r="C26" s="85">
        <v>47668.37</v>
      </c>
    </row>
    <row r="27" spans="1:3">
      <c r="A27" s="3" t="s">
        <v>532</v>
      </c>
      <c r="B27" s="85">
        <v>24642.09</v>
      </c>
      <c r="C27" s="85">
        <v>51840.91</v>
      </c>
    </row>
    <row r="28" spans="1:3">
      <c r="A28" s="3"/>
      <c r="B28" s="85"/>
      <c r="C28" s="85"/>
    </row>
    <row r="29" spans="1:3">
      <c r="A29" s="3" t="s">
        <v>51</v>
      </c>
      <c r="B29" s="85"/>
      <c r="C29" s="85"/>
    </row>
    <row r="30" spans="1:3">
      <c r="A30" s="3" t="s">
        <v>153</v>
      </c>
      <c r="B30" s="84">
        <v>2023</v>
      </c>
      <c r="C30" s="84">
        <v>2024</v>
      </c>
    </row>
    <row r="31" spans="1:3">
      <c r="A31" s="3" t="s">
        <v>531</v>
      </c>
      <c r="B31" s="85">
        <v>208165.45</v>
      </c>
      <c r="C31" s="85">
        <v>243065.39</v>
      </c>
    </row>
    <row r="32" spans="1:3">
      <c r="A32" s="3" t="s">
        <v>532</v>
      </c>
      <c r="B32" s="85">
        <v>178148.65</v>
      </c>
      <c r="C32" s="85">
        <v>238994.04</v>
      </c>
    </row>
    <row r="33" spans="1:3">
      <c r="A33" s="3"/>
      <c r="B33" s="85"/>
      <c r="C33" s="85"/>
    </row>
    <row r="34" spans="1:3">
      <c r="A34" s="3" t="s">
        <v>52</v>
      </c>
      <c r="B34" s="85"/>
      <c r="C34" s="85"/>
    </row>
    <row r="35" spans="1:3">
      <c r="A35" s="3" t="s">
        <v>153</v>
      </c>
      <c r="B35" s="84">
        <v>2023</v>
      </c>
      <c r="C35" s="84">
        <v>2024</v>
      </c>
    </row>
    <row r="36" spans="1:3">
      <c r="A36" s="3" t="s">
        <v>531</v>
      </c>
      <c r="B36" s="85">
        <v>40712.39</v>
      </c>
      <c r="C36" s="85">
        <v>52201.32</v>
      </c>
    </row>
    <row r="37" spans="1:3">
      <c r="A37" s="3" t="s">
        <v>532</v>
      </c>
      <c r="B37" s="85">
        <v>28283.3</v>
      </c>
      <c r="C37" s="85">
        <v>25383.97</v>
      </c>
    </row>
    <row r="38" spans="1:3">
      <c r="A38" s="3"/>
      <c r="B38" s="85"/>
      <c r="C38" s="85"/>
    </row>
    <row r="39" spans="1:3">
      <c r="A39" s="3" t="s">
        <v>53</v>
      </c>
      <c r="B39" s="85"/>
      <c r="C39" s="85"/>
    </row>
    <row r="40" spans="1:3">
      <c r="A40" s="3" t="s">
        <v>153</v>
      </c>
      <c r="B40" s="84">
        <v>2023</v>
      </c>
      <c r="C40" s="84">
        <v>2024</v>
      </c>
    </row>
    <row r="41" spans="1:3">
      <c r="A41" s="3" t="s">
        <v>531</v>
      </c>
      <c r="B41" s="85">
        <v>88365.65</v>
      </c>
      <c r="C41" s="85">
        <v>100498.4</v>
      </c>
    </row>
    <row r="42" spans="1:3">
      <c r="A42" s="3" t="s">
        <v>532</v>
      </c>
      <c r="B42" s="85">
        <v>58387.040000000001</v>
      </c>
      <c r="C42" s="85">
        <v>69977.429999999993</v>
      </c>
    </row>
    <row r="44" spans="1:3">
      <c r="A44" t="s">
        <v>54</v>
      </c>
    </row>
    <row r="45" spans="1:3">
      <c r="A45" t="s">
        <v>433</v>
      </c>
    </row>
  </sheetData>
  <mergeCells count="1">
    <mergeCell ref="A1:C1"/>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20706-4A82-4556-9CE7-6F9F8F6FC9B7}">
  <dimension ref="A1:B17"/>
  <sheetViews>
    <sheetView zoomScaleNormal="100" workbookViewId="0">
      <selection activeCell="D8" sqref="D8"/>
    </sheetView>
  </sheetViews>
  <sheetFormatPr baseColWidth="10" defaultColWidth="10.33203125" defaultRowHeight="15"/>
  <cols>
    <col min="1" max="1" width="47.33203125" customWidth="1"/>
    <col min="2" max="2" width="24.33203125" style="23" customWidth="1"/>
  </cols>
  <sheetData>
    <row r="1" spans="1:2" ht="93" customHeight="1">
      <c r="A1" s="95" t="s">
        <v>89</v>
      </c>
      <c r="B1" s="96"/>
    </row>
    <row r="2" spans="1:2" ht="20" customHeight="1">
      <c r="A2" s="9" t="s">
        <v>90</v>
      </c>
      <c r="B2" s="10"/>
    </row>
    <row r="3" spans="1:2" ht="20" customHeight="1">
      <c r="A3" s="9" t="s">
        <v>91</v>
      </c>
      <c r="B3" s="11"/>
    </row>
    <row r="4" spans="1:2" ht="20" customHeight="1">
      <c r="A4" s="12"/>
      <c r="B4" s="12"/>
    </row>
    <row r="5" spans="1:2" s="15" customFormat="1">
      <c r="A5" s="13" t="s">
        <v>92</v>
      </c>
      <c r="B5" s="14" t="s">
        <v>93</v>
      </c>
    </row>
    <row r="6" spans="1:2" s="18" customFormat="1" ht="20" customHeight="1">
      <c r="A6" s="16" t="s">
        <v>530</v>
      </c>
      <c r="B6" s="17" t="s">
        <v>530</v>
      </c>
    </row>
    <row r="7" spans="1:2">
      <c r="A7" s="19" t="s">
        <v>94</v>
      </c>
      <c r="B7" s="20">
        <f>SUM(B6:B6)</f>
        <v>0</v>
      </c>
    </row>
    <row r="8" spans="1:2">
      <c r="A8" s="21"/>
      <c r="B8" s="22"/>
    </row>
    <row r="9" spans="1:2">
      <c r="A9" s="21"/>
      <c r="B9" s="22"/>
    </row>
    <row r="10" spans="1:2">
      <c r="A10" s="21"/>
      <c r="B10" s="22"/>
    </row>
    <row r="11" spans="1:2">
      <c r="A11" s="21"/>
      <c r="B11" s="22"/>
    </row>
    <row r="12" spans="1:2">
      <c r="A12" s="21"/>
      <c r="B12" s="22"/>
    </row>
    <row r="13" spans="1:2">
      <c r="A13" s="21"/>
      <c r="B13" s="22"/>
    </row>
    <row r="14" spans="1:2">
      <c r="A14" s="21"/>
      <c r="B14" s="22"/>
    </row>
    <row r="15" spans="1:2">
      <c r="A15" s="21"/>
      <c r="B15" s="22"/>
    </row>
    <row r="16" spans="1:2">
      <c r="A16" s="21"/>
      <c r="B16" s="22"/>
    </row>
    <row r="17" spans="1:2">
      <c r="A17" s="21"/>
      <c r="B17" s="22"/>
    </row>
  </sheetData>
  <mergeCells count="1">
    <mergeCell ref="A1:B1"/>
  </mergeCells>
  <pageMargins left="0.7" right="0.7" top="0.78740157499999996" bottom="0.78740157499999996" header="0.3" footer="0.3"/>
  <pageSetup paperSize="9" orientation="portrait" horizontalDpi="300" verticalDpi="300" r:id="rId1"/>
  <headerFooter>
    <oddHeader>&amp;L&amp;"Arial,Fett"RB 2023</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51F20-AD2B-42A2-8CAE-DA0607B5592F}">
  <dimension ref="A1:M24"/>
  <sheetViews>
    <sheetView workbookViewId="0">
      <selection sqref="A1:B24"/>
    </sheetView>
  </sheetViews>
  <sheetFormatPr baseColWidth="10" defaultRowHeight="15"/>
  <cols>
    <col min="1" max="1" width="31.6640625" bestFit="1" customWidth="1"/>
    <col min="2" max="2" width="30.33203125" bestFit="1" customWidth="1"/>
  </cols>
  <sheetData>
    <row r="1" spans="1:13" ht="27.5" customHeight="1">
      <c r="A1" s="74" t="s">
        <v>524</v>
      </c>
      <c r="B1" s="35" t="s">
        <v>525</v>
      </c>
    </row>
    <row r="2" spans="1:13">
      <c r="A2" s="75" t="s">
        <v>88</v>
      </c>
      <c r="B2" s="76">
        <v>0</v>
      </c>
    </row>
    <row r="3" spans="1:13">
      <c r="A3" s="77" t="s">
        <v>55</v>
      </c>
      <c r="B3" s="76">
        <v>150000</v>
      </c>
    </row>
    <row r="4" spans="1:13">
      <c r="A4" s="75" t="s">
        <v>47</v>
      </c>
      <c r="B4" s="76">
        <v>1420077.9</v>
      </c>
    </row>
    <row r="5" spans="1:13">
      <c r="A5" s="77" t="s">
        <v>48</v>
      </c>
      <c r="B5" s="76">
        <v>0</v>
      </c>
    </row>
    <row r="6" spans="1:13">
      <c r="A6" s="75" t="s">
        <v>49</v>
      </c>
      <c r="B6" s="76">
        <v>0</v>
      </c>
    </row>
    <row r="7" spans="1:13">
      <c r="A7" s="77" t="s">
        <v>50</v>
      </c>
      <c r="B7" s="76">
        <v>0</v>
      </c>
    </row>
    <row r="8" spans="1:13">
      <c r="A8" s="75" t="s">
        <v>51</v>
      </c>
      <c r="B8" s="78">
        <v>3076966.25</v>
      </c>
      <c r="D8" s="24"/>
      <c r="E8" s="24"/>
      <c r="F8" s="24"/>
      <c r="G8" s="24"/>
      <c r="H8" s="24"/>
      <c r="I8" s="24"/>
      <c r="J8" s="24"/>
      <c r="K8" s="24"/>
      <c r="L8" s="24"/>
      <c r="M8" s="24"/>
    </row>
    <row r="9" spans="1:13">
      <c r="A9" s="77" t="s">
        <v>52</v>
      </c>
      <c r="B9" s="78">
        <v>0</v>
      </c>
      <c r="D9" s="24"/>
      <c r="E9" s="24"/>
      <c r="F9" s="24"/>
      <c r="G9" s="24"/>
      <c r="H9" s="24"/>
      <c r="I9" s="24"/>
      <c r="J9" s="24"/>
      <c r="K9" s="24"/>
      <c r="L9" s="24"/>
      <c r="M9" s="24"/>
    </row>
    <row r="10" spans="1:13">
      <c r="A10" s="75" t="s">
        <v>53</v>
      </c>
      <c r="B10" s="78">
        <v>0</v>
      </c>
      <c r="D10" s="24"/>
      <c r="E10" s="24"/>
      <c r="F10" s="24"/>
      <c r="G10" s="24"/>
      <c r="H10" s="24"/>
      <c r="I10" s="24"/>
      <c r="J10" s="24"/>
      <c r="K10" s="24"/>
      <c r="L10" s="24"/>
      <c r="M10" s="24"/>
    </row>
    <row r="11" spans="1:13">
      <c r="A11" s="77" t="s">
        <v>54</v>
      </c>
      <c r="B11" s="78">
        <v>0</v>
      </c>
    </row>
    <row r="12" spans="1:13" ht="19" thickBot="1">
      <c r="A12" s="79" t="s">
        <v>0</v>
      </c>
      <c r="B12" s="80">
        <f>SUM(B2:B11)</f>
        <v>4647044.1500000004</v>
      </c>
    </row>
    <row r="13" spans="1:13">
      <c r="A13" s="81" t="s">
        <v>526</v>
      </c>
      <c r="B13" s="82" t="s">
        <v>527</v>
      </c>
    </row>
    <row r="14" spans="1:13">
      <c r="A14" s="75" t="s">
        <v>88</v>
      </c>
      <c r="B14" s="76">
        <v>0</v>
      </c>
    </row>
    <row r="15" spans="1:13">
      <c r="A15" s="77" t="s">
        <v>55</v>
      </c>
      <c r="B15" s="76">
        <v>87239.43</v>
      </c>
    </row>
    <row r="16" spans="1:13">
      <c r="A16" s="75" t="s">
        <v>47</v>
      </c>
      <c r="B16" s="76">
        <v>698959.95</v>
      </c>
    </row>
    <row r="17" spans="1:2">
      <c r="A17" s="77" t="s">
        <v>48</v>
      </c>
      <c r="B17" s="76">
        <v>1885184.7</v>
      </c>
    </row>
    <row r="18" spans="1:2">
      <c r="A18" s="75" t="s">
        <v>49</v>
      </c>
      <c r="B18" s="78">
        <v>795798.88</v>
      </c>
    </row>
    <row r="19" spans="1:2">
      <c r="A19" s="77" t="s">
        <v>50</v>
      </c>
      <c r="B19" s="78">
        <f>104158.83+305891.78</f>
        <v>410050.61000000004</v>
      </c>
    </row>
    <row r="20" spans="1:2">
      <c r="A20" s="75" t="s">
        <v>51</v>
      </c>
      <c r="B20" s="78">
        <v>3880708.59</v>
      </c>
    </row>
    <row r="21" spans="1:2">
      <c r="A21" s="77" t="s">
        <v>52</v>
      </c>
      <c r="B21" s="78">
        <v>0</v>
      </c>
    </row>
    <row r="22" spans="1:2">
      <c r="A22" s="75" t="s">
        <v>53</v>
      </c>
      <c r="B22" s="78">
        <v>0</v>
      </c>
    </row>
    <row r="23" spans="1:2">
      <c r="A23" s="77" t="s">
        <v>54</v>
      </c>
      <c r="B23" s="78">
        <v>1321536.5900000001</v>
      </c>
    </row>
    <row r="24" spans="1:2" ht="18">
      <c r="A24" s="79" t="s">
        <v>0</v>
      </c>
      <c r="B24" s="80">
        <f>SUM(B14:B23)</f>
        <v>9079478.75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17</vt:i4>
      </vt:variant>
      <vt:variant>
        <vt:lpstr>Benannte Bereiche</vt:lpstr>
      </vt:variant>
      <vt:variant>
        <vt:i4>1</vt:i4>
      </vt:variant>
    </vt:vector>
  </HeadingPairs>
  <TitlesOfParts>
    <vt:vector size="18" baseType="lpstr">
      <vt:lpstr>Bund Bil</vt:lpstr>
      <vt:lpstr>Bund GuV</vt:lpstr>
      <vt:lpstr>Erträg und Aufwendungen Länder</vt:lpstr>
      <vt:lpstr>Landeshaupt</vt:lpstr>
      <vt:lpstr>Statutar</vt:lpstr>
      <vt:lpstr>Bezirke</vt:lpstr>
      <vt:lpstr>Gemeinden</vt:lpstr>
      <vt:lpstr>Mitgliedsbeiträge ab EUR 5.000</vt:lpstr>
      <vt:lpstr>Darlehen, Kredite</vt:lpstr>
      <vt:lpstr>Territoriale Gliederungen</vt:lpstr>
      <vt:lpstr>nicht. terr. Gliederungen</vt:lpstr>
      <vt:lpstr>Spenden</vt:lpstr>
      <vt:lpstr>Sponsorings</vt:lpstr>
      <vt:lpstr>Inserate</vt:lpstr>
      <vt:lpstr>Nahestehende Organisationen</vt:lpstr>
      <vt:lpstr>Beteiligungsunternehmen</vt:lpstr>
      <vt:lpstr>Personenkommittees</vt:lpstr>
      <vt:lpstr>'Nahestehende Organisationen'!_Hlk54100993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Schön</dc:creator>
  <cp:lastModifiedBy>Rosenbichler Marianne</cp:lastModifiedBy>
  <dcterms:created xsi:type="dcterms:W3CDTF">2024-12-03T10:05:44Z</dcterms:created>
  <dcterms:modified xsi:type="dcterms:W3CDTF">2025-12-30T14:56:10Z</dcterms:modified>
</cp:coreProperties>
</file>