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mwlazny/PE Dropbox/Bierpartei/partei orga/rechnungshof/Bierpartei Prüfung 2024/rechenschaftsbericht/final/"/>
    </mc:Choice>
  </mc:AlternateContent>
  <xr:revisionPtr revIDLastSave="0" documentId="13_ncr:1_{D260577E-CE2B-9A48-A5B0-86208793C6CA}" xr6:coauthVersionLast="47" xr6:coauthVersionMax="47" xr10:uidLastSave="{00000000-0000-0000-0000-000000000000}"/>
  <bookViews>
    <workbookView xWindow="0" yWindow="700" windowWidth="34200" windowHeight="20980" xr2:uid="{00000000-000D-0000-FFFF-FFFF00000000}"/>
  </bookViews>
  <sheets>
    <sheet name="RB_Bilanz" sheetId="6" r:id="rId1"/>
    <sheet name="RB_GuV" sheetId="3" r:id="rId2"/>
    <sheet name="DS_INTERNAL_DOCUMENT_STORAGE" sheetId="7" state="veryHidden" r:id="rId3"/>
    <sheet name="DS_INTERNAL_SETTINGS_STORAGE" sheetId="8" state="veryHidden" r:id="rId4"/>
    <sheet name="DS_INTERNAL_DOCGROUP_STORAGE" sheetId="9" state="veryHidden" r:id="rId5"/>
    <sheet name="DS_INTERNAL_SNIP_STORAGE" sheetId="10" state="veryHidden" r:id="rId6"/>
  </sheets>
  <definedNames>
    <definedName name="_xlnm.Print_Area" localSheetId="0">RB_Bilanz!$A$1:$F$33</definedName>
    <definedName name="_xlnm.Print_Area" localSheetId="1">RB_GuV!$A$1:$D$47</definedName>
    <definedName name="DS_BP_Saldenliste_2024.pdf_page.2_946550898" localSheetId="1" hidden="1">RB_GuV!$L$47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D45" i="3"/>
  <c r="D22" i="3"/>
  <c r="G25" i="6" l="1"/>
  <c r="G20" i="6"/>
  <c r="G11" i="6"/>
  <c r="G5" i="6"/>
  <c r="F25" i="6"/>
  <c r="F11" i="6"/>
  <c r="F20" i="6"/>
  <c r="F5" i="6"/>
  <c r="F17" i="6" l="1"/>
  <c r="G31" i="6"/>
  <c r="G17" i="6"/>
  <c r="F31" i="6"/>
  <c r="F33" i="6" l="1"/>
  <c r="G33" i="6"/>
  <c r="E22" i="3"/>
</calcChain>
</file>

<file path=xl/sharedStrings.xml><?xml version="1.0" encoding="utf-8"?>
<sst xmlns="http://schemas.openxmlformats.org/spreadsheetml/2006/main" count="156" uniqueCount="110">
  <si>
    <t>Mitgliedsbeiträge</t>
  </si>
  <si>
    <t>Fördermittel</t>
  </si>
  <si>
    <t>1.</t>
  </si>
  <si>
    <t>a.</t>
  </si>
  <si>
    <t>I.</t>
  </si>
  <si>
    <t>Anlagevermögen</t>
  </si>
  <si>
    <t>Gewinn- und Verlustrechnung</t>
  </si>
  <si>
    <t>2.</t>
  </si>
  <si>
    <t>3.</t>
  </si>
  <si>
    <t>Erträge aus der Parteiorganisation</t>
  </si>
  <si>
    <t>4.</t>
  </si>
  <si>
    <t>Erträge aus nahestehenden Organisationen oder Personenkomitees</t>
  </si>
  <si>
    <t>5.</t>
  </si>
  <si>
    <t>Beiträge der der jeweiligen Partei angehörenden Mandatare und Funktionäre</t>
  </si>
  <si>
    <t>6.</t>
  </si>
  <si>
    <t>Erträge aus parteieigener wirtschaftlicher Tätigkeit</t>
  </si>
  <si>
    <t>7.</t>
  </si>
  <si>
    <t>Erträge aus Anteilen an Unternehmen</t>
  </si>
  <si>
    <t>8.</t>
  </si>
  <si>
    <t>Erträge aus sonstigem Vermögen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</si>
  <si>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</si>
  <si>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</si>
  <si>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</si>
  <si>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</si>
  <si>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</si>
  <si>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</si>
  <si>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</si>
  <si>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</si>
  <si>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</si>
  <si>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</si>
  <si>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sonstige Erträge, wobei solche von mehr als 5 vH des jeweiligen Jahresertrags gesondert auszuweisen sind.</t>
  </si>
  <si>
    <t>Erträge</t>
  </si>
  <si>
    <t>Summe Erträge</t>
  </si>
  <si>
    <t>Aufwendungen</t>
  </si>
  <si>
    <t>Personalaufwand</t>
  </si>
  <si>
    <t>Büroaufwand für den laufenden Betrieb inklusive Abschreibungen</t>
  </si>
  <si>
    <t>Außenwerbung, insbesondere Plakate</t>
  </si>
  <si>
    <t>Direktwerbung</t>
  </si>
  <si>
    <t>Inserate und Werbeeinschaltungen</t>
  </si>
  <si>
    <t>sonstiger Sachaufwand für Öffentlichkeitsarbeit</t>
  </si>
  <si>
    <t>Aufwendungen für Veranstaltungen</t>
  </si>
  <si>
    <t>Aufwendungen für den Fuhrpark</t>
  </si>
  <si>
    <t>sonstiger Sachaufwand für Administration und Schulungskosten</t>
  </si>
  <si>
    <t>Mitgliedsbeiträge und internationale Arbeit</t>
  </si>
  <si>
    <t>Rechts-, Prüfungs- und Beratungsaufwand</t>
  </si>
  <si>
    <t>Kreditzinsaufwand und Aufwand für Finanznebenkosten</t>
  </si>
  <si>
    <t>Aufwendungen im Zusammenhang mit Unternehmen, an denen Anteile gehalten werden</t>
  </si>
  <si>
    <t>Aufwendungen für nahestehende Organisationen</t>
  </si>
  <si>
    <t>Aufwendungen innerhalb der Parteiorganisation</t>
  </si>
  <si>
    <t>Aufwand zur Unterstützung eines Wahlwerbers für die Wahl des Bundespräsidenten</t>
  </si>
  <si>
    <t>sonstige Aufwandsarten</t>
  </si>
  <si>
    <t>Reise- und Fahrtkostenaufwand</t>
  </si>
  <si>
    <t>sonstige Rückstellungen</t>
  </si>
  <si>
    <t>Aktivseite:</t>
  </si>
  <si>
    <t>Passivseite:</t>
  </si>
  <si>
    <t>b.</t>
  </si>
  <si>
    <t>II.</t>
  </si>
  <si>
    <t>III.</t>
  </si>
  <si>
    <t>V.</t>
  </si>
  <si>
    <t>IV.</t>
  </si>
  <si>
    <t>Umlaufvermögen</t>
  </si>
  <si>
    <t>c</t>
  </si>
  <si>
    <t>Rückstellungen</t>
  </si>
  <si>
    <t>Verbindlichkeiten</t>
  </si>
  <si>
    <t>c.</t>
  </si>
  <si>
    <t>Gesamtsumme Passivseite</t>
  </si>
  <si>
    <t>Reinvermögen</t>
  </si>
  <si>
    <t>Anteile an Unternehmen</t>
  </si>
  <si>
    <t>sonstigen Finanzanlagen</t>
  </si>
  <si>
    <t>Geschäftsausstattung</t>
  </si>
  <si>
    <t>Grundstücken</t>
  </si>
  <si>
    <t>Forderungen an Gliederungen der Partei</t>
  </si>
  <si>
    <t>Kassenbestand</t>
  </si>
  <si>
    <t>Bankguthaben und Schecks</t>
  </si>
  <si>
    <t>Forderungen aus der Parteienförderung</t>
  </si>
  <si>
    <t>sonstigen Forderungen und Vermögensgegenständen</t>
  </si>
  <si>
    <t>Pensionsrückstellungen</t>
  </si>
  <si>
    <t>Rückstellungen für Abfertigungen</t>
  </si>
  <si>
    <t>Verbindlichkeiten gegenüber Gliederungen der Partei</t>
  </si>
  <si>
    <t>Verbindlichkeiten gegenüber nahestehenden Organisationen</t>
  </si>
  <si>
    <t>Verbindlichkeiten gegenüber Kreditinstituten</t>
  </si>
  <si>
    <t>Verbindlichkeiten gegenüber sonstigen Kredit- und Darlehensgebern</t>
  </si>
  <si>
    <t>sonstigen Verbindlichkeiten</t>
  </si>
  <si>
    <t>grundstücksgleiche Rechte und Bauten, einschließlich der Bauten auf fremdem Grund</t>
  </si>
  <si>
    <t>Gesamtsumme Aktivseite</t>
  </si>
  <si>
    <t>Geldspenden</t>
  </si>
  <si>
    <t>Spenden in Form von lebenden Subventionen</t>
  </si>
  <si>
    <t>Spenden in Form von Sachleistungen</t>
  </si>
  <si>
    <t>Sponsoring</t>
  </si>
  <si>
    <t>Inserate</t>
  </si>
  <si>
    <t>Erträge aus Einzelzuwendungen und Sachleistungen</t>
  </si>
  <si>
    <t>Erträge aus Veranstaltungen, aus der Herstellung und dem Vertrieb von Druckschriften sowie ähnliche sich unmittelbar aus der Parteitätigkeit ergebende Erträge</t>
  </si>
  <si>
    <t>1X3Z082ZTAFJF5WT70W70R918AVCNJY8HY6GDZZJXVJARY5B191G</t>
  </si>
  <si>
    <t>pri</t>
  </si>
  <si>
    <t>Create</t>
  </si>
  <si>
    <t>39d4f8f6-1d3e-4989-b755-06bd28391db8</t>
  </si>
  <si>
    <t>{"id":"39d4f8f6-1d3e-4989-b755-06bd28391db8","type":1,"name":"workbookId","value":"66acb9e3-4329-483d-9f2e-7e391bf101f5"}</t>
  </si>
  <si>
    <t>8f307cfe-2c9a-4f18-8295-aec22cb3e6a1</t>
  </si>
  <si>
    <t>{"id":"8f307cfe-2c9a-4f18-8295-aec22cb3e6a1","type":0,"name":"dataSnipperSheetDeleted","value":"false"}</t>
  </si>
  <si>
    <t>3664c2bb-3f08-4f72-af18-00751451952e</t>
  </si>
  <si>
    <t>{"id":"3664c2bb-3f08-4f72-af18-00751451952e","type":0,"name":"embed-documents","value":"true"}</t>
  </si>
  <si>
    <t>ce7eb5e5-2831-4971-987c-57950543225c</t>
  </si>
  <si>
    <t>{"id":"ce7eb5e5-2831-4971-987c-57950543225c","type":1,"name":"migratedFssProjectId","value":""}</t>
  </si>
  <si>
    <t>12872a5f-9476-44cb-94ad-b35d6b0ae352</t>
  </si>
  <si>
    <t>{"id":"12872a5f-9476-44cb-94ad-b35d6b0ae352","type":0,"name":"applyRetentionToFutureDocuments","value":"false"}</t>
  </si>
  <si>
    <t>31aec1d1-7a1f-452d-9680-47bf519f2f70</t>
  </si>
  <si>
    <t>{"id":"31aec1d1-7a1f-452d-9680-47bf519f2f70","documentGroupId":"00000000-0000-0000-0000-000000000000","name":"BP Saldenliste 2024.pdf","path":"C:\\Users\\pri\\Desktop\\BP Saldenliste 2024.pdf","relativePath":"BP Saldenliste 2024.pdf","storageType":1,"importedBy":"pri","importedAt":"2025-10-28T16:05:33.4183362Z","compressed":false,"storageLocations":{"1X3Z082ZTAFJF5WT70W70R918AVCNJY8HY6GDZZJXVJARY5B191G":["{5F1923A2-20B2-4DC6-8275-778D361C4443}"]},"checksum":"d88b16970403c30332c6034ef684faf753605a9cd59907ff6c3b732de2aebcf8","fileRecords":[{"storageType":"FileSystem","metadata":"{\"StorageType\":\"FileSystem\",\"Location\":\"C:\\\\Users\\\\pri\\\\Desktop\\\\BP Saldenliste 2024.pdf\",\"AbsolutePath\":\"C:\\\\Users\\\\pri\\\\Desktop\\\\BP Saldenliste 2024.pdf\",\"RelativePath\":\"BP Saldenliste 2024.pdf\",\"Name\":\"BP Saldenliste 2024.pdf\",\"Size\":40477}"},{"storageType":"CustomXml","metadata":"{\"StorageType\":\"CustomXml\",\"StorageLocations\":{\"1X3Z082ZTAFJF5WT70W70R918AVCNJY8HY6GDZZJXVJARY5B191G\":[\"{5F1923A2-20B2-4DC6-8275-778D361C4443}\"]},\"IsChunked\":true,\"Name\":\"BP Saldenliste 2024.pdf\",\"Location\":\"C:\\\\Users\\\\pri\\\\Desktop\\\\BP Saldenliste 2024.pdf\",\"Size\":40477}"}]}</t>
  </si>
  <si>
    <t>15162a66-8b79-469c-bcc1-e82eb8f87347</t>
  </si>
  <si>
    <t>{"name":"DS_BP_Saldenliste_2024.pdf_page.2_946550898","id":"15162a66-8b79-469c-bcc1-e82eb8f87347","documentId":"31aec1d1-7a1f-452d-9680-47bf519f2f70","pageNumber":2,"type":7,"x1":373.50885,"x2":417.3572,"y1":393.522339,"y2":402.594421}</t>
  </si>
  <si>
    <t>Summe Aufwendungen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</si>
</sst>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2" borderId="1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4" fontId="3" fillId="0" borderId="0" xfId="0" applyNumberFormat="1" applyFont="1"/>
    <xf numFmtId="0" fontId="5" fillId="0" borderId="0" xfId="0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14" fontId="3" fillId="0" borderId="0" xfId="0" applyNumberFormat="1" applyFont="1"/>
    <xf numFmtId="0" fontId="7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20" fontId="2" fillId="0" borderId="0" xfId="0" applyNumberFormat="1" applyFont="1" applyFill="1"/>
    <xf numFmtId="0" fontId="8" fillId="0" borderId="1" xfId="1" applyFont="1" applyFill="1"/>
    <xf numFmtId="4" fontId="2" fillId="0" borderId="0" xfId="0" quotePrefix="1" applyNumberFormat="1" applyFont="1" applyFill="1"/>
  </cellXfs>
  <cellStyles count="2">
    <cellStyle name="Standard" xfId="0" builtinId="0"/>
    <cellStyle name="Validation Snip" xfId="1" xr:uid="{0ECDC851-3AEE-4725-BDAB-3CDD3A3A2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40"/>
  <sheetViews>
    <sheetView tabSelected="1" zoomScaleNormal="100" workbookViewId="0">
      <selection activeCell="I19" sqref="I19"/>
    </sheetView>
  </sheetViews>
  <sheetFormatPr baseColWidth="10" defaultColWidth="11.5" defaultRowHeight="14" x14ac:dyDescent="0.15"/>
  <cols>
    <col min="1" max="1" width="11.5" style="1"/>
    <col min="2" max="2" width="4" style="1" customWidth="1"/>
    <col min="3" max="3" width="3.5" style="1" customWidth="1"/>
    <col min="4" max="4" width="4" style="1" customWidth="1"/>
    <col min="5" max="5" width="44.33203125" style="1" customWidth="1"/>
    <col min="6" max="7" width="11.5" style="1"/>
    <col min="8" max="8" width="15.5" style="16" customWidth="1"/>
    <col min="9" max="14" width="11.5" style="16"/>
    <col min="15" max="16384" width="11.5" style="1"/>
  </cols>
  <sheetData>
    <row r="3" spans="2:12" x14ac:dyDescent="0.15">
      <c r="F3" s="14">
        <v>45657</v>
      </c>
      <c r="G3" s="14">
        <v>45291</v>
      </c>
    </row>
    <row r="4" spans="2:12" x14ac:dyDescent="0.15">
      <c r="B4" s="2" t="s">
        <v>2</v>
      </c>
      <c r="C4" s="3" t="s">
        <v>53</v>
      </c>
      <c r="D4" s="2"/>
      <c r="E4" s="2"/>
    </row>
    <row r="5" spans="2:12" x14ac:dyDescent="0.15">
      <c r="C5" s="3" t="s">
        <v>3</v>
      </c>
      <c r="D5" s="2" t="s">
        <v>5</v>
      </c>
      <c r="E5" s="4"/>
      <c r="F5" s="5">
        <f>SUM(F6:F10)</f>
        <v>31075.72</v>
      </c>
      <c r="G5" s="5">
        <f>SUM(G6:G10)</f>
        <v>0</v>
      </c>
    </row>
    <row r="6" spans="2:12" ht="15" x14ac:dyDescent="0.15">
      <c r="C6" s="6"/>
      <c r="D6" s="1" t="s">
        <v>4</v>
      </c>
      <c r="E6" s="4" t="s">
        <v>70</v>
      </c>
      <c r="F6" s="7">
        <v>0</v>
      </c>
      <c r="G6" s="7">
        <v>0</v>
      </c>
    </row>
    <row r="7" spans="2:12" ht="30" x14ac:dyDescent="0.15">
      <c r="C7" s="6"/>
      <c r="D7" s="8" t="s">
        <v>56</v>
      </c>
      <c r="E7" s="4" t="s">
        <v>83</v>
      </c>
      <c r="F7" s="7">
        <v>0</v>
      </c>
      <c r="G7" s="7">
        <v>0</v>
      </c>
    </row>
    <row r="8" spans="2:12" ht="15" x14ac:dyDescent="0.15">
      <c r="C8" s="6"/>
      <c r="D8" s="1" t="s">
        <v>57</v>
      </c>
      <c r="E8" s="4" t="s">
        <v>69</v>
      </c>
      <c r="F8" s="7">
        <v>31075.72</v>
      </c>
      <c r="G8" s="7">
        <v>0</v>
      </c>
    </row>
    <row r="9" spans="2:12" ht="15" x14ac:dyDescent="0.15">
      <c r="C9" s="6"/>
      <c r="D9" s="1" t="s">
        <v>59</v>
      </c>
      <c r="E9" s="4" t="s">
        <v>67</v>
      </c>
      <c r="F9" s="7">
        <v>0</v>
      </c>
      <c r="G9" s="7">
        <v>0</v>
      </c>
    </row>
    <row r="10" spans="2:12" ht="15" x14ac:dyDescent="0.15">
      <c r="C10" s="6"/>
      <c r="D10" s="1" t="s">
        <v>58</v>
      </c>
      <c r="E10" s="4" t="s">
        <v>68</v>
      </c>
      <c r="F10" s="7">
        <v>0</v>
      </c>
      <c r="G10" s="7">
        <v>0</v>
      </c>
    </row>
    <row r="11" spans="2:12" x14ac:dyDescent="0.15">
      <c r="C11" s="3" t="s">
        <v>55</v>
      </c>
      <c r="D11" s="2" t="s">
        <v>60</v>
      </c>
      <c r="E11" s="9"/>
      <c r="F11" s="5">
        <f>SUM(F12:F16)</f>
        <v>380977.11</v>
      </c>
      <c r="G11" s="5">
        <f>SUM(G12:G16)</f>
        <v>80675.009999999995</v>
      </c>
    </row>
    <row r="12" spans="2:12" ht="15" x14ac:dyDescent="0.15">
      <c r="C12" s="6"/>
      <c r="D12" s="1" t="s">
        <v>4</v>
      </c>
      <c r="E12" s="4" t="s">
        <v>71</v>
      </c>
      <c r="F12" s="7">
        <v>0</v>
      </c>
      <c r="G12" s="7">
        <v>0</v>
      </c>
    </row>
    <row r="13" spans="2:12" ht="15" x14ac:dyDescent="0.15">
      <c r="C13" s="6"/>
      <c r="D13" s="1" t="s">
        <v>56</v>
      </c>
      <c r="E13" s="4" t="s">
        <v>72</v>
      </c>
      <c r="F13" s="7">
        <v>1006.11</v>
      </c>
      <c r="G13" s="7">
        <v>0</v>
      </c>
      <c r="I13" s="17"/>
      <c r="J13" s="17"/>
      <c r="K13" s="17"/>
      <c r="L13" s="17"/>
    </row>
    <row r="14" spans="2:12" ht="15" x14ac:dyDescent="0.15">
      <c r="C14" s="6"/>
      <c r="D14" s="1" t="s">
        <v>57</v>
      </c>
      <c r="E14" s="4" t="s">
        <v>73</v>
      </c>
      <c r="F14" s="7">
        <v>68111.960000000006</v>
      </c>
      <c r="G14" s="7">
        <v>45148.77</v>
      </c>
      <c r="I14" s="15"/>
      <c r="J14" s="15"/>
      <c r="K14" s="15"/>
    </row>
    <row r="15" spans="2:12" ht="15" x14ac:dyDescent="0.15">
      <c r="C15" s="6"/>
      <c r="D15" s="1" t="s">
        <v>59</v>
      </c>
      <c r="E15" s="4" t="s">
        <v>74</v>
      </c>
      <c r="F15" s="7">
        <v>0</v>
      </c>
      <c r="G15" s="7">
        <v>0</v>
      </c>
    </row>
    <row r="16" spans="2:12" ht="30" x14ac:dyDescent="0.15">
      <c r="C16" s="6"/>
      <c r="D16" s="1" t="s">
        <v>58</v>
      </c>
      <c r="E16" s="4" t="s">
        <v>75</v>
      </c>
      <c r="F16" s="7">
        <v>311859.03999999998</v>
      </c>
      <c r="G16" s="7">
        <v>35526.239999999998</v>
      </c>
    </row>
    <row r="17" spans="2:7" x14ac:dyDescent="0.15">
      <c r="C17" s="3" t="s">
        <v>61</v>
      </c>
      <c r="D17" s="2" t="s">
        <v>84</v>
      </c>
      <c r="E17" s="4"/>
      <c r="F17" s="5">
        <f>+F11+F5</f>
        <v>412052.82999999996</v>
      </c>
      <c r="G17" s="5">
        <f>+G11+G5</f>
        <v>80675.009999999995</v>
      </c>
    </row>
    <row r="18" spans="2:7" x14ac:dyDescent="0.15">
      <c r="C18" s="6"/>
      <c r="E18" s="4"/>
    </row>
    <row r="19" spans="2:7" x14ac:dyDescent="0.15">
      <c r="B19" s="2" t="s">
        <v>7</v>
      </c>
      <c r="C19" s="3" t="s">
        <v>54</v>
      </c>
      <c r="E19" s="4"/>
    </row>
    <row r="20" spans="2:7" x14ac:dyDescent="0.15">
      <c r="C20" s="3" t="s">
        <v>3</v>
      </c>
      <c r="D20" s="2" t="s">
        <v>62</v>
      </c>
      <c r="E20" s="4"/>
      <c r="F20" s="5">
        <f>SUM(F21:F23)</f>
        <v>16344.4</v>
      </c>
      <c r="G20" s="5">
        <f>SUM(G21:G23)</f>
        <v>11073.46</v>
      </c>
    </row>
    <row r="21" spans="2:7" ht="15" x14ac:dyDescent="0.15">
      <c r="C21" s="6"/>
      <c r="D21" s="1" t="s">
        <v>4</v>
      </c>
      <c r="E21" s="4" t="s">
        <v>76</v>
      </c>
      <c r="F21" s="7">
        <v>0</v>
      </c>
      <c r="G21" s="7">
        <v>0</v>
      </c>
    </row>
    <row r="22" spans="2:7" ht="15" x14ac:dyDescent="0.15">
      <c r="C22" s="6"/>
      <c r="D22" s="1" t="s">
        <v>56</v>
      </c>
      <c r="E22" s="4" t="s">
        <v>77</v>
      </c>
      <c r="F22" s="7">
        <v>0</v>
      </c>
      <c r="G22" s="7">
        <v>0</v>
      </c>
    </row>
    <row r="23" spans="2:7" ht="15" x14ac:dyDescent="0.15">
      <c r="C23" s="6"/>
      <c r="D23" s="1" t="s">
        <v>57</v>
      </c>
      <c r="E23" s="4" t="s">
        <v>52</v>
      </c>
      <c r="F23" s="7">
        <v>16344.4</v>
      </c>
      <c r="G23" s="7">
        <v>11073.46</v>
      </c>
    </row>
    <row r="24" spans="2:7" x14ac:dyDescent="0.15">
      <c r="C24" s="6"/>
      <c r="E24" s="4"/>
    </row>
    <row r="25" spans="2:7" x14ac:dyDescent="0.15">
      <c r="C25" s="3" t="s">
        <v>55</v>
      </c>
      <c r="D25" s="2" t="s">
        <v>63</v>
      </c>
      <c r="E25" s="4"/>
      <c r="F25" s="5">
        <f>SUM(F26:F30)</f>
        <v>275365.84000000003</v>
      </c>
      <c r="G25" s="5">
        <f>SUM(G26:G30)</f>
        <v>91099.02</v>
      </c>
    </row>
    <row r="26" spans="2:7" ht="30" x14ac:dyDescent="0.15">
      <c r="C26" s="10"/>
      <c r="D26" s="1" t="s">
        <v>4</v>
      </c>
      <c r="E26" s="4" t="s">
        <v>78</v>
      </c>
      <c r="F26" s="7">
        <v>0</v>
      </c>
      <c r="G26" s="7">
        <v>0</v>
      </c>
    </row>
    <row r="27" spans="2:7" ht="30" x14ac:dyDescent="0.15">
      <c r="C27" s="11"/>
      <c r="D27" s="1" t="s">
        <v>56</v>
      </c>
      <c r="E27" s="4" t="s">
        <v>79</v>
      </c>
      <c r="F27" s="7">
        <v>0</v>
      </c>
      <c r="G27" s="7">
        <v>0</v>
      </c>
    </row>
    <row r="28" spans="2:7" ht="15" x14ac:dyDescent="0.15">
      <c r="C28" s="6"/>
      <c r="D28" s="1" t="s">
        <v>57</v>
      </c>
      <c r="E28" s="4" t="s">
        <v>80</v>
      </c>
      <c r="F28" s="7">
        <v>0</v>
      </c>
      <c r="G28" s="7">
        <v>0</v>
      </c>
    </row>
    <row r="29" spans="2:7" ht="30" x14ac:dyDescent="0.15">
      <c r="C29" s="10"/>
      <c r="D29" s="1" t="s">
        <v>59</v>
      </c>
      <c r="E29" s="4" t="s">
        <v>81</v>
      </c>
      <c r="F29" s="7">
        <v>0</v>
      </c>
      <c r="G29" s="7">
        <v>0</v>
      </c>
    </row>
    <row r="30" spans="2:7" ht="15" x14ac:dyDescent="0.15">
      <c r="C30" s="11"/>
      <c r="D30" s="1" t="s">
        <v>58</v>
      </c>
      <c r="E30" s="4" t="s">
        <v>82</v>
      </c>
      <c r="F30" s="7">
        <v>275365.84000000003</v>
      </c>
      <c r="G30" s="7">
        <v>91099.02</v>
      </c>
    </row>
    <row r="31" spans="2:7" x14ac:dyDescent="0.15">
      <c r="C31" s="3" t="s">
        <v>64</v>
      </c>
      <c r="D31" s="2" t="s">
        <v>65</v>
      </c>
      <c r="E31" s="4"/>
      <c r="F31" s="5">
        <f>+F25+F20</f>
        <v>291710.24000000005</v>
      </c>
      <c r="G31" s="5">
        <f>+G25+G20</f>
        <v>102172.48000000001</v>
      </c>
    </row>
    <row r="32" spans="2:7" x14ac:dyDescent="0.15">
      <c r="C32" s="11"/>
    </row>
    <row r="33" spans="1:12" x14ac:dyDescent="0.15">
      <c r="A33" s="2"/>
      <c r="B33" s="2" t="s">
        <v>8</v>
      </c>
      <c r="C33" s="3" t="s">
        <v>66</v>
      </c>
      <c r="D33" s="2"/>
      <c r="E33" s="2"/>
      <c r="F33" s="5">
        <f>+F17-F31</f>
        <v>120342.58999999991</v>
      </c>
      <c r="G33" s="5">
        <f>+G17-G31</f>
        <v>-21497.470000000016</v>
      </c>
      <c r="I33" s="15"/>
      <c r="J33" s="15"/>
      <c r="K33" s="15"/>
      <c r="L33" s="15"/>
    </row>
    <row r="34" spans="1:12" x14ac:dyDescent="0.15">
      <c r="C34" s="12"/>
    </row>
    <row r="35" spans="1:12" x14ac:dyDescent="0.15">
      <c r="C35" s="13"/>
      <c r="F35" s="7"/>
      <c r="G35" s="7"/>
    </row>
    <row r="36" spans="1:12" x14ac:dyDescent="0.15">
      <c r="C36" s="12"/>
    </row>
    <row r="37" spans="1:12" x14ac:dyDescent="0.15">
      <c r="C37" s="13"/>
    </row>
    <row r="38" spans="1:12" x14ac:dyDescent="0.15">
      <c r="C38" s="12"/>
    </row>
    <row r="39" spans="1:12" x14ac:dyDescent="0.15">
      <c r="C39" s="13"/>
    </row>
    <row r="40" spans="1:12" x14ac:dyDescent="0.15">
      <c r="C40" s="12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50"/>
  <sheetViews>
    <sheetView topLeftCell="A14" zoomScale="120" zoomScaleNormal="120" workbookViewId="0">
      <selection activeCell="H44" sqref="H44"/>
    </sheetView>
  </sheetViews>
  <sheetFormatPr baseColWidth="10" defaultRowHeight="15" x14ac:dyDescent="0.2"/>
  <cols>
    <col min="1" max="1" width="10.83203125" style="16"/>
    <col min="2" max="2" width="4" style="16" customWidth="1"/>
    <col min="3" max="3" width="60.33203125" style="18" customWidth="1"/>
    <col min="4" max="5" width="12.33203125" style="16" customWidth="1"/>
    <col min="6" max="6" width="10.83203125" style="16"/>
    <col min="8" max="8" width="12.33203125" style="16" customWidth="1"/>
    <col min="9" max="16384" width="10.83203125" style="16"/>
  </cols>
  <sheetData>
    <row r="3" spans="2:8" ht="14" x14ac:dyDescent="0.15">
      <c r="B3" s="16" t="s">
        <v>6</v>
      </c>
      <c r="G3" s="16"/>
    </row>
    <row r="4" spans="2:8" ht="14" x14ac:dyDescent="0.15">
      <c r="D4" s="19">
        <v>2024</v>
      </c>
      <c r="E4" s="19">
        <v>2023</v>
      </c>
      <c r="G4" s="16"/>
      <c r="H4" s="19"/>
    </row>
    <row r="5" spans="2:8" ht="14" x14ac:dyDescent="0.15">
      <c r="B5" s="19" t="s">
        <v>31</v>
      </c>
      <c r="G5" s="16"/>
    </row>
    <row r="6" spans="2:8" x14ac:dyDescent="0.15">
      <c r="B6" s="16" t="s">
        <v>2</v>
      </c>
      <c r="C6" s="18" t="s">
        <v>1</v>
      </c>
      <c r="D6" s="20">
        <v>496578.27</v>
      </c>
      <c r="E6" s="20">
        <v>172217.13</v>
      </c>
      <c r="F6" s="20"/>
      <c r="G6" s="16"/>
      <c r="H6" s="20"/>
    </row>
    <row r="7" spans="2:8" x14ac:dyDescent="0.15">
      <c r="B7" s="16" t="s">
        <v>7</v>
      </c>
      <c r="C7" s="18" t="s">
        <v>0</v>
      </c>
      <c r="D7" s="20">
        <v>399518</v>
      </c>
      <c r="E7" s="20">
        <v>61419</v>
      </c>
      <c r="F7" s="20"/>
      <c r="G7" s="16"/>
      <c r="H7" s="20"/>
    </row>
    <row r="8" spans="2:8" x14ac:dyDescent="0.15">
      <c r="B8" s="16" t="s">
        <v>8</v>
      </c>
      <c r="C8" s="18" t="s">
        <v>9</v>
      </c>
      <c r="D8" s="20">
        <v>0</v>
      </c>
      <c r="E8" s="20">
        <v>0</v>
      </c>
      <c r="F8" s="20"/>
      <c r="G8" s="16"/>
      <c r="H8" s="20"/>
    </row>
    <row r="9" spans="2:8" ht="16.5" customHeight="1" x14ac:dyDescent="0.15">
      <c r="B9" s="16" t="s">
        <v>10</v>
      </c>
      <c r="C9" s="18" t="s">
        <v>11</v>
      </c>
      <c r="D9" s="20">
        <v>0</v>
      </c>
      <c r="E9" s="20">
        <v>0</v>
      </c>
      <c r="F9" s="20"/>
      <c r="G9" s="16"/>
      <c r="H9" s="20"/>
    </row>
    <row r="10" spans="2:8" ht="30" x14ac:dyDescent="0.15">
      <c r="B10" s="16" t="s">
        <v>12</v>
      </c>
      <c r="C10" s="18" t="s">
        <v>13</v>
      </c>
      <c r="D10" s="20">
        <v>11800</v>
      </c>
      <c r="E10" s="20">
        <v>11700</v>
      </c>
      <c r="F10" s="20"/>
      <c r="G10" s="16"/>
      <c r="H10" s="20"/>
    </row>
    <row r="11" spans="2:8" x14ac:dyDescent="0.15">
      <c r="B11" s="16" t="s">
        <v>14</v>
      </c>
      <c r="C11" s="18" t="s">
        <v>15</v>
      </c>
      <c r="D11" s="20">
        <v>0</v>
      </c>
      <c r="E11" s="20">
        <v>0</v>
      </c>
      <c r="F11" s="20"/>
      <c r="G11" s="16"/>
      <c r="H11" s="20"/>
    </row>
    <row r="12" spans="2:8" x14ac:dyDescent="0.15">
      <c r="B12" s="16" t="s">
        <v>16</v>
      </c>
      <c r="C12" s="18" t="s">
        <v>17</v>
      </c>
      <c r="D12" s="20">
        <v>0</v>
      </c>
      <c r="E12" s="20">
        <v>0</v>
      </c>
      <c r="F12" s="20"/>
      <c r="G12" s="16"/>
      <c r="H12" s="20"/>
    </row>
    <row r="13" spans="2:8" x14ac:dyDescent="0.15">
      <c r="B13" s="16" t="s">
        <v>18</v>
      </c>
      <c r="C13" s="18" t="s">
        <v>19</v>
      </c>
      <c r="D13" s="20">
        <v>0</v>
      </c>
      <c r="E13" s="20">
        <v>0</v>
      </c>
      <c r="F13" s="20"/>
      <c r="G13" s="16"/>
      <c r="H13" s="20"/>
    </row>
    <row r="14" spans="2:8" ht="45" x14ac:dyDescent="0.15">
      <c r="B14" s="21" t="s">
        <v>20</v>
      </c>
      <c r="C14" s="18" t="s">
        <v>91</v>
      </c>
      <c r="D14" s="20">
        <v>14865.36</v>
      </c>
      <c r="E14" s="20">
        <v>16083.6</v>
      </c>
      <c r="F14" s="20"/>
      <c r="G14" s="16"/>
      <c r="H14" s="20"/>
    </row>
    <row r="15" spans="2:8" x14ac:dyDescent="0.15">
      <c r="B15" s="16" t="s">
        <v>21</v>
      </c>
      <c r="C15" s="18" t="s">
        <v>85</v>
      </c>
      <c r="D15" s="20">
        <v>48224</v>
      </c>
      <c r="E15" s="20">
        <v>0</v>
      </c>
      <c r="F15" s="20"/>
      <c r="G15" s="16"/>
      <c r="H15" s="20"/>
    </row>
    <row r="16" spans="2:8" x14ac:dyDescent="0.15">
      <c r="B16" s="16" t="s">
        <v>22</v>
      </c>
      <c r="C16" s="18" t="s">
        <v>86</v>
      </c>
      <c r="D16" s="20">
        <v>0</v>
      </c>
      <c r="E16" s="20">
        <v>0</v>
      </c>
      <c r="F16" s="20"/>
      <c r="G16" s="16"/>
      <c r="H16" s="20"/>
    </row>
    <row r="17" spans="2:13" x14ac:dyDescent="0.15">
      <c r="B17" s="16" t="s">
        <v>23</v>
      </c>
      <c r="C17" s="18" t="s">
        <v>87</v>
      </c>
      <c r="D17" s="20">
        <v>0</v>
      </c>
      <c r="E17" s="20">
        <v>0</v>
      </c>
      <c r="F17" s="20"/>
      <c r="G17" s="16"/>
      <c r="H17" s="20"/>
    </row>
    <row r="18" spans="2:13" x14ac:dyDescent="0.15">
      <c r="B18" s="16" t="s">
        <v>24</v>
      </c>
      <c r="C18" s="18" t="s">
        <v>88</v>
      </c>
      <c r="D18" s="20">
        <v>0</v>
      </c>
      <c r="E18" s="20">
        <v>0</v>
      </c>
      <c r="F18" s="20"/>
      <c r="G18" s="16"/>
      <c r="H18" s="20"/>
    </row>
    <row r="19" spans="2:13" x14ac:dyDescent="0.15">
      <c r="B19" s="16" t="s">
        <v>25</v>
      </c>
      <c r="C19" s="18" t="s">
        <v>89</v>
      </c>
      <c r="D19" s="20">
        <v>0</v>
      </c>
      <c r="E19" s="20">
        <v>0</v>
      </c>
      <c r="F19" s="20"/>
      <c r="G19" s="16"/>
      <c r="H19" s="20"/>
    </row>
    <row r="20" spans="2:13" x14ac:dyDescent="0.15">
      <c r="B20" s="16" t="s">
        <v>26</v>
      </c>
      <c r="C20" s="18" t="s">
        <v>90</v>
      </c>
      <c r="D20" s="20">
        <v>163321.49</v>
      </c>
      <c r="E20" s="20">
        <v>20191.09</v>
      </c>
      <c r="F20" s="20"/>
      <c r="G20" s="16"/>
      <c r="H20" s="20"/>
    </row>
    <row r="21" spans="2:13" ht="30" x14ac:dyDescent="0.15">
      <c r="B21" s="16" t="s">
        <v>27</v>
      </c>
      <c r="C21" s="18" t="s">
        <v>30</v>
      </c>
      <c r="D21" s="20">
        <v>726.23</v>
      </c>
      <c r="E21" s="20">
        <v>1319.84</v>
      </c>
      <c r="F21" s="20"/>
      <c r="G21" s="16"/>
      <c r="H21" s="20"/>
      <c r="L21" s="20"/>
    </row>
    <row r="22" spans="2:13" ht="14" x14ac:dyDescent="0.15">
      <c r="B22" s="19" t="s">
        <v>32</v>
      </c>
      <c r="C22" s="22"/>
      <c r="D22" s="23">
        <f>SUM(D6:D21)</f>
        <v>1135033.3500000001</v>
      </c>
      <c r="E22" s="23">
        <f>SUM(E6:E21)</f>
        <v>282930.66000000003</v>
      </c>
      <c r="F22" s="20"/>
      <c r="G22" s="16"/>
      <c r="H22" s="23"/>
      <c r="L22" s="20"/>
    </row>
    <row r="23" spans="2:13" ht="14" x14ac:dyDescent="0.15">
      <c r="B23" s="19"/>
      <c r="C23" s="22"/>
      <c r="D23" s="23"/>
      <c r="E23" s="23"/>
      <c r="F23" s="20"/>
      <c r="G23" s="16"/>
      <c r="H23" s="23"/>
      <c r="L23" s="20"/>
    </row>
    <row r="24" spans="2:13" ht="14" x14ac:dyDescent="0.15">
      <c r="B24" s="19"/>
      <c r="C24" s="22"/>
      <c r="D24" s="23"/>
      <c r="E24" s="23"/>
      <c r="F24" s="20"/>
      <c r="G24" s="16"/>
      <c r="H24" s="23"/>
      <c r="L24" s="20"/>
    </row>
    <row r="25" spans="2:13" ht="14" x14ac:dyDescent="0.15">
      <c r="D25" s="19">
        <v>2024</v>
      </c>
      <c r="E25" s="19">
        <v>2023</v>
      </c>
      <c r="G25" s="16"/>
      <c r="H25" s="19"/>
    </row>
    <row r="26" spans="2:13" ht="14" x14ac:dyDescent="0.15">
      <c r="B26" s="19" t="s">
        <v>33</v>
      </c>
      <c r="G26" s="16"/>
    </row>
    <row r="27" spans="2:13" x14ac:dyDescent="0.15">
      <c r="B27" s="16" t="s">
        <v>2</v>
      </c>
      <c r="C27" s="18" t="s">
        <v>34</v>
      </c>
      <c r="D27" s="20">
        <v>-457841.45999999996</v>
      </c>
      <c r="E27" s="20">
        <v>-177450.99</v>
      </c>
      <c r="F27" s="20"/>
      <c r="G27" s="16"/>
      <c r="H27" s="20"/>
    </row>
    <row r="28" spans="2:13" ht="16.5" customHeight="1" x14ac:dyDescent="0.15">
      <c r="B28" s="16" t="s">
        <v>7</v>
      </c>
      <c r="C28" s="18" t="s">
        <v>35</v>
      </c>
      <c r="D28" s="20">
        <v>-97650.05</v>
      </c>
      <c r="E28" s="20">
        <v>-73470.67</v>
      </c>
      <c r="F28" s="20"/>
      <c r="G28" s="16"/>
      <c r="H28" s="20"/>
    </row>
    <row r="29" spans="2:13" x14ac:dyDescent="0.15">
      <c r="B29" s="16" t="s">
        <v>8</v>
      </c>
      <c r="C29" s="18" t="s">
        <v>36</v>
      </c>
      <c r="D29" s="26">
        <v>-3069.38</v>
      </c>
      <c r="E29" s="20">
        <v>0</v>
      </c>
      <c r="F29" s="20"/>
      <c r="G29" s="16"/>
      <c r="H29" s="20"/>
      <c r="M29" s="20"/>
    </row>
    <row r="30" spans="2:13" x14ac:dyDescent="0.15">
      <c r="B30" s="16" t="s">
        <v>10</v>
      </c>
      <c r="C30" s="18" t="s">
        <v>37</v>
      </c>
      <c r="D30" s="26">
        <v>-13851.24</v>
      </c>
      <c r="E30" s="20">
        <v>-11822.21</v>
      </c>
      <c r="F30" s="20"/>
      <c r="G30" s="16"/>
      <c r="H30" s="20"/>
      <c r="M30" s="20"/>
    </row>
    <row r="31" spans="2:13" x14ac:dyDescent="0.15">
      <c r="B31" s="16" t="s">
        <v>12</v>
      </c>
      <c r="C31" s="18" t="s">
        <v>38</v>
      </c>
      <c r="D31" s="26">
        <v>-22666.02</v>
      </c>
      <c r="E31" s="20">
        <v>0</v>
      </c>
      <c r="F31" s="20"/>
      <c r="G31" s="16"/>
      <c r="H31" s="20"/>
      <c r="M31" s="20"/>
    </row>
    <row r="32" spans="2:13" x14ac:dyDescent="0.15">
      <c r="B32" s="16" t="s">
        <v>14</v>
      </c>
      <c r="C32" s="18" t="s">
        <v>39</v>
      </c>
      <c r="D32" s="26">
        <v>-162274.10999999999</v>
      </c>
      <c r="E32" s="20">
        <v>-29174.52</v>
      </c>
      <c r="F32" s="20"/>
      <c r="G32" s="16"/>
      <c r="H32" s="20"/>
    </row>
    <row r="33" spans="1:14" x14ac:dyDescent="0.15">
      <c r="B33" s="16" t="s">
        <v>16</v>
      </c>
      <c r="C33" s="18" t="s">
        <v>40</v>
      </c>
      <c r="D33" s="26">
        <v>-60194.66</v>
      </c>
      <c r="E33" s="20">
        <v>-5822</v>
      </c>
      <c r="F33" s="20"/>
      <c r="G33" s="16"/>
      <c r="H33" s="20"/>
    </row>
    <row r="34" spans="1:14" x14ac:dyDescent="0.15">
      <c r="B34" s="16" t="s">
        <v>18</v>
      </c>
      <c r="C34" s="18" t="s">
        <v>41</v>
      </c>
      <c r="D34" s="20">
        <v>0</v>
      </c>
      <c r="E34" s="20">
        <v>0</v>
      </c>
      <c r="F34" s="20"/>
      <c r="G34" s="16"/>
      <c r="H34" s="20"/>
      <c r="M34" s="20"/>
    </row>
    <row r="35" spans="1:14" x14ac:dyDescent="0.15">
      <c r="A35" s="24"/>
      <c r="B35" s="16" t="s">
        <v>20</v>
      </c>
      <c r="C35" s="18" t="s">
        <v>42</v>
      </c>
      <c r="D35" s="26">
        <v>-76581.95</v>
      </c>
      <c r="E35" s="20">
        <v>-11216.04</v>
      </c>
      <c r="F35" s="20"/>
      <c r="G35" s="16"/>
      <c r="H35" s="20"/>
    </row>
    <row r="36" spans="1:14" x14ac:dyDescent="0.15">
      <c r="B36" s="16" t="s">
        <v>21</v>
      </c>
      <c r="C36" s="18" t="s">
        <v>43</v>
      </c>
      <c r="D36" s="20">
        <v>0</v>
      </c>
      <c r="E36" s="20">
        <v>0</v>
      </c>
      <c r="F36" s="20"/>
      <c r="G36" s="16"/>
      <c r="H36" s="20"/>
    </row>
    <row r="37" spans="1:14" x14ac:dyDescent="0.15">
      <c r="B37" s="16" t="s">
        <v>22</v>
      </c>
      <c r="C37" s="18" t="s">
        <v>44</v>
      </c>
      <c r="D37" s="26">
        <v>-36655.660000000003</v>
      </c>
      <c r="E37" s="20">
        <v>-57310.25</v>
      </c>
      <c r="F37" s="20"/>
      <c r="G37" s="16"/>
      <c r="H37" s="20"/>
      <c r="M37" s="20"/>
    </row>
    <row r="38" spans="1:14" x14ac:dyDescent="0.15">
      <c r="B38" s="16" t="s">
        <v>23</v>
      </c>
      <c r="C38" s="18" t="s">
        <v>45</v>
      </c>
      <c r="D38" s="20">
        <v>0</v>
      </c>
      <c r="E38" s="20">
        <v>0</v>
      </c>
      <c r="F38" s="20"/>
      <c r="G38" s="16"/>
      <c r="H38" s="20"/>
    </row>
    <row r="39" spans="1:14" x14ac:dyDescent="0.15">
      <c r="B39" s="16" t="s">
        <v>24</v>
      </c>
      <c r="C39" s="18" t="s">
        <v>51</v>
      </c>
      <c r="D39" s="20">
        <v>-61371.96</v>
      </c>
      <c r="E39" s="20">
        <v>-1871.5</v>
      </c>
      <c r="F39" s="20"/>
      <c r="G39" s="16"/>
      <c r="H39" s="20"/>
    </row>
    <row r="40" spans="1:14" ht="30" x14ac:dyDescent="0.15">
      <c r="B40" s="16" t="s">
        <v>25</v>
      </c>
      <c r="C40" s="18" t="s">
        <v>46</v>
      </c>
      <c r="D40" s="20">
        <v>0</v>
      </c>
      <c r="E40" s="20">
        <v>0</v>
      </c>
      <c r="F40" s="20"/>
      <c r="G40" s="16"/>
      <c r="H40" s="20"/>
    </row>
    <row r="41" spans="1:14" x14ac:dyDescent="0.15">
      <c r="B41" s="16" t="s">
        <v>26</v>
      </c>
      <c r="C41" s="18" t="s">
        <v>47</v>
      </c>
      <c r="D41" s="20">
        <v>0</v>
      </c>
      <c r="E41" s="20">
        <v>0</v>
      </c>
      <c r="F41" s="20"/>
      <c r="G41" s="16"/>
      <c r="H41" s="20"/>
    </row>
    <row r="42" spans="1:14" x14ac:dyDescent="0.15">
      <c r="B42" s="16" t="s">
        <v>27</v>
      </c>
      <c r="C42" s="18" t="s">
        <v>48</v>
      </c>
      <c r="D42" s="20">
        <v>0</v>
      </c>
      <c r="E42" s="20">
        <v>0</v>
      </c>
      <c r="F42" s="20"/>
      <c r="G42" s="16"/>
      <c r="H42" s="20"/>
    </row>
    <row r="43" spans="1:14" ht="30" x14ac:dyDescent="0.15">
      <c r="B43" s="16" t="s">
        <v>28</v>
      </c>
      <c r="C43" s="18" t="s">
        <v>49</v>
      </c>
      <c r="D43" s="20">
        <v>0</v>
      </c>
      <c r="E43" s="20">
        <v>-21269.58</v>
      </c>
      <c r="F43" s="20"/>
      <c r="G43" s="16"/>
      <c r="H43" s="20"/>
    </row>
    <row r="44" spans="1:14" x14ac:dyDescent="0.15">
      <c r="B44" s="16" t="s">
        <v>29</v>
      </c>
      <c r="C44" s="18" t="s">
        <v>50</v>
      </c>
      <c r="D44" s="20">
        <v>-1036.7999999999993</v>
      </c>
      <c r="E44" s="20">
        <v>0</v>
      </c>
      <c r="F44" s="20"/>
      <c r="G44" s="16"/>
      <c r="H44" s="20"/>
      <c r="I44" s="17"/>
      <c r="J44" s="17"/>
      <c r="K44" s="17"/>
      <c r="L44" s="17"/>
      <c r="M44" s="17"/>
      <c r="N44" s="17"/>
    </row>
    <row r="45" spans="1:14" ht="14" x14ac:dyDescent="0.15">
      <c r="B45" s="19" t="s">
        <v>109</v>
      </c>
      <c r="D45" s="23">
        <f>SUM(D27:D44)</f>
        <v>-993193.29</v>
      </c>
      <c r="E45" s="23">
        <f>SUM(E27:E44)</f>
        <v>-389407.76</v>
      </c>
      <c r="F45" s="20"/>
      <c r="G45" s="16"/>
      <c r="H45" s="20"/>
    </row>
    <row r="47" spans="1:14" ht="14" x14ac:dyDescent="0.15">
      <c r="D47" s="20"/>
      <c r="E47" s="20"/>
      <c r="F47" s="20"/>
      <c r="G47" s="16"/>
      <c r="H47" s="20"/>
      <c r="I47" s="15"/>
      <c r="J47" s="15"/>
      <c r="K47" s="15"/>
      <c r="L47" s="25"/>
    </row>
    <row r="48" spans="1:14" ht="14" x14ac:dyDescent="0.15">
      <c r="D48" s="20"/>
      <c r="E48" s="20"/>
      <c r="F48" s="20"/>
      <c r="G48" s="16"/>
      <c r="H48" s="20"/>
    </row>
    <row r="49" spans="4:8" ht="14" x14ac:dyDescent="0.15">
      <c r="D49" s="20"/>
      <c r="E49" s="20"/>
      <c r="F49" s="20"/>
      <c r="G49" s="16"/>
      <c r="H49" s="20"/>
    </row>
    <row r="50" spans="4:8" ht="14" x14ac:dyDescent="0.15">
      <c r="G50" s="16"/>
    </row>
  </sheetData>
  <pageMargins left="0.7" right="0.7" top="0.78740157499999996" bottom="0.78740157499999996" header="0.3" footer="0.3"/>
  <pageSetup paperSize="9" scale="9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4175-7630-4660-BA2F-33CBAFFA2237}">
  <dimension ref="A1:D2"/>
  <sheetViews>
    <sheetView workbookViewId="0"/>
  </sheetViews>
  <sheetFormatPr baseColWidth="10" defaultRowHeight="15" x14ac:dyDescent="0.2"/>
  <sheetData>
    <row r="1" spans="1:4" x14ac:dyDescent="0.2">
      <c r="A1">
        <v>1761667539488</v>
      </c>
      <c r="B1" t="s">
        <v>92</v>
      </c>
      <c r="C1" t="s">
        <v>93</v>
      </c>
      <c r="D1">
        <v>1</v>
      </c>
    </row>
    <row r="2" spans="1:4" x14ac:dyDescent="0.2">
      <c r="A2">
        <v>1761667539683</v>
      </c>
      <c r="B2" t="s">
        <v>94</v>
      </c>
      <c r="C2" t="s">
        <v>105</v>
      </c>
      <c r="D2" t="s">
        <v>106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6953-2424-4FC8-9B7E-31ED7030AAAE}">
  <dimension ref="A1:D6"/>
  <sheetViews>
    <sheetView workbookViewId="0"/>
  </sheetViews>
  <sheetFormatPr baseColWidth="10" defaultRowHeight="15" x14ac:dyDescent="0.2"/>
  <sheetData>
    <row r="1" spans="1:4" x14ac:dyDescent="0.2">
      <c r="A1">
        <v>1761667539532</v>
      </c>
      <c r="B1" t="s">
        <v>92</v>
      </c>
      <c r="C1" t="s">
        <v>93</v>
      </c>
      <c r="D1">
        <v>5</v>
      </c>
    </row>
    <row r="2" spans="1:4" x14ac:dyDescent="0.2">
      <c r="A2">
        <v>1761667539666</v>
      </c>
      <c r="B2" t="s">
        <v>94</v>
      </c>
      <c r="C2" t="s">
        <v>95</v>
      </c>
      <c r="D2" t="s">
        <v>96</v>
      </c>
    </row>
    <row r="3" spans="1:4" x14ac:dyDescent="0.2">
      <c r="A3">
        <v>1761667539671</v>
      </c>
      <c r="B3" t="s">
        <v>94</v>
      </c>
      <c r="C3" t="s">
        <v>97</v>
      </c>
      <c r="D3" t="s">
        <v>98</v>
      </c>
    </row>
    <row r="4" spans="1:4" x14ac:dyDescent="0.2">
      <c r="A4">
        <v>1761667539671</v>
      </c>
      <c r="B4" t="s">
        <v>94</v>
      </c>
      <c r="C4" t="s">
        <v>99</v>
      </c>
      <c r="D4" t="s">
        <v>100</v>
      </c>
    </row>
    <row r="5" spans="1:4" x14ac:dyDescent="0.2">
      <c r="A5">
        <v>1761667539671</v>
      </c>
      <c r="B5" t="s">
        <v>94</v>
      </c>
      <c r="C5" t="s">
        <v>101</v>
      </c>
      <c r="D5" t="s">
        <v>102</v>
      </c>
    </row>
    <row r="6" spans="1:4" x14ac:dyDescent="0.2">
      <c r="A6">
        <v>1761667539671</v>
      </c>
      <c r="B6" t="s">
        <v>94</v>
      </c>
      <c r="C6" t="s">
        <v>103</v>
      </c>
      <c r="D6" t="s">
        <v>104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DC90-3DD7-4B54-B417-ADF16A3C7447}">
  <dimension ref="A1:D1"/>
  <sheetViews>
    <sheetView workbookViewId="0"/>
  </sheetViews>
  <sheetFormatPr baseColWidth="10" defaultRowHeight="15" x14ac:dyDescent="0.2"/>
  <sheetData>
    <row r="1" spans="1:4" x14ac:dyDescent="0.2">
      <c r="A1">
        <v>1761667539574</v>
      </c>
      <c r="B1" t="s">
        <v>92</v>
      </c>
      <c r="C1" t="s">
        <v>93</v>
      </c>
      <c r="D1"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9C31-6ED2-4A5F-A369-5EAA376E9E91}">
  <dimension ref="A1:D2"/>
  <sheetViews>
    <sheetView workbookViewId="0"/>
  </sheetViews>
  <sheetFormatPr baseColWidth="10" defaultRowHeight="15" x14ac:dyDescent="0.2"/>
  <sheetData>
    <row r="1" spans="1:4" x14ac:dyDescent="0.2">
      <c r="A1">
        <v>1761667539622</v>
      </c>
      <c r="B1" t="s">
        <v>92</v>
      </c>
      <c r="C1" t="s">
        <v>93</v>
      </c>
      <c r="D1">
        <v>1</v>
      </c>
    </row>
    <row r="2" spans="1:4" x14ac:dyDescent="0.2">
      <c r="A2">
        <v>1761667558918</v>
      </c>
      <c r="B2" t="s">
        <v>94</v>
      </c>
      <c r="C2" t="s">
        <v>107</v>
      </c>
      <c r="D2" t="s">
        <v>108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BSO999929 xmlns="http://www.datev.de/BSOffice/999929">3a189281-bd7c-42ac-8353-1f3b4bdb6733</BSO999929>
</file>

<file path=customXml/item2.xml>��< ? x m l   v e r s i o n = " 1 . 0 "   e n c o d i n g = " u t f - 1 6 " ? > < A r r a y O f C a c h e d V a l u e   x m l n s : x s d = " h t t p : / / w w w . w 3 . o r g / 2 0 0 1 / X M L S c h e m a "   x m l n s : x s i = " h t t p : / / w w w . w 3 . o r g / 2 0 0 1 / X M L S c h e m a - i n s t a n c e "   x m l n s = " h t t p : / / b i l a n z a . c o m / c a c h e d V a l u e s " / > 
</file>

<file path=customXml/item3.xml><?xml version="1.0" encoding="utf-8"?>
<datasnipperfile xmlns="http://datasnipperfiles" fileName="BP Saldenliste 2024.pdf" chunk="0" totalChunks="1">
  <fileName>BP Saldenliste 2024.pdf</fileName>
  <byteString>JVBERi0xLjQNJeLjz9MNCjkgMCBvYmoNPDwvTGluZWFyaXplZCAxL0wgMzEzNzAvTyAxMS9FIDIyOTU1L04gMi9UIDMxMDczL0ggWyA0NzMgMTY1XT4+DWVuZG9iag0gICAgICAgICAgICAgICAgICAgDQoyMiAwIG9iag08PC9EZWNvZGVQYXJtczw8L0NvbHVtbnMgNC9QcmVkaWN0b3IgMTI+Pi9GaWx0ZXIvRmxhdGVEZWNvZGUvSURbPEM0M0ZDMDhGM0UyODFBNEJBNUQwMDQ1ODBDNURBNjBDPjw4RkM1MEE5NEVDOEFFNTQ3ODhBNEI1QkMyRkJBOTQ4ND5dL0luZGV4WzkgMjNdL0luZm8gOCAwIFIvTGVuZ3RoIDcyL1ByZXYgMzEwNzQvUm9vdCAxMCAwIFIvU2l6ZSAzMi9UeXBlL1hSZWYvV1sxIDIgMV0+PnN0cmVhbQ0KaN5iYmQQYGBiYMoDEgx+QIJxL5BgqQURYNZCELELSDBbgogZIO5lELEcSBhXA4k1ExiYGBlAEgwMjASI/4xnfwIEGACY0wwKDQplbmRzdHJlYW0NZW5kb2JqDXN0YXJ0eHJlZg0KMA0KJSVFT0YNCiAgICAgICAgDQozMSAwIG9iag08PC9GaWx0ZXIvRmxhdGVEZWNvZGUvSSA5Ni9MZW5ndGggODYvUyA1MD4+c3RyZWFtDQpo3mJgYGACInUGFgYGPgYGfgYE4AfKsAAhx4SJ+xgYFjBIsrODGEiAG4oZGPaCNOswMjA94f6ifmDbYTHu1doPmRrAcqwMDBfFgTQjEBkCBBgAI/INMA0KZW5kc3RyZWFtDWVuZG9iag0xMCAwIG9iag08PC9NZXRhZGF0YSAzIDAgUi9QYWdlTW9kZS9Vc2VOb25lL1BhZ2VzIDcgMCBSL1R5cGUvQ2F0YWxvZz4+DWVuZG9iag0xMSAwIG9iag08PC9Db250ZW50c1sxMyAwIFIgMTQgMCBSIDE1IDAgUiAxNiAwIFIgMTcgMCBSIDE4IDAgUiAxOSAwIFIgMjEgMCBSXS9Dcm9wQm94WzAgMCA1OTUuMiA4NDEuOTJdL01lZGlhQm94WzAgMCA1OTUuMiA4NDEuOTJdL1BhcmVudCA3IDAgUi9SZXNvdXJjZXMgMjMgMCBSL1JvdGF0ZSAwL1R5cGUvUGFnZT4+DWVuZG9iag0xMiAwIG9iag08PC9GaWx0ZXIvRmxhdGVEZWNvZGUvRmlyc3QgNTcvTGVuZ3RoIDc5OC9OIDgvVHlwZS9PYmpTdG0+PnN0cmVhbQ0KaN7Mle9O2zAQwF/FD7DOjh3HiYQqtUA1JNimgQZS1Q+hmJKppFUatu7td3exXRP+DNgm7cM18fnucr47/yoVE0ymLFdMapZoyWTGlAGdYYnMYZmzJBUZkwVLMvhRsKVTwfb2+GRVt/hI0FiwL3wicRvehkP+uVnNT2075Z8PJvzMblt+dFsu7P6MX3y6/Gbn6Plj3YKv8xgOQTMuN/awnq+uqnrBz6t6VG+qsD6orq9tY+u53UwhN35416xm/Ozn2nJvQ0FGm7mtW2bAZPR9cV5dtTcsTRO+X64/2Gpx0zItBD+wndlAJoJPluViw5SkM43Hq+10kGWaDRQURQohWCJSMaPdk7Jtqu1UvBciYZh7eOv2P5a3lo+aqlzyo7ZcVvNRvVhaJvixLTFFKLLgJ+W2y0vw09befoUnnQMDYGJNtW5XDb9w+UothsOp0YKhSJOTKK2Z1hlJnhcsy6BnRcKUUp2ATudpZwtr7+d9fifBHmIEAX0iEk0fQzFSktA6SZgBB1yTIxQO9ZQgJEC2oCc/Zxf83HuRpiE26n0SKGlWUCw8TEgUvhEnHN4xBxDcx2ce+zihOELs/ODdOB8vSkEBs+6JBcAGoC01Am1dnEREiQQFniIs0IWO6vvoUgz9cqHJeBfTLbAw9HEX1nf1QdcyEXIwytBlpj1I3us03PMUY6fF7usYy4CdMvd0KtOugWkQPEVoUk+6o/rORhJ3Urru+4noC1U6tomnzE3GU2OLVyGeiv44v+gaQGEe/YaPK8TM4QqvrLvvnkIIVOJh1Wza/ZuyASz2rjbSFk2OS2chteand5ctUuCsubOEg8AETrTYIJwJlk9RzhSvpRzwfaCg7Y5yOnst5d6NV8urf4k6HMLUpPf6S4RR+V9DXbgAEeqw/4XRj89gn3RIBNwD/VtJ5/MOeUSk87Pon6inSxgR0s84/RW4PS9Un8iP8o3rg5ABG5mLUMt7pIsI+RbS+RQ9zx4nnYv3YtLlf0i6qPHPka4/AF7+D9I988ftpT8NsXjSPdDvpu0h6bo7/yrc5W/CXdHh7pcAAwBtOGRYDQplbmRzdHJlYW0NZW5kb2JqDTEzIDAgb2JqDTw8L0ZpbHRlci9GbGF0ZURlY29kZS9MZW5ndGggMTE0Mj4+c3RyZWFtDQpIicRX227cNhB991fw0S6qNW+SqDwauRQB8pBkmzwkeVjf3cTrxl43aL8mH+cPKTkkN2cg0RYLB4VhQSOeM+ScGQ65X8VXIRfaChn+4ouzWhxd0oDrHXtenwnXDqKxUgvd9qLpO3F9Ik7F6xJcKa0j3shuDt4aU4XvbVuD1zIsez7eaA/vPLTVHm7cA3BSJ8BJnQfhUZ2Ap9U8jCd1KvCkznx8VGc+ntRRqnM18hC+Rh8i1AhUQyCFKghRogpC1KgfqkqI8FUaBUKVRhWEqNF8QtJoPoE00so/KzQifI1GRKjRqIZAGlUQokYVhKiRHkyVRgFfpVEgVGlUQYgazSckjeYTokZ9W7XXCF+lUSBUaVRBiBrNJySNJgivy2f7zsFSKPoen8vLnf3nyosglqfBvPHfw5/3L71zI5bHH3YXe436tHwpdp4tve8az1o4s/UsF60/ffEZwh5UaGJD72fafbu3/EP4eGQwVsGwyfgSDL8cMo4JJqNxgrA1jagJzgUaN8jZ0EgP3oIiVoV1+49n/tKgfbH4ZfnxvwicJrhCn5c0dXKjcMShsQiGD5kMQUbyRsFrB+vInD/R2CDnZLQCY6NxiCMMdk0ODK4gLUcjTKLBRtpg+IMwbDm/jfyXd7h0psoajSe0wDTZS1TyrshZ/7w4LFbBAYZAxTJArWiJEST+UzLkxNL+Qc5Ejsy8HNmJKqmJLW8RVhgYG6slJuEBbgqkfIH3VTFRTAAW5i0aR1gD50UYc31Ghp4QjWChIeayfE8Jniqx87HYMydmpdxG4xnWzu9kJIXexCWFw0MpNyoaFJaFwlJeLM3ydmAdYzWG2Yd6yQUk8MPux929xtEJkIVnDa5chgw2oNFjL6gp6mzsY7nK0aRG5bXv5bU3rdt2LJayv8nVMFG6qHa5GFhJMrVvsMBZJ5lI95QYJhZQ1+WFq6K845QkDfg+KBYQxedPeLnoW8Oe4TIw+vjmhT/ov/lri9fUSumjdOG3QriDHP5SumeYH7cBEY5WY/zJav0+2pY5bmyWEtXhCO4GB80ko86Rv0bKbXGE0thah5sa26Fyadu8HeVbYXdMXfMYB65wIgEpYL6uSr7ovVE+VY3pt8nOSPTXjFr6AOWRV6CRvg8ojSgbW4r/vds/dti/kS874esQKawMYn9X6v8QoddJhFfYOFh4a3S3wpFNaWk1yR/6HPZT1K68UcT9Efkj6idE9N/z6h43PvpVM4Ru02jZWdH4/20BdMjqoGNaiYmRqEmCnULH2cD7N2SskBFPXGz7XVZLIu5X8CZHK9NSYgl3cDxk43vJQYeGmz+ny1XRYAiqNKfFgbYo9P1zhmyFSjD3x8qy9WpcdKh9qpHPNNBiWeGvxi7f2WqSkq2hpElZhoppXL4alPMgSwswj56UrjgvS8oBbggmN24bTNAF9DxGOESDblH5AssEEeD3dpTfbByPekiivMBmfDKeMlXOEc5/jrC7OX2C+WK1eluMknHQ2aok62aWFPHe2s0qSPGvAAMAEwXyhw0KZW5kc3RyZWFtDWVuZG9iag0xNCAwIG9iag08PC9GaWx0ZXIvRmxhdGVEZWNvZGUvTGVuZ3RoIDg1OT4+c3RyZWFtDQpIidyXzW4UMQzHX2WOrcTCJJPMxxGh9tJKgLri1EvLsgUKLeqHEDxNH47H4ACbzEj/v2x3dhaVLdzGimM79i+Ox9VFWcwXO+Xu/GPhXS+1K2kQ7lZCm78DLpBWg8IT2EILPi34fmmWlsosVJZPjwukFSyfpFWvhGf7vvBdMV8WM9d1sZhV1WrtKB27j+A27Wqy8Dmt1IrwDo0X4PUg5zALl0mrX7lAyzd4ajJGaue48gncnODCtSmYYaZSh9KBpOWQFjIepVYqZ9WNDBAFcQIrziusONOaGQDF3FoBaOC4ARxftlUxqxsBpUwVCaGPeh+RuES1q5XQ5e+FWcQrTMGtBKcXzkwDpIZIEFJkOSMV5JZD1PqwEhrF4xJ2yLN0D3AU29jC2nJoeknn8lWYflUiQjzarwjhLi3EUe6D8DpKdNrfc5wboM1xEDH9lxzTltP1/J+Zp7HD/I4B3FjXwjzZXlroFJdoC/P/Q4k4KEwQAdg+qRlXpoCwSdp94ydfnplzoVMBrYQukb1NQLFYL9LJnQKY6d/cTuHnOSRm4QuupAFBO4tArRramflw1+Lmj76bSgd8uMJLCobCv0metbuIiafyPoWI8sgVZeKoCP9MpYPfYMbboGzRNyNEEUT02DnLDT0/Vaaj+R3cKB3yWdwaHa+waRMd3/A1oPKSWqp1dFrmt1FGuv61KaAbWmgnlDGK+LZWxiMsI2ktre3mC/0TtWjcME/yFZuEHE9pwOmPtcGbdbwDLskL4UlujndTaF18JHzaSHbru1mTz1psfBx8vkct2kJ1xD82pDg3psriYwiYXIoJdNBCPsk7ZSVTFNzfeazaul+iHyuadaNljfpfbmbmvxTB0ogw/gAW0nqLDwnVnq79mg2Bbvd0EG0vZAsnGDkzDcc0m9PrlLJKSQa5xIhPrIhpAKP02Vk+z/6no7cRrtEruBJc1A6nNDqTXYmryu4BskspvsZ8EVR2vezHkKyZZSVj5sSNfe/CUtrD7kZQE6HpHgSv5WkEBLV0d/fuGZ20yFYS2jaMsYMGCIFwPyGtGZ9DQl7iVV1v2iEtu8DUULB2zxHKedLSpgPq8YWVRjmEqgLut7Xox8Rb+71IpmrM3F+bLqk19Fe8VKzR7RdQFr8EGAAI6yOtDQplbmRzdHJlYW0NZW5kb2JqDTE1IDAgb2JqDTw8L0ZpbHRlci9GbGF0ZURlY29kZS9MZW5ndGggODg0Pj5zdHJlYW0NCkiJ1FfLbhQxEPyVOYKU0Y49D4+PcAgSHECwcE/YJMsrRFkggq/Jh/EpHMjau1G1umtndtAiuE1r2u6Hq8pt1xVVMV88iA/n7wu3MTwaR2ujz98V/nBrw1dVthr81aFxCxvwMI7FDPgjGa1zxhrPYnq1wWCdUS0pXQi+KOtarevRqNT2zaY/z1O36mycotsZGtdrIxpeJ2hcovEhGW02CqjiUT6gbMyTl9USYeB60d6Wllmx9dyr2T8+N2j8joaMhlEZW1McV3Q3AQfElFc533OHE+GWtSPSDhztXBLixirTL6tofmy0A7wdmI1oTaq59FVfD7NKU2zLqhcIcUGR78moh9w+JkGJ3ki9pSlgUcIr4cVvk6sp/gLbrVaN7FtvHFhNc6M6qjk/svu6KdsCX2Fb3ya3JhtLXHOT3JyhdlwHhcItqBvS/UkK4w2vdMjB2IvHv8HSxJ8LNL7SnC92l+a7OEB3TjBKd+3lg997Td/1BuIEJGq2m2BDnAqybgLFr/CPpnjQeFkhYDN6W4peCwlT0DuDBMSSd5Dl5bgoy90lb76/sIgpSu3DXwFV6VwTTRjwm0wovahPjDxYIHbxG54vVY2XVJw4JMT5jJQAgTZRzCldc40E5AD7gVtPSUdw57N2MxptZNMPDTB8ShCycQBF85aiHTbP2bEvfCzm53fQj7HdQl9cmfmsNnD9lK8Fw6DYfYbYzefW44kEOLcdMApIKlSQ3kDriho0TZ+FJhqyT8dLMXmH/c9APk7FbpHF5E+EcVhLmfXOmtdE0Q1LYMLAqN8es2O3BV6+erug9uaPMYeaK7TxF9VGocZCWKhi4J2Ml9VI9UJ0PcXoAqpCs5OWRiOVFV1/qt0GpwVazIo2CY8TC3uMUnHGahEZY7830aOBxnHP2qkzZ7sVlHEx28PFHKfwzcSYYrLl9OrUn3+eXnzUQHyew7fIXowtuOI1FowgxnwFoEXCnI8nNGFBuyuVZRxq/lL3JVhQE+ePUON3lwAGQk2Mx57Du2cx+W0TWUydmR2zZTH50EQfi/q6m0Kp5r+g1J8Rh7MTU6HvyXEV0h+YyU9sMH+aikpoeN67RWaadXlRURd4EV50ehJMS0BqG2fEFHiOapG1teagbyyt0GS3dtN3VHmnQ96kCueNuH3epJyGxgtxxAlTxW8BBgBLlSY4DQplbmRzdHJlYW0NZW5kb2JqDTE2IDAgb2JqDTw8L0ZpbHRlci9GbGF0ZURlY29kZS9MZW5ndGggNzU1Pj5zdHJlYW0NCkiJ3FfLbtQwFP2VLEEiUuzYcbJE4rGAHW1ZT5lpaSlF6kAXfE2/ii/gG1ij2Kl0rq6P4syMxJRdjuL7sH3u8b2haqqT9bPb5yfXlekSWCO4GcH0fTV+h/T9KS5yCXxGiy8R+AQ2+Aftv4/ffWaRSKWCVSv88QPBFnNBk/csuoh4wVK5G8GQCShyvERQthXuLJ39YBOqI2oS6HFdQOARvIA4Bn90I3C9z7i2at0jGBA8gGtHTZqibIbCbAJ1jdmIHy2CnmUzKJPaNn1b1W2rnHAQA7sp8bMR2GaGSeeMlP+2CPcstZe4d7HFS3YQvFZ+YpTCysNk7nH334pKUkuFcbkqFLShfBRUF4DyUdegbZqMA8tiOhqmZTF1cXljlsT09DSoJjXKpDYh2Gzdcfei7k7jaU2Jf43AZ+gqWI3UF3TbInfoKyVIqUvdP6ZGxVDvxga72MZ3YU4z0YGmSOHZ76t5d1hCYhWXsFt63mUi8Cb+6KGic+Yr6liwQiwTFIsUaUOYq7uyh6jflQm1MW6Yv0inDI//IoU0CzXnYQ5Sxa4xyyvSmcyrwbWZ0kL0VI67FpUvgGGudTvDWx/OHvM02PMKHwc6A2TI4zR5eKt/Tv+IPfNlKFAYUpiv1I7bJsfEXSgq2CJunfJIDyEFrjlA16Is3AKK6syPn6IfY2bDEorS/I+W+itqE11bF5YT2YcM23SvUugttBlvXbmDQobqqvnv5kdOFv6HTmapj5siijFz3yZhhpLzy9IGhhxv9m0EI9hpJPDmgBnw+aBTkbNt5Qe8MHEvor/G50+c9w3Q7R4tuNJsleNZunNnhXLOB82ytlTvOdML6Hpp/fI505ucaorO8QEciHvm3SCNGd9gm21QaRhXFGbJNMvZKnqE05RsAq+RukJfUHjOkgbM8QgVPNNW+Dmt2qGt+BXznxTkbQSTUr2Le7bL38jDTqb8zp/iZPqn7NHZMGc8/pqZiEvd0Pi/F4tLPEw7GH2n1V8BBgDfUipJDQplbmRzdHJlYW0NZW5kb2JqDTE3IDAgb2JqDTw8L0ZpbHRlci9GbGF0ZURlY29kZS9MZW5ndGggODUwPj5zdHJlYW0NCkiJ3FfLbtNAFP0VL1OJ0Hnb3kM2EQKpUdl0Ay1pCSkgQpHo1/BxfANrkrFTnaOZGz8IqGLnq7kvzzn3MZMnJ4tVURWqWFxN1O5bBxBMaTJHh2281o2k8cig8AMckFaJgpVi+iTmVJfbTKfWJnbkMTV0qhHO4t+2wmdUe4fCJgouc/IRhW9R8Bm1Lzuhhm/dxnwK/1fA93lUai0+Ja725qud0B68Qa2bxMSF4ZiO4oHP8UCJeIgI1wMQDiLC54jwcEzmiMNXOCBMJBRfxODusNLrqNSGWEuA3iMFiXXf4+/uo0zxT44CgXc64zqI3oLkmnpBJbumrHUv1xniGFXZgcTxj4Y4z2JwPZQ45QjihFwld7QFl0PKJHo5b2ljfmgYPRs4ekvhO52Z3Z0sltvWESq3ZwA1+rto1V7WbTwJGYFAx4ufIzoNnhXebwmo6xyDSO0DnqwhDMG4EQUxzXifVtlBjWHEwDYSOi4peFf5TDZGdF32yqbqxbwqyblHNq5XNkRDK9pjNnWidTrTe+Y2vSuUiQfKjaJq7F091xrqBleH1YKqB/cJV/tM2nJ7xyv14i2KzYC0arm1qESv3+/QSOkJi0FYXiEsVN04UnBYEA7vocXLOC7B/JcUQwabBtqdGOW6wdeN54RcwQSwWGbpUt+ZQKzfqXZBDUTR/iUU6V1xnDr1dnid5p9uYmnK7XbMMyFd3Ud4G1OatO3Rph4hCimO12iOCxcaECQEVoN2S/+3IoxSdKrMn0kxki+vyvGVSc2yFu9PHMd14ronJUzZwTyK329DPA5Xwn/MldzqGB8/+9cLvVjI8wrCUye8SUycUuMJQYxEQtBB+r58VGHG8K5C3j3HwSPNmj9FviG3zWiR58souAzaxAN5coljEA/SlSOX8sUE7uIl5k/2ayCrGES8lzOsCPphKg8a4hcnTaeww5mfnchEGnEiy1sSxrSJycNEJhs5gcMvvTFsr/852xfxILemEScx5D0eyE0PW37HGi0vc86OoI7vpI6RvNFIbWAUt+VKFBTCSE/Rnl2jY8XNnhATNiJGCZLe6uFXHMrMRYrFQfVUH8XB6cwUpi4Wyy1A9XZvawGiy25Y1wa6jSchI4i1MY9aze0UvwUYAATrHyYNCmVuZHN0cmVhbQ1lbmRvYmoNMTggMCBvYmoNPDwvRmlsdGVyL0ZsYXRlRGVjb2RlL0xlbmd0aCA5MDk+PnN0cmVhbQ0KSInMV8tu1EAQ/BUfEwkrnvHYYx+JRDhEcICFA8olDxJCApEIERJfkw/jyGdwIJ5ZS1XM1Hq9LCi3bU27p6erurp352Z38bEwXVEVi7Odz8Hw0fgajCoa74PRZtyu8OR6MJbBjvHgVhoUuYDv3fDbVSZaFbo9ATc6CIbrm2h1eGTRqNG4h2gNHjg0WpUABe4Ho7E+8839n28bD+hOs9Y7/WDsHZjC9sXivCht1dVF2fokXFodLtUS3meDYZfG5WAQ1C1C3WTgvUPjHLJGQF+ES1wG9i+D0cffp3jJB/SiGymxMzQw/VsMJt91EUpR17OZZutlyUrsFaJdLwklQwdClca4vigfklofUoOQPkVIJT7f0CvT5LkC30m3C9nY5IakwGR+JZwYS4pfLFCx6JKItgP5Wnp9xwOiEREsqJf/y0fa3m2JRyQFRB2rQns86FbzyCdpZKXhAMuNjUpP/xSe0WTYcg1dR59cQrUlchvD0IxVnAND1U61M4p4K/GZcefegR1F3FStGZF6nXavx0q3GUNO0sPgtRykj3fgN5F28wd+HjdSXokbdYGc8V1yJwzf2GFtl0SwyVfZDnseJSBTHVKnn6qrsF/SsdpWubqtLqjxbkqPyJDrFB3ouSglrI6t7DPZeHVnKzOr1Z3pblga7+3YjBpUk5RuBPUH9tyJ5D9NuQ1U8ExGlhP3aAfvDGuC6WcJLG1Vkn1IUZys8oOj3cGquw32sKwAEDiSIWR06k6ia7qgaYakGjAy5CUyBIfhKdKAJABLhyVN5+oUUmvOVWKkJsSETk0BH5rA1dvamwgrPaQxNC1GUXScmaJUurRPMqefoS3pRjEyh5aDmw20Ade4/7kbaznqQY3Gl81So4xqpmrkU2WaUiM7X41MP7nNr7eb0LyS3O0Sr1Ga7OqI6VKzJWlCeK9QgTRXSaiIX3HFdWkuktESUszrDT6RpjCyg/qB0tIjHW95BHy29bbmKYnkvQpA1JYbV0rt/Jb3b+/USqwbxWGjvEIWrbcjIT2oH87hAH9rGZW0excO5HKQmcdERyI6elHHU2/odpDC/wg2T9tUs3ujaUyGInrnw2jpSN9utNJWD9tzjs+p72h45PM+6hXVFGuHYisV+UQhst48kdx+iylSA2FaRBTppYlGY4uYTpFJq2XK/I9rH3lPrznEk7h/jB+tbhzrNtidsxpPZEv0tvgtwAB5nSqwDQplbmRzdHJlYW0NZW5kb2JqDTE5IDAgb2JqDTw8L0ZpbHRlci9GbGF0ZURlY29kZS9MZW5ndGggODY1Pj5zdHJlYW0NCkiJ5FfJbhNBEP0VHxMJi+me7lmOLAoHjjHikouJExIWRyJBkfgaPpQDTLcneo+q0vQ4iYjEzeVap+rV0q5ZVIvV5sAfrj4t3I7okHg2EJ3CaAYiBpepZWJVmXAo54pM18L00rWtXyzr+u4fYo9EhUQciLCL4iNyzpC4TkRUODcQ0o/ECJn4MhA7ocvhd5t/n6LQhenxG6ZnAU6OE6PPxBWqkHt0uUYpjIsY35E4B4+3w2/vFJUtEhskMOKTg4HYRfwiGasU/ansB5nwM/FhrfzIpOB9UKqPeCJGJvpKgSoBn4D1E6yRVESitgIgqaQfXTvVK+gzIKMV1jSfXkgVNhEpOmyi14gWRCEViypv1teGxIeyxrHFLv9GSKeoE9gpmKeGb03h5HCg6irORr6vGgV4hFwEHiFSzuVJsIfCxUBKzjLdCpVCTEvzI6bfp6T0czAtMdlL5DypXlmbOmTaFiPTZoO8w2+mWr/MQ1dxc2GmI7nxI3TmQLzWhjuBty8aodJ0jNrYroVcmbVC8HZCcQTvK0y4DSzEkn0X0CFEuMCRJCetefzE4OfXrvFKgk0DNBBSUbt+1jWQZsHSV12t1qEVsmodjhIH10w/ka1b3CXIwFzjWsClZs8DcU2OLiauSW0AoPc512Q1BceNaaxwqSax2u+BLnUyyK2yRy/rOy48hOnnR37YUKvzPwOj6cIIVKpvTuOuWl9zJymECZa3OEmuEM5btHyDH6dUeCf2WeBImz7XJmGG2eSum78TXBuU8lBH22c1HkS0OXrpR4lGTpRYTR5EwQrADrO3AiBbXYaUu4NU2kFNJ2zLOanOPrqK6Wige+YUtwst/aJ5SYb3nhkapMpGG2rgxMzdFZEIil3zkKczDQ0XvQ+Up0aU8aYKjcfXVti9G4r3fkWYTWO/IubcXk67vR7XJ11odnd4wfl/u+MY0Ubq9keuzVgQ7esZ3+L7Pa4DFdQEHQQYFZ2kguWTpBob1I/rcx9QOwS1fVkiKIiBMDafI0p/RIQOPi7UASobRLP8jxvEdmIuAzvIfHJrL0Ar45d55rcP1B70ODXnbzAJE6ohQ9WFXoUqme9EsNNQpZzSMBbZaqcKh+V9kzx6RYpA+AuJQkSbILQRvbFU6CigyOgzzf5c/BZgALEqKBUNCmVuZHN0cmVhbQ1lbmRvYmoNMjAgMCBvYmoNPDwvQml0c1BlckNvbXBvbmVudCA4L0NvbG9yU3BhY2UvRGV2aWNlUkdCL0ZpbHRlclsvRENURGVjb2RlXS9IZWlnaHQgMTE4L0xlbmd0aCAxMzAwOS9OYW1lL3dwdDEvU3VidHlwZS9JbWFnZS9UeXBlL1hPYmplY3QvV2lkdGggMjg0Pj5zdHJlYW0NCv/Y/+AAEEpGSUYAAQEAAAEAAQAA/9sAQwADAgIDAgIDAwMDBAMDBAUIBQUEBAUKBwcGCAwKDAwLCgsLDQ4SEA0OEQ4LCxAWEBETFBUVFQwPFxgWFBgSFBUU/9sAQwEDBAQFBAUJBQUJFA0LDRQUFBQUFBQUFBQUFBQUFBQUFBQUFBQUFBQUFBQUFBQUFBQUFBQUFBQUFBQUFBQUFBQU/8AAEQgAdgEc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vA/27vEur+EP2VPHGr6Dqt7omq2/wBh8m+064e3ni3X1urbXQhhlWZTg8gkd6CZS5YuXY98or8lf2evhr+0t+0p4LvfE/hj40apY2FpqD6a8ereKtSjlMixxyEgRq424lXnOcg8evo13+zb+2j8NZ7PXND+Jc/i+/jlMYsIfEs10qqyODI8WoKkDqOnO5gzKQONyzfyOZV21dQdj9JKK/Nv4Yft7fFT4KfE1PB37RGlTiwmlfzdTl01be8tFLeWsyCFVjuLYNHJ80alm3MyO+1Y2/SMHIpp3NqdSNTYWivyD1vxT8aPix+2F4x+HHhH4o+IdGmufEusQWMdx4gvYLO3jgkuJAgEZbaoSIqoVcDgcDp7D/wxh+1z/wBF1/8ALv1f/wCM0r3MVXcr8sWz9G6K/LfU9S/bT/Zh0661HULvVfEfhiw1B57i6uZIdcinjQFmd2Ja6htmjhJJPlBQ38DtX2H+yF+17of7TvhZoZlg0jx1p0QbVNGVjtdchftNvkktCSQCCS0bMFYkFHcTLhWUnytWfmfQtFFfEX7Xv7fN34C8Uj4b/CS3h8QeNnmNle3ywG6WzuHBjS3t41P725DspIIZFYBCrsWWNt2NJzjTV5H27RX5n+HP2Zf2yPiJZzeINR+J+oeE7m+mac6dqXie8tnAfD7lhtVeOJfmIEfyldpGxQBWT4t8PftgfsmX8fiqfxRqfjzQ4YxJeyx38+tWKRqWkkSeGcCWJQsPzToqBVfAlUsRSv5GPt2tXB2P1Gor5/8A2S/2v/Dv7UHh6eNIk0Pxlp6btQ0N5d+Y8gC4gYgF4iSAeMoxCtwUZ/oCq3OiMlNXiFFfn78fv2+fFvjH4m2/wx/Z4t4NY1KeX7IdfigS5a4uAwZhaB/3QhRUcPNIGQqWZdqoJG53TP2Of2vb/TrS5n+NM+nTTRJI9ndeMdTaWBiATG5jjZCy5wSrMuQcEjmpv2MHWu7QVz9JKK/MC/b9sX9kS/1HXr+9vviD4Yhwbq4u7yTW7F0WCRzIVZhdW8ceXLSARKWjXcWXbn7V/ZU/ac0/9qLwJea7a6Fe+Hr2wuzaXlpPumgD43KYrnYqy/IVLLgMhPzLtZGcTuVCqpPlasz2qivA/wBu7xLq/hD9lTxxq+g6re6Jqtv9h8m+064e3ni3X1urbXQhhlWYHB5BI718I/s9fDX9pb9pTwXe+J/DHxo1SxsLTUH0149W8ValHKZFjjkJAjVxtxKvOc5B49RuzsKdbklyJXZ+tVFfnJ/wxh+1z/0XX/y79X/+M0H9jD9rnH/Jdf8Ay79X/wDjNF32J9tL+Rn6N0V5x+zv4L8XfD34O+H/AA/4713/AISXxXZ/aPtmqfbJrvz99xK8f72YB22xsi/MONuBwBXyf/wVQ+JXi74ef8Kw/wCEV8Va14Z+2f2p9p/sfUZrTz9n2TZv8thu27mxnpuOOppt2VzWdTkhztH3vRX5pf8ABOb9r7V7nx3qPgL4jeLr3Vo9b2SaJfa9fvO6XgIU2qu4Zv3ykFQzhQ0W1VLzc/pbQncKdRVY8yCivA/27vEur+EP2VPG+r6Dqt7omq2/2Hyb7Trh7eePdfW6ttdCGGVZgcHkEjvR+wj4l1fxf+yp4H1fXtVvdb1W4+3edfajcPcTy7b64VdzuSxwqqBk8AAdqL62Hz+/yeVz3yivk79rL9n346fFf4jadq/wy+JP/CHaDDpUdrPY/wBvX1j5lyJpmaTy4I2U5R4xuJz8uOgFeK/8MYftc/8ARdf/AC79X/8AjNK/kZyqSTsotn6N0V+cn/DGH7XP/Rdf/Lv1f/4zXzT4N8V/Hj4g/GWH4a+HPi94h1fWJtQmsIr+28WXbWEqxbzJcJLvy0ISN5AQpZlHyqSQpObyM5YhxsnF6n7Y0Vm+GtF/4Rvw5pWkfb73VfsFpFa/btSm866udiBfMmfA3yNjLNgZJJrSqjsCvnH/AIKIf8md/ED/ALh//pwtq+jq+cf+CiH/ACZ38QP+4f8A+nC2pPYyq/w5ejPOf+CTn/JuviL/ALGq5/8ASSzr7Ur8pv2If23vAv7NXwo1bwx4n0nxDfX93rcupJJpNtBJEI2ggjAJkmQ7sxNxjGCOfT6E/wCHsfwj/wChc8a/+ANp/wDJVSmrHPRrU400mzO/4K1eHdPufgv4P12S33arZeIBZW9xvYbIZ7aZ5V252nc1vCckZGzgjJz7n+w94svPGn7KHw41C+jhinh09tNVbdSqmK1mktYickncUhQsc4LEkADAH52/Evx58Tv+CkHxU0Sw8O+E/wCz9H0rFvBChaa10vzgGlnu7vyxjf5BIGBkRBURnzv/AFq8D+ErTwD4L0Dwxp8k01houn2+m28lywaV44Y1jUuQACxCjOABnsKFq7hSfPVlUjsflx8Av+Up2p/9jV4l/wDRV9X6xV+NGk/FnSPgb/wUF8V+N9dtr270rS/Fev8AnQ6ciPO3mG7hXaHZVPzSKTlhwD16V9hf8PY/hJ/0LnjX/wAArT/5KpRaRFCrCCkpPqfatfk7+zL/AMUt/wAFNdV0jRv+JTpLeIPENgbGx/cwG2RLtkh2LhfLVooiFxgGNCB8ox33xW/4Kzy3+na1pvw98Gz6dPNEI9P1/WLpGlgYhd8htFRkLKS4XMrLkKzAjKVt/wDBPb9k3xdpXju7+MXxKtL2x1U/aV02y1gTLqMlzKSs97OGYMuVaVAsgYv5jPhcIztu70HOarTioa2Z9T/tcfGSX4E/AHxR4osZ4Ydc8pbLShLKiMbqZgiOiurCRowWm8vadywsDgZI+Wf+CX3wSGsJrvxs8Steajr95eXFjp02pQFy2drXF6sz5aR3dni3rjGydSWLkL2f/BWP/k3Xw5/2NVv/AOkl5Xuf7HnhK08FfsvfDPT7KWaWGbRYNSZpyCwkuh9qkAwB8oeZgvfaBkk5Je7NGuevr0R7FRRRVHWfk58bND1D9hb9tTTvFegte6X4J1i6TUhFpkS7JbCSVTfWAQokJ2kNsjBOxWtm3BsMP02+Lmoa5pXwn8aX3hhZ38SW2iXs2lrbQCeU3SwOYQkZDb23hcLg5PGDnFfEX/BXnRfP8O/DPVvt1lH9lur+1+wyTYupvNSBvMjTHzRp5OHbPymWIc7uPsP9mz/k3T4Wf9irpX/pJFULdo46a5ak4LY+EP8AgkVBobeNfiLNcGD/AISVNPtEsgzkS/ZTI5udq5wV3raZOODt6ZOf02r8yfjX/wAE5viH8OPiC3ir4D308lg8xa0srbVfsWp6WXRxIqTu6B4gPlDeZ5hEgVlfa0jcvY/tqftTfA7RDceNPDl1d6ZM0VpbXfjTw3ParG6q5CJLGIC7uoJPmF2Pl5GPmJE7aMzp1HQjyTj8z9Xq5vwH8OPC/wAL9Hn0nwnoVl4f02e7mvpLaxiEaNNK252IH4KB0VVRFAVVA+HPhL/wVl0vU72w0/4jeEW0ZHUJPreiTGeFZDIo3NbMN6RBSzErJI/y4Ctu4+7PBXjXQ/iN4V03xJ4a1ODV9D1GITW15bk7XXOCCDgqwIKsrAMrAqwBBFUmmdcKkKmsWeGf8FEP+TO/iB/3D/8A04W1ecf8EnP+TdfEf/Y13P8A6R2dej/8FEP+TO/iB/3D/wD04W1fBH7J37d5/Ze+HWo+Fv8AhB/+El+2arJqn2v+1vsm3fDDFs2eQ+ceTnOf4sY45lu0jlqTUK6cux+wtFfnH/w+AP8A0Sb/AMuT/wC5K+sv2Tv2jz+1B8OtR8Unw7/wjP2TVZNM+yfbftW/bDDJ5m/y48Z87GMfw5zzxV0zphWhN2iz2qvzk/4LAf8ANJf+4v8A+2Vfo3X5yf8ABYD/AJpL/wBxf/2ypS2IxP8ACZwP7WHwUu9G+A3wK+NXhdZ7G/tPDWi2OrXWngxywyLaxNaXm+NAVYEeUZXfIItlUV+gH7L/AMetP/aM+EOl+KrUeVqSYstYtlhaJIL9I0aZUBZsxnerodzfK6gkMGAPgj4d0/xf+yl4B0LV7f7XpWqeCtPsbu33snmwyWMaOu5SGGVYjIIIzwRX5/fA3X9c/YA/a5vfh/4mv4ZfB2uzW9teanJbCGKaBg/2O9V5GURrG8rLKdzIoE4+dkVgttTL+DJS6Pc+zP8Agoh/yZ38QP8AuH/+nC2o/wCCd/8AyZ38P/8AuIf+nC5o/wCCiH/JnfxA/wC4f/6cLaj/AIJ3/wDJnfw//wC4h/6cLmn9o1/5f/L9T6OoorN8S+ItP8IeHdV13V7j7JpWl2st7d3Gxn8qGNC7ttUFjhVJwASccA1R0nzB/wAFDP2mD8FPhW3h3w7rP2Dx54h2xQfZJtt1Y2eT5tyPlO3dtMSnKNl2dGzEccl/wTH/AGcYvAnw9b4naxazReJPEsTw2KyM6CHTNyFSYyq/NK8YkDZcGMQlSu5wfmn4ZeHde/4KKftY3niTxDb/AGDwrYeTdX9mXuJoLawjZVisI5ARtkm+ckgx5JuJVXI2H9dKhau5xU/30/aPZbBRRRVnaFfOP/BRD/kzv4gf9w//ANOFtX0dXzj/AMFEP+TO/iB/3D//AE4W1J7GVX+HL0Z4Z/wTI+EfgXx98Bte1DxP4L8PeI7+PxLcQJdatpUF1KkYtbVggaRCQoLMcdMsfWvrr/hmz4R/9Es8Ff8AhPWn/wAbr5y/4JOf8m6+Iv8Asarn/wBJLOvtSktjOjFOnHQKKKKo6T8jPhL4a0jxf/wU21vSNe0qy1vSrjxV4j86x1G3S4gl2pesu6NwVOGVSMjggHtX6Wf8M1/CL/olngr/AMJ6z/8AjdfnJ8Av+Up2p/8AY1eJf/RV9X6xVETiw0U4yuup+Uvxd028/YK/bbsPGGj2k8PgbWpmvltbSMrFJZTNtvLNVURRlomJeOLJVB9lLEmv1R0zU7PWtNtNQ0+6gvrC7iSe3uraQSRTRsAyujKSGUgggjgg189ft4/AH/he3wJ1H+zrP7T4r8PbtV0ryot8021f31su1HdvMjBxGmN0qQ5OFrx//gl3+0Rd+NfCup/DHXr2a81Lw/Ct3pEs7M7Np+VjaHO3AWF2jC7nJKzKqgLFQtHYcP3VRw6PVHaf8FRPCV34j/ZfbULaSBIdA1q01K6WViGeNhJagJgEFt9zGcHA2hucgA9H/wAE6vGsXjH9lHwtCdTn1PUNFludKvDcF2aBkmZ4YgzdVW3ltwu0lQuFGNpA+hfEvh3T/F/hzVdB1e3+16VqlpLZXdvvZPNhkQo67lIYZViMggjPBFfld4P1vxx/wTI+O95pev2P9v8AgPxAUEt3bQhf7Rto2OyeBifkuIvNbdCzY+cgnDRTBvR3Co/ZVFUez0Z+sdFeU6f+1P8ACnV9EsdXsPGljf2N4DsNokksiEAErLGql4mwwO2QKeelch8ZP26PhT8JfCkuoReIrPxRrkkDPZaDpU3mTyyDbhJiARa/fUnzQGwH2q7LtrCGKoVKkqMKic47pNXXqt0epUw9ajQjiakGqctpNPlfo9n8j5O/4K6+LbO98a/Dvwwkc4v9N0+71KaRlAiaO5kjjjCnOSwNpJnIAAZcE5OP0K+EfhO78BfCjwX4Y1CSGa/0XRbLTbiS2YtE8kMCRsUJAJUlTjIBx2Ffnr+yF8GvGX7VHx9b9oL4gwQwaHb6gL22CxNCt/dQqEgS3VWBENuY48yMW3NEEPmEylf0k8S61/wjXhzVdX+wXuqfYLSW7+w6bD511c7ELeXCmRvkbGFXIySBW67nmUVzSlVfU0qK+If2cf8Agpv4T8dwW2j/ABOWDwd4kkmZF1G3if8AsmYM6iMFizvA2HO4yZjAjLGRd20fXvhD4ieFfiDDczeFvE2j+JYrZgs8mkX8V0sROSAxjY7ScHGfSmnc3hUjNXizyb9pj9kHwR+0D4Y1udtCsLHx3JaudP8AEEX+jym5CKIvtDopMsf7tEIdXKoW2bTgj5W/4JI/E2VNQ8cfDy4kmeGSJNfso1iTyomUrBcln+/uYNaYXkYjY/Kc7vaf2sv26vh74I+GevaL4R8VQeJfGOrafJa2LeG73etiZlkQXTXUeURoiCwRW8wt5fCq29eb/wCCWXwa1zwF8NPEfjDWreawXxZLanT7S4hCM1rAshS5B3Z2ymdtoKr8sYcFlkU1PXQ5nyuvHk+Z6h/wUQ/5M7+IH/cP/wDThbV5x/wSc/5N18R/9jXc/wDpHZ16P/wUQ/5M7+IH/cP/APThbV4Z/wAEyPi54F8A/AbX9P8AE/jTw94cv5PEs86WurarBaytGbW1UOFkcEqSrDOMZU+lH2hyaWIV+x+gNFecf8NKfCL/AKKn4K/8KGz/APjlH/DSnwi/6Kn4K/8AChs//jlWdXNHuej1+cn/AAWA/wCaS/8AcX/9sq/QDwn438O+PdNk1Dwxr+l+I7COUwPdaTeR3USyABiheNiAwDKcZzhh61+f/wDwWA/5pL/3F/8A2yqZbGGI1pM+1P2bP+TdfhZ/2Kulf+kkVeB/8FIv2boPir8K5fHmmJs8T+D7WW4dY44h9ssAQ8ySOxVv3Kh5U+Y/8tVCFpAR75+zZ/ybr8LP+xV0r/0kir0ena6NHBTp8rPyv079pGH4q/8ABOjx14E1R/L8T+D7XSrdGeSIfbLAajbpC8aLhv3ShIn+U/8ALJi5aQgfYX/BO/8A5M7+H/8A3EP/AE4XNfnt+3V8BdQ/Z2+L2rTaMf7P8EeNPNnsYbOZUQoskUs9o8SKgWOObymRNpUKIcMWRtv6E/8ABO//AJM7+H//AHEP/Thc1C3OOi5e15ZbpW/E+jq/OT/gpz8epvE2s6T8D/CYvb3UvtcM+tW1pBLvuJnVGs7RAp/fZ8wSMmxhu8jadysB9l/tLfGu0/Z/+DXiDxhM0D38EX2fS7Wcgi5vZPlhTaXQuoPzuFO7y45CPu1+dn7BVt4J8TfF3xN8Wvi54t8L2mo2921zYQa9f2lq9xqUsnnSXixGRNvl5+X93s3TZQhoeKl2Na8rtUl1/I++P2TP2btP/Zp+FdpomyyuvE95/pGt6taRsPtc2WKIGY7jHErbF4UHDPsVpGFe115x/wANKfCL/oqfgr/wobP/AOOUf8NKfCL/AKKn4K/8KGz/APjlM6IuEVZM9HoqtpupWetada6hp91BfWF3Ek9vdW0gkimjYBldGUkMpBBBBwQas0zQK4r4zfCbSPjl8NtY8Ea9c3tppWqeT502nOiTr5cyTLtLo6j5o1Byp4J6da7WigTSaszy/wDZ6/Z68Ofs1eC73wx4YvdUvrC71B9SeTVpY5JRI0ccZAMcaDbiJeMZyTz6eoUUUAkoqyCiiigZ89eEP2IfAvgv4+z/ABdsdW8Qy+JJtQvtSa1uLmA2YkullWQBRCH2gTNtG/IwMk85+haKKNiYxUdkFfOfgv8AYQ+HPw8+NsXxO8O3WtaXqsN1cXUWlQS266dF50bxvGkXkblTbI2FDjbxjAAFfRlFAOKla62CuT+J3wp8J/GXwrJ4c8Z6LBrmjvKk4glZ0aORD8rpIhV0bBIyrAlWZTwxB6yigbSasz8x/jV+yp4I0dtK8B6F43voPDGm3wW/1Sex/tCewnYTHy5NghjcEux+Q7gI5AVJXn1/4Y/8EtPhTpVtpOpeINe1fxy+xpJFinSz068Vw3lsqxZlUBWQgrPyVz907a9U8AXtp8Eda1j4e+MI7W28L6hJJPo+pXUSeTdxN8rxXEmArMFKA7wMYIztMYrmvG3iW/8AgVqOt+DPC+sR3Wh3tt5ypM0zyeGvNkVWcugJCHzMqOWDMjYJOZvzrCZl/ZlOpXxFuWUpc0VpKnN3dtX70ZbqWne3L8P6XjsjpZvVo0MMnzxhFQm9Y1KcbK+itGUL2cdduW7mvf8AqHTNNs9G0610/T7WCxsLSJILe1toxHFDGoCqiKoAVQAAABgAYqzWT4T0+z0nwro1jp1z9t0+2soYba5Dq/mxKgCPuXg5AByODmtav0KDcoqTVm/mfnFSKhNxi7pP0/DoeFfGv9ir4UfHe8u9T1zQX03xDcoiNrmjTG2uflYNuZcGKRiBsLSRs204BGFI+avEX/BIbSLnWLiTQfiZe6bpTbfJttR0dLudPlG7dKk0StltxGEXAIHOMn9CqKqyZzSo056tHyj8Kv8Agmt8H/h5JBeavZ3vjjU4/Jk363KPsySpksUt4wqsjk8pMZRhQM/e3fV1FFFrFxhGCtFWOK+M3wm0j45fDXWPBGu3N7aaVqnk+dNpzok6+XMky7S6so+aNQcqeCenWvl//h058I/+hj8a/wDgdaf/ACLX2rRRZMUqcJu8kfFX/Dpz4R/9DH41/wDA60/+RaP+HTnwj/6GPxr/AOB1p/8AItfatFFkR7Cn/KeX/s9fs9eHf2a/Bd74Y8M3uqX9hd6g+pPJq0sckokaOOMgGONBtxEvGM5J59MX9pD9k7wj+1D/AMI7/wAJVqOt6f8A2H9o+zf2PPDHv87yt+/zIpM48lcYx1Oc8Y9qoosaOEXHltoYngjwnZ+AfBegeGNPknmsNF0+3023kuWDSvHDGsalyoALEKMkADPYVt0UUy9jzj49/ATwx+0b4EHhXxUb2Kzju476C506cRTwTIGUMpZWU5R5EIZWGHJADBSNL4M/CbSPgb8NtH8EaDc3t3pWl+d5M2oujzt5kzzNuKIin5pGAwo4A69a7WignlV+a2p4Z+0b+yH4W/ae1LRLnxXr3iGzh0eKWO0s9JltoolaQqZJCXgdyzBIxy20BBgAli3jv/Dpz4R/9DH41/8AA60/+Ra+1aKVkZypQk7tHxV/w6c+Ef8A0MfjX/wOtP8A5Fo/4dOfCP8A6GPxr/4HWn/yLX2rRRZC9hT/AJTE8D+ErTwD4L0Dwxp8k81houn2+m28lywaV44Y1jUuVABYhRkgAZ7Ctuiimb7BXnH7RHxg/wCFCfB3xB47/sn+3f7J+z/8S/7T9n83zbiKH/WbH248zd905xjjOa9Hr5x/4KIf8md/ED/uH/8ApwtqT2Im2oNo+cv+HwH/AFSX/wAuT/7ko/4fAf8AVJf/AC5P/uSvR/8Agk5/ybr4i/7Gq5/9JLOvsvU9Ms9a0670/ULSC/sLuJ4Li1uYxJFNGwKujqwIZSCQQRgg1Ku+pywVWcVLn/BHhfwE/bd+GH7Q2s/2JoV7e6R4ibzGh0fW4FhnuERVZniZGeNuC3yB9+I3bbtXdXvtfmR/wUi/Zx0P4OT+Ffil8P7WDwgZdQSwu7XSWNqsV2qGW2uLaONQImAhk3lWX5liYLuLsfub9mD4nS/GP4AeCPFtzJPNf3unrFezXEUcbTXULNBcSBY/lCtLFIy4x8pHC9A0+jNKc5OTpz3R6jXxV+0R/wAFIf8AhQnxi8QeBP8AhXn9u/2T9n/4mH9t/Z/N823im/1f2d9uPN2/eOcZ4zivsPxL4i0/wh4c1XXtXuPsmlaXaS315cbGfyoY0LyNtUFjhVJwASccA1+bX7APw8vP2hfGnx28deIzNptj4o0+90W6Gn2xSJ5dRkM1wYJXLBWhCJ8hDnE6Fj03DvsgrSldQg9Wfb37MX7QWn/tLfCyDxfZWH9kXK3c1jfaZ5zTfZZkIIXzTGgfdE8UmVGB5m3OVNes1+ZP/BK74hXng/4m+Nvhfrgn0+a+h+2QWWoXJhaC9tmMc8K2zj/XOj7nxhgtpyCFyv6bU07oujN1IJvcK/OQf8Fgf+qS/wDlyf8A3JX6N1+Tv/BJz/k4rxF/2Ktz/wCldnSbZnWlNSjGLtc6jxz/AMFSNI+Ifhy40XWfg751rL8yOviTEkMgztkjb7JwwyfYgkEEEg9X8K/21/APwz0G28G/ETwhcacmtWVu0+pabao7eTM0iyJeAFJD5OThkDMQxAQMvz/cvjT4XeFfiEYm8QaLb38sWAk+WjmCjdhfMQhtvzMducZOcZry/wCMn7Ffww+LfgS80OPw7p3hvVyiGz8RadZIL2GVF2xtI/DTpjhkkY7hzlWCuvhTy+dXMI4ucIpRi433ck+jVkklr1e9tLs+khj54fK54OnWlKUpRlZpRjFq+qak229OkVpfVpW9Q+FWteHfEHw38N3vhLVU1vw21jFHY36NkyxooQbuBhwVIZSFKsGBAIIHyr+0R/wUg/4UJ8YvEHgT/hXn9u/2T9n/AOJh/bf2fzfNt4pv9X9nfbjzNv3jnGeM4ryb/gl1rvifwT8afiL8K9WHkW1raTXd3YySmT7Lf2tzHbP5e1zH8wlIdgDu8mLDYXn9La9uEVGKjHRI+fdWpiV7TmtJvXr6n5yf8PgP+qS/+XJ/9yUf8PgP+qS/+XJ/9yV9qftJ/wDJuvxT/wCxV1X/ANJJa+K/+CP/AF+LX/cI/wDb2nre1zml7VTUOffyQf8AD4D/AKpL/wCXJ/8Aclfe/wANfGH/AAsP4deFfFX2T+z/AO3NKtdT+yeb5nkedCsmzfgbtu7GcDOM4FdJRVK51QjOPxSv8j4H+JX/AAVQ/wCFefEXxV4V/wCFYf2h/Yeq3Wmfa/8AhIPL8/yZmj37Psp27tucZOM4ya+1Phx4/wBI+KfgTQ/FugzefpWr2qXUOWRnjyPmjfYzKJEbcjqCdrKw7V+RmmfC3T/jX+31448E6nJ5FvrHiDxNClxhm+zzKl68M21WUtslVH27gG24PBNew/8ABN74yy/Bz4m+Kvgp41nh0drzUHWzS4lj2w6vEwgmtg6qQ7ShFCkybd0AVAzSjMJu+px0q0+e09nofptXzj8aP2wP+FQ/tF+BfhX/AMIl/a3/AAlH2D/ibf2l5P2b7Tdvbf6rym37dm7765zjjrX0dX5x/tn/APKRb4F/XQf/AE7z1bOqtJwimu5+jleK/tZftIf8MvfDrTvFX/CO/wDCTfbNVj0z7J9u+ybN8M0m/f5cmceTjGP4s5459qr4q/4Kx/8AJuvhz/sarf8A9JLyh6IqrJxg2jzn/h8B/wBUl/8ALk/+5KP+HwH/AFSX/wAuT/7kr7U/Zr/5N0+Fn/Yq6V/6SRV6PSs+5ioVWk+f8EfnJ/w+A/6pL/5cn/3JX3v8NfGP/CxPhz4V8VfZPsH9u6Vaan9k83zfJ86FZNm/C7tu7GcDOM4HSukopq5tCM4/FK/yPk79rH9vD/hl74i6d4V/4Qf/AISb7ZpUep/a/wC1/smzfNNHs2eRJnHk5zn+LGOOfFf+HwH/AFSX/wAuT/7krzj/AIKx/wDJxXh3/sVbb/0rvK/WKp1bOdOpUnJKVreR+dum/wDBX20l1G1TUPhZPa2DSoLie214TSxx5G5kja3QOwGSFLqCeNw619YfAD9rD4eftIwTp4U1KaHWLaL7Rc6HqcXk3kMfmFA+AWR1yFJMbuF8xA20sBXo/i3wP4c8fadFp/ifw/pfiOwilFxHa6tZR3USSBWUOFkUgMAzDPXDEd6/Kb9pf4W6h+wR+0f4Y8afD19ujXfm32kR6gFnSFhmO6smy294xHKoDna22YAOXQyUaoJSq0fek7o/XSiiirO0K+cf+CiH/JnfxA/7h/8A6cLavo6vnH/goh/yZ38QP+4f/wCnC2pPYzq/BL0Z5z/wSc/5N18Rf9jVc/8ApJZ19heIvEukeENGuNX17VbLRNKt9vnX2o3CW8EW5gq7pHIUZZlAyeSQO9fkZ+yd+wf/AMNQ/DrUfFX/AAnH/CM/Y9Vk0z7J/ZH2vfshhk37/PjxnzsYx/DnPPHuem/8EgrSLUbV7/4pzXNgsyNcQW2giGWSMMN6pIbhwjEZAYqwBIJVsYMpu2xyUp1FBJQ/E5P/AIKZ/tQeGPiVa+H/AIeeDtUsvENlYXY1bUtUsmE0Am8pkgihmV9r4SaUyYBAJjAbcsij7u/Zh+GEvwb+APgjwjcpPDf2OnrJew3EscrRXUzNPcRho/lKrLLIq4z8oHLdTxXwU/YQ+EnwP1FdUsNHn8R63HKJbfU/EbpdS2pBjZfKRUWNGVowyyBPMBZgHwcV9C00urNqcJKTqT3Z8r/8FKviHd+A/wBl/UbSyEyT+JNQt9Fa5t7kwtDGweaTOB86ulu0TJkArKckgFTtf8E+fh3/AMK8/ZY8J+dYfYNR1zzdbu/33med5zfuJeGIXdbLbfKMYxyA26vkb/gpr8QNK8dftEeDPAF7q8GlaH4eijXVNUWylmlsJLx42mZkBHnKlulvIFj5JZl3E8L9Yab+39+zjo2nWun6f41hsbC0iSC3tbbQb+OKGNQFVEUW4CqAAABwAKV9TNTi60pSe2h8e/tB2sX7Ln/BRXRvF0F5Bouh6pqFrr880SvctFaXLtBqJdWVjuci8bam7CyLs2kAL+rNflx/wUV+P3wi+P3gvwhc+C/Fk2s+JNF1CWP7Gthc28X2WePMsjGaFQWDwQAAN0duD1X7c/Y1+Kv/AAuD9nDwbrU919q1W2tRpmpGS9+1T/abf90XmY/MJJVVJiG5xMvLZDEW9goySqSgnpue11+QX/BMjxv4d8BfHnXdQ8Ta/pfhywk8NTwJdateR2sTSG6tWCBpGALEKxxnOFPpX6+1+Jv7EP7PXh39pT4rar4Y8T3uqWNhaaJLqSSaTLHHKZFngjAJkjcbcStxjOQOfUlugr354cu5+tf/AA0n8I/+ip+Cv/ChtP8A45XA/GT9ur4S/CfwtPqFp4q0vxjrDxO1jo/h+9S6a4kUqAskse9IF+cEs5BKhyiuV2nzD/h058I/+hi8a/8Agdaf/ItfFXwE+AvhiL9rH/hVfxiN7ZeRdyWMS2c4tYLq7R1eJXeVVf7PcRqyoUCyOZodpG7IG2KdWrGyaSue+f8ABLrQvFHjb40fET4qau3n211aTWl5fSRGP7Vf3NzFcuYwqCP5RES6gjb50WFw3H6W1ieC/Beh/Drwrpvhvw3pkGkaHp0Xk2tnbghUXJJJJyWYklmZiWZmLEkkmtuqSsjppU/Zx5Tzj9pP/k3X4p/9irqv/pJLXxX/AMEf+vxa/wC4R/7e19qftJ/8m6/FP/sVdV/9JJa+K/8Agj/1+LX/AHCP/b2k90Yz/jw+Z+jdFFFUdZ+TvwC/5Snan/2NXiX/ANFX1en/APBUP4KXmjal4d+NXhdZ7G/tZYrHVrrTw0csMindaXm+NAVYEeUZXcEEWqqK8w+AX/KU7U/+xq8S/wDoq+r9UPEvh3T/ABf4c1XQdXt/telapaS2V3b72TzYZEKOu5SGGVYjIIIzwRWaV0zz6UPaU5R8zy/9k/4/x/tI/BrTfFclvBZaxHLJYatZ22/yobqPBOwuB8ro8cgALbRJtLMVJr5F/bP/AOUi3wL+ug/+neevOfgjqGr/ALAn7ZM3gzxRqPmeFNY8uwutQZXt7W4tpebW+AkdEXy5DtdyXEY+1KpYjJ9G/bP/AOUi3wL+ug/+neene6FKbnTSlumrn6OV8Vf8FY/+TdfDn/Y1W/8A6SXlfatfFX/BWP8A5N18Of8AY1W//pJeU5bHVX/hSNL4Ift3fA3wh8F/AOg6v44+yarpfh+wsby3/sm+fypo7aNHXcsBU4ZSMgkHHBNdr/w8Q/Z8/wCigf8AlG1D/wCR64r4IfsI/A3xf8F/AOvav4H+16rqnh+wvry4/ta+TzZpLaN3bas4UZZicAADPAFdr/w7v/Z8/wCif/8AlZ1D/wCSKFczj7flVrfie1fDv4ieHviv4O0/xV4V1D+1NBv/ADPs135MkPmbJGjf5JFVhh0YcgdMjjFdJXN/Dv4d+HvhR4O0/wAK+FdP/svQbDzPs1p50k3l75Gkf55GZjl3Y8k9cDjFdJVHUr213Pyd/wCCsf8AycV4d/7FW2/9K7yv0b/4aT+Ef/RU/BX/AIUNp/8AHK/OT/grH/ycV4d/7FW2/wDSu8r6O/4dOfCP/oYvGv8A4HWn/wAi1Gt3Y4IOaqT5Fc+hNT/ak+DukaddX0/xR8IvDbRPM6W2tW9xKyqpJCRxuzu2BwqgsTwAScV+aX7U3xhu/wBuX9onwt4R8BRTzaHbSnStHe5hIE0kjg3F84WMyxw7UQkNuKxwbyqFnUc7+3L+yxpv7MPjTw5beHZdUvPDWsae0kd5q1xDLK11HIRNGBGiYVUe3OSvJc4JwQP0j/ZK+DPwg8G+BNH8afDDR9n/AAkGlW4k1a9uvtN7IgALxyMHZIpPMBEscW1fMjwR8igGr0BudeTpy0tue+UUUVZ6AV84/wDBRD/kzv4gf9w//wBOFtX0dXiv7Znw78Q/Ff8AZs8YeFfCun/2pr1/9j+zWnnRw+ZsvIJH+eRlUYRGPJHTA5xSexnUV4SS7Hiv/BJz/k3XxF/2NVz/AOklnX2pXzB/wT1+DPjH4G/BfWtB8b6P/Ymq3HiCa+it/tUNxuha2tkDbondR80bjBOeOnIr6foWxNFNU0mFISAMngUteX/tO6P4s8R/ALxvovgjS4dZ8Sarp7abBZXEqRq8c7LFOQzuihlheVlJbG5Rw33SzVuybPz2/Zj+Feh/tr/tVfEzxj4ssdU1nwTFLcX6RXd8YZd08xWxt5tj+ZtSBJMCNtqm3Rd23Ct9l/8ADu/9nz/on/8A5WdQ/wDkis3/AIJ9/s+eIPgB8ItVtvGGk2Wl+J9X1V7qVYJI5p1tljSOGOWVMqcMJnVVZgom7MzAfUFSlpqctKlHkvNas+V/HH/BOX4MX3gvX7bwx4Mh07xJNp9xHpd5c6xqBigujGwhkcGZgVV9pPytwOh6V4X/AMEjfiJ/yP3gS4v+vka5YWHk/wDbG6l8wL/15rtZvdR981+jlfA+ifs1/FL4V/t9X/xC8K+G73VPh/quqyS314+tWsHmQ3qBrktHvDvHDPI0ixlCW+zpyTh6TVndCnDknGcF62Pvivyd/wCCTn/JxXiL/sVbn/0rs6/WKvz1/wCCen7KvxS+Bvxn1nXvG/hf+xNKuPD81jFcf2ha3G6Zri2cLtildh8sbnJGOOvIpvdFVYt1INI/Qqvzt/4Kh/BO80bUvDvxr8LrNY39pLFZatdaeDHLDIp3Wd5ujQFWBHlGV3yCLZVFfolXN/EfwBpHxU8Ca74S16HztK1i0e1m2qjPHuHyyR71ZRIjbXRiDtZVPam1dGtWHtIOJyX7NPxss/2gfg34f8XwNAmoTxeRqlpAQBbXqfLMm0O5RSfnQM24xyRk9a9Rr4Y/YK+Cnxp/Zv8AHniXw14s8O+Z4D1Tc8ep2mpQTwRXcRwk6RmcOsc0eVJ8nzCVg3BQrY+56FsFKTlBcy1POP2k/wDk3X4p/wDYq6r/AOkktfFf/BH/AK/Fr/uEf+3tfc3xu8O6h4v+C/j7QdIt/teq6p4f1Cxs7feqebNJbSIi7mIUZZgMkgDPJFfL/wDwTf8A2d/iD8BD8RP+E78P/wBhf2t/Z32P/Tbe483yvtXmf6mR9uPNT72M54zg0nujKabrRdtNT7VoooqjqPyd+AX/AClO1P8A7GrxL/6Kvq/WKvz2+EX7KvxS8L/t93/xH1Pwv9m8GS+INcvk1P8AtC1fMNxHdCFvKWUyfMZU425G7kDBx+hNRE5cPFxi7rqfJv8AwUN/Zn/4XV8K28R+HtG+3ePPDu2WD7JDvur2zyfNth8w3bdxlUYdsoyouZTn89vhp8UdQ+Jvx8/Z3i1NP9J8M3ei+HkuMr+/hh1JnhO1VULtilSLuT5W4kljj9u6/NvxN+wZ428I/tm6F4r8F+HYbr4cr4lsNc86G8tYRp8f2lJbiHySYyFjKybFjVh5fljLNuAGtbmVek3JTj8z9JK+Kv8AgrH/AMm6+HP+xqt//SS8r7Vr5g/4KFfBnxj8cvgvouheCNH/ALb1W38QQ30tv9qht9sK21yhbdK6KfmkQYBzz04NU9jprJum0j1j9mv/AJN0+Fn/AGKulf8ApJFXo9fml4a8O/t6+EPDmlaDpFv9k0rS7SKxs7ffoL+VDGgRF3MSxwqgZJJOOSa0v+Ngv+f+EfpX8jKNayS5H9x+jdFfnJ/xsF/z/wAI/X3v8Nf+Eh/4V14V/wCEt/5Gv+yrX+1/9X/x+eSvn/6v5P8AWbvufL6cYpp3NoVOfo16n5g/8FY/+TivDv8A2Ktt/wCld5X6xV+e3/BQr9lX4pfHL40aLr3gjwv/AG3pVv4fhsZbj+0LW32zLc3LldssqMflkQ5Axz14NfoTSW7MqUWqk20eTftQ/ATT/wBoz4Qap4Vuv3epR5vtHuWnaJIL9I3WFpCqtmM72Rxtb5XYqAwUj5F/4JefGu80XUvEXwV8UNPY39rLLe6Ta6gTHLDIp23lntkcFWBHmiJEyCLlmNfonX5/ftMfslfE3Qv2oNJ+LvwT0SG/mmlj1K8tUv4LNY71DtlDqXh3Q3CY3gOzOz3G4qGXI+4VYuMlUivX0P0Boqtpl1Lfada3M9nPp000SSPZ3LI0sDEAmNzGzIWUnB2sy5HBI5qzVHUFFFFABRRRQAUUUUAFFFFABRRRQAUUUUAFFFFABRRRQAUUUUAFFFFABRRRQAUUUUAFFFFABRRRQAUUUUAFFFFABRRRQAUUUUAf/9kNCmVuZHN0cmVhbQ1lbmRvYmoNMjEgMCBvYmoNPDwvRmlsdGVyL0ZsYXRlRGVjb2RlL0xlbmd0aCAxMTUyPj5zdHJlYW0NCkiJvFfLUhUxEN3zFVmCxcAkk0xm3PkAH1UWCrdwoS4E4frg5eUqpV/jn/kXrliYSeZSp6vTNXeQsiwsmqQ7ndOnT3pWj9Ymn5WuVakmH1bPOsO0PlklLq13RpNZiIYpe6uIS2Uyatz3CwJoXLCigWe2uGA6wzmfOdPjvnr5GxTae6OKyrAgJNmGrdj+4L2EQzI+4rZzNC7Q+NQZ/e/HkN6PuMkmQ8HCg7jQJuNAPARdnsS8qmSQahP/azRI+rPOaDP+kS22suPZUpWZymm2L2tgaFKNViZFtRQpeLQFKaoRpDD/nRQfJO/LuOCS8R53TSWXmJZb1Odua+pFzDC0wQWXqqBtm62CYWkQY1GFZxD+DHddIqRz2EXAIi4EbFJR4nPSGZ4H/iYGnibkhyi/LPKVCI2XQte3RZ537gL51+lByQA0w2RHIJSTuC1UxcfxSJ2M/aQJ4+ms20E6i6+bzPNWSmAM6eXKEuj3UXqOGPTtkETIrEfod+IpJuOCHYAKQzaRvEguA2Jp62p8o2SHFAL9LykAAV3sIDK9xDI6X2XOXE78yFwywANikCfoJfKAt2DPgy+I/VQs0ZiRQee4F6vv7PjiuWa8T6FtXQ5jZ5njArtd1BJyj0/AbvKKkF2k6Ng2ssiJnbYdF3ymjjL04pNGzsch40pkC8/SluaOdJVIKRFZbEi5B7WUABHceIrTuQHxFiIgfqmQ5nYjepirx13xkHQ3EVOiuUgX3rU5UhK2ElKhuByKwo6xyMON7nhHTJGla8tc1W7zKJAaIh8cLiz3tvNPRmd15kzL9g3Oyi1LYHPbdPPW5DiQzjmtirpmj0CSCI1saJANOeE/Q/X5ifXksubRhRDFc5eB52mR5hyRIsnw0UYbfkwaRHEcaTIec2AdweKQ621OVo/Bn2RMgl1g+uT8a1w5xgAyslNcIecMvD5imYrauKBWrvsD+YBFeAjs3zBGpiB9EQ+W20Ygnf8rClPxUJntJwAW/j7EidzrTMqICGJFTiPMdQamp6mrdVeErqut9aoIjX2jERoFQ6MuaNQ8DYfW2BMl9AR5OzTAXDROGXuj0ove/8OrqwE1y0OfIRpT9CCHzkDyY8oO0KCfKxqpUWKHoXRgyVv+9xn8TsL+xvY8kpCscCE+8FsTFcwNF0ek2RSM3SeBJ6GGlam8MlUdBgOtZkfq4J5aeRi9wr/0/+R0JVY+6nkwL0OQ+uani+oCZ8JcYWv2ZpCXjsxXyDvS3oS2J3A98srLg4H0xbfcjMHbAemTef7RYStG6gv7EC8lTt0bQqg9DLUJC5F7JvdyExeOoh+FIubydhX4+pxzX/wA6F3WhTu+QHzPxVS4EC/yWostXaH05GYVxJgQspV2kUGcuJCVfqx2KYM3oU7m3eS5WgkjdhHaKux4hNUi992Jhsk0AGHRbt/GX5VpbGrKoMm60V3Dea0OT9Xm1cVcq8fn6tXK+NY1rntkq6aOF9BrVbxA6/sbmf4PhW5yvco/AjJlIpvuRxntV74jlzgBwrVfKfVXgAEAfjoevg0KZW5kc3RyZWFtDWVuZG9iag0xIDAgb2JqDTw8L0NvbnRlbnRzIDIgMCBSL0Nyb3BCb3hbMCAwIDU5NS4yIDg0MS45Ml0vTWVkaWFCb3hbMCAwIDU5NS4yIDg0MS45Ml0vUGFyZW50IDcgMCBSL1Jlc291cmNlcyAyMyAwIFIvUm90YXRlIDAvVHlwZS9QYWdlPj4NZW5kb2JqDTIgMCBvYmoNPDwvRmlsdGVyWy9GbGF0ZURlY29kZV0vTGVuZ3RoIDMzNzU+PnN0cmVhbQ0KeNrtXc1yFDkSvvMUdbQ3tu3Sb6n2tiwsDDMTM4CHidhhD23cbjNAm/EPxPA0PNVe98IzzInDVqmqTMrS15Uqd5vDbBB0WF2SSsr8MpWZSql/K34ryj2pi7L91/3htCxevPEPXOWCz7Nl4UxdzHQpC2mqYlbZ4mxRHBePUXUhpOzqq9Jy6mulsupX2uTUl2U7bH59JZvqQtauMLKpr9xIfU8eX9/TZ7R+Rx/fwA9ovIEnUE4DT6GMBh2JMhp0NNJKZNGorZ9Fo7ZBFo0yGnQ04jfoacRv0NHI1lUWjdr6WTRqG2TRKKNBRyN+g55GiQaPsda5c/egEP777vPgzZ39f7ZAKQ6O2+J58337r+m/LGZSFQdHv+zs7c7Evw8eFXfuHzR95/QsC6euei73TKMX6Gc77Vq0hG0mcXC083T34NfC2Lb60c68Lei+8LotNMPxhSNfrewKC1pt5Z+IRJuXtHBO21z4JxXpraWIFu24my+XjTqTDViaYTXP3/nK/QtOaZ9v/Kv7bgR94mhhry00U/aFwhf63vzkpSPjGNq8pYUL2mYRjUDprnBInwTVznwHio6gH46k1UpaCJ6YtjBrJKKBXyNGzTfP6NADqqxo4W9+gP3LHlFKfoJtVtubh6YouEun4MFSE6zIks6gb3/PF8rE0D7QNgkeKR6PdAIlOXMbRCQABp1bgKWAhHepUNAmr8nfc8iogADBNC9p4QXFwAmsFnS99AWZIJqvNpOVGWD5s2dwCmInEEhjLw6gbLrCfYqdn3yhp9CTbkjt4iGEi0BDCRtMJWA5hCYWh0BjzCGysC55SRj4y87znd2Z8yvAQHjBg2FQraaFiuqCHFAPhX0K1zJ6qRLD2HeHsc+Mu9JYAct+913VCehSamMwBJCcRwvNAPBzqBWw9lIdgKwdBi4geWOW9DQI5QACyM+vWeHLvcqo4LM1BqIvnzxoFvr3jdni7f2ymaVr7ZfWBjn8C7Iz1BdrwC+tSrXeTiNHVzCngh2wRFj6hEqDI8pkqHVC269ok0v4xLPRaEeFmqpD4TRdqSm/BdWOFbFShgen9EUFYUHQ1ynq63W35DasmqnqitlDTdrfLFLpNYHHMAJJm++TWpLW0p1KafyUatPTfuj70om+DmmTRcSsxu74GkSoZE+E7yNTZ6i4ot3N6ZMLNLQc5tfVMO17lHZYUIr1M2qWqC3MaDpf3Wbn572autU2M1m6xpex+mrZGXpQtOBowatP3avqH6nePqXVzq7bUi5RaRlrL0tJ0hc+x+qLvkWUiQ46d2ew7Er66K9kOGU0NVlayrySSkf/5CPpICBUBQv0nZI+sJ1vpBLvVKwOdCf6VSOGs3YNWcfIGjLyIIagjcUteHCMuLpC4y7I39+QboMGFCwLyOsVRM5FZ95X+YwfTM+ACRUUBIm6NhEKzGBhYEwJVtcqqoU5r6MZBu8aOP8N6X6F+Ht23bUZKnnDTZiYdbTFJW3xCrW4hMwOmpzGr9cjyPHT0s5mQ0LUKUhYSGWqGHQk5UPBoAHYiEmmTAFHQs5+RNOpYYEOIEYkE154hfiOPnlJhP4DZd0C6o+g2mbWixouF4M7cuPlQiKmGLhCWPROF1HdiCpniSrhO0sWEMr1QDBQjWEgLBAqAm69hU3OrkehktohANI8WtTMEATK0QiVHmO3y1cPNWwPlb/rdJrZzGgwLCULliO6wkLQBRC5S63Jz4jfAYt9/E6aBIvX2xF1DL0YIDY2Wy4hvo4iA9yRWOigWYJ1LejsBVV0wYqHAY6M7Fi1Kb111VZCs1Ojd8bGVePD6nocQ3H3SQwFdHhPn8xj0puEBsLsXkIzZMxaMSxrpdqU51Ijfrn8pSjleLD4ZaDM/0xjwtjeP5zAlRvK7RMqtwu4LlEZ/AS5jQ0cigOowF4SdXSaEO5qQ6athKvSRwQDLPbrJT1txEjWOzU0OaAfVmesUCaa0oDW7+P4SwpGlF2Y84fQvDmF1Zh664IF/WW3y7cpTWNYK4NgGaA2skGMqcZ8MYiEOsNtxkgwFAn/ofsD1FU+XqvXUwyitgY1SAKL4AT60NCWpu8IVqg5T80uEKQvOtyoDVnPOA7Ci7ppFqJ0xMq0c40DMXAAigXCMmHs5IPQUhA+g8YODNisWAYJtIUzFIuACtAMr7ylUAyOgWqW/lETnG6MiYo/aSZALNRSTGuYag3kU2SZwimH7BIFF7FhHhtqU+xihqkD5RyjxfLd9MFIluvZiKPzTymF3q4XrqRBElezZb2hCLlZ79zzuk5HyDfSNVOIaihEAfUvOFHx9TaAVTKf9NqOqT/D8trKDK+tjtTWuF6h9NkDez9P6cblZuCccuDwKhREjaCZs4Jv+YxmHESrqVZdskKZdPQ/RKlJdaIrrC7p27v0mu1vhpabkVcEzooXUsCOO89hCmzlYOI3jCjcpbjHsY75RE8uGY3KWYIFawlWE3ZJ0kuwgEY0z9Y3/AE4K8eWfZsBUVk6NQ5RCyH6CFpJvO0qbGUdQiRg8FMD/xK+ZmtiMSavKQ94wfNpcAdwvY40gdSb0puOZWVOCJBY7KBY1pbP5m0rLAgSGhKXPN6frN/WqyYrTpSr8h2MzZ3Ajt/B7e1A10MJx9K6ygiFK7kVd0mx9hQMKzIcK8lMT7teb7KOxoImA1nd1OhY3XSr6S3E1Wek3saiwW7r+4T6Fo3ECq7Af4eKZ2vrHN7qegkibMz9MNo8zjfm4UtLtQ2rDi4/dn360EZRcOPAyjkvV4ky+2ikMxM3eRBn+Y8xlbnK4P2Ck7VZNaq+3YQoxcpSk3EkPxk9GkmAHF0YXMbCUMP8yiD9I3LKk27aEvnxpwht31LPEidFH3GUzivoWwQdR3pKu3JDYFGsTWDHAkucMZtOthasDuqpkJAwaz6g8O/RSbVRO5enQTaUT19uxfWXLHOyznf9Bd445rn+IiPTHjM/MBQfRydb89JCbpXfoty2/q8hHzRfSTNyAzKiO+3Z/P58jLBOD8x+GluMFQ0n20RhsVZhB4flw5NF1InF/BmqvYqUg4O5+qkCHGYf9Bcb2umvePIM8cGzE+M9u3SerOKZHrxMFl76dnXt/FWnTGyVTqhN6kcD85HmvMjEtpPop+xuDdFZLL8j24fJNd1ODGThYz74nMO/orO3o8HJze+OG7sp2tcs5Wuvq8vSij+zunRT1WV6e1ewLB7NPE6YtQJe11Au7UeP5/R/C+H7luOMJE5tqHosTm5ZoSfeYc3EW4az7l9rAEHUo55wavcBNEFhVtCKF+g+ZbmLMG8Cpm9jVQmjKc/iw/apcf1KgDefaidL68a2ezTLwKlYPm0iOS2ZyniLA5gJbcskJh1PT9ynyKMA+QMtjMfo4OqUTDVWPHXOO6X4incgLToVr4bbuf6v2dbv62AUweA5cxOGcp65kXzT2O6St609FVR6ykn4St4sFF/zjh4HrPuJmnh46lAeoVcSZeBkbjdPUSdUN31CqRbRzQpamVvhlTMy69hoOTEzhgmDGobL8ZUAmF0QINDDmixaSo4Z7beoO9Mxjq81GuoUqi+e9Z/RKay7RIw6IWUi/3Q4L6eh6uhc3vo7t6haqFNa12YImwUb+fByEbqwv4NBGMq2GcjLxZs3wYZesBysf3ul5ZiwlqztU146eEKkk/ECuf4gXN6mvmJtrxm8YVSz4rPYAeYd19BMcmAdyUvr0/zYdQ/2Tn9CLylyr5PJxMtcsOMsmakhykqqMe7iK5cg1gxLXSVOvDs1drOTYoke7wxi4nh1cp9E8dLoPiKpnnBQyXSLqckxDiYkY1fXjQMC7pHTjELEa/MlXfXPI2ut8UlMVlwVajaRf5zPMK9rUfmKReVntshEZkubFD8TWspoXQsIfgqJjK2pD8gRDoy+4I7RI/qEt+IGw7yI74erIJYkSs+r4ttTgxYX0c1DFt6x6lCqeZ0Y8XkcG68S7/9MnxzHt8lU6PZWUSXeM5LeCNk0s7IVW5M+Hpfywi/hBYMBEw951eIjMjehwhK+FKP99fUD/I6HiQphQiQoSDkS+EQBmR5eWcel16lat3c5iy/qIAgrCrr6BDtV9FJYS2WC7gcEuYYiuKXUtDvRgws/yP4fMXepHtdx1ytKjWV0DbegNylRbWEINULrPogmBMmeVHVQltfx92fRRkHf+L9UPBeIkoo+qPr7pMXwkw/+5x6uCu390e3d0UqqqpDKa+n1l0d3q2n/UxL26n/ba/ejH0rbjHBAdFgzqX1pLIt5PJMGZ2CsFQZxY3HQ62+9oA3u0/2gIA4I07pZ51f3yYOHNCIR6Nan8X3BY7m9vDzj5zsErxOOlaEzL0FmCfNWPUr657tdiCxhljhEY3xj5R7r9qHYY50Jo/rL7vd3pb/qXl3dkf0Pyq1gvj/QaH0gAAGKnvRi/FshXfe7L+0vGQjncyAq0f70y/77txeiuHdaPL6TL7rSeNvYWT8Buav8BOqqn9HwRWPIpWQ1/4SB/+UG4xJxihgA/vdu/gcsjyO5DQplbmRzdHJlYW0NZW5kb2JqDTMgMCBvYmoNPDwvTGVuZ3RoIDQwMDkvU3VidHlwZS9YTUwvVHlwZS9NZXRhZGF0YT4+c3RyZWFtDQo8P3hwYWNrZXQgYmVnaW49Iu+7vyIgaWQ9Ilc1TTBNcENlaGlIenJlU3pOVGN6a2M5ZCI/Pgo8eDp4bXBtZXRhIHhtbG5zOng9ImFkb2JlOm5zOm1ldGEvIiB4OnhtcHRrPSJBZG9iZSBYTVAgQ29yZSA1LjItYzAwMSA2My4xMzk0MzksIDIwMTAvMDkvMjctMTM6Mzc6MjYgICAgICAgICI+CiAgIDxyZGY6UkRGIHhtbG5zOnJkZj0iaHR0cDovL3d3dy53My5vcmcvMTk5OS8wMi8yMi1yZGYtc3ludGF4LW5zIyI+CiAgICAgIDxyZGY6RGVzY3JpcHRpb24gcmRmOmFib3V0PSIiCiAgICAgICAgICAgIHhtbG5zOnhtcD0iaHR0cDovL25zLmFkb2JlLmNvbS94YXAvMS4wLyI+CiAgICAgICAgIDx4bXA6Q3JlYXRvclRvb2w+UmVwb3J0IEdlbmVyYXRvciwgQk1EIFN5c3RlbWhhdXM8L3htcDpDcmVhdG9yVG9vbD4KICAgICAgICAgPHhtcDpDcmVhdGVEYXRlPjIwMjUtMDktMThUMTI6NDI6MjdaPC94bXA6Q3JlYXRlRGF0ZT4KICAgICAgICAgPHhtcDpNb2RpZnlEYXRlPjIwMjUtMTAtMjhUMTY6NTc6MDUrMDE6MDA8L3htcDpNb2RpZnlEYXRlPgogICAgICAgICA8eG1wOk1ldGFkYXRhRGF0ZT4yMDI1LTEwLTI4VDE2OjU3OjA1KzAxOjAwPC94bXA6TWV0YWRhdGFEYXRlPgogICAgICA8L3JkZjpEZXNjcmlwdGlvbj4KICAgICAgPHJkZjpEZXNjcmlwdGlvbiByZGY6YWJvdXQ9IiIKICAgICAgICAgICAgeG1sbnM6ZGM9Imh0dHA6Ly9wdXJsLm9yZy9kYy9lbGVtZW50cy8xLjEvIj4KICAgICAgICAgPGRjOmZvcm1hdD5hcHBsaWNhdGlvbi9wZGY8L2RjOmZvcm1hdD4KICAgICAgICAgPGRjOnRpdGxlPgogICAgICAgICAgICA8cmRmOkFsdD4KICAgICAgICAgICAgICAgPHJkZjpsaSB4bWw6bGFuZz0ieC1kZWZhdWx0Ii8+CiAgICAgICAgICAgIDwvcmRmOkFsdD4KICAgICAgICAgPC9kYzp0aXRsZT4KICAgICAgICAgPGRjOmRlc2NyaXB0aW9uPgogICAgICAgICAgICA8cmRmOkFsdD4KICAgICAgICAgICAgICAgPHJkZjpsaSB4bWw6bGFuZz0ieC1kZWZhdWx0Ij5CTUQgUmVwb3J0LCBUcnVlVHlwZSwgUERGLVhDaGFuZ2UgTGl0ZTwvcmRmOmxpPgogICAgICAgICAgICA8L3JkZjpBbHQ+CiAgICAgICAgIDwvZGM6ZGVzY3JpcHRpb24+CiAgICAgICAgIDxkYzpzdWJqZWN0PgogICAgICAgICAgICA8cmRmOkJhZz4KICAgICAgICAgICAgICAgPHJkZjpsaS8+CiAgICAgICAgICAgIDwvcmRmOkJhZz4KICAgICAgICAgPC9kYzpzdWJqZWN0PgogICAgICAgICA8ZGM6Y3JlYXRvcj4KICAgICAgICAgICAgPHJkZjpTZXE+CiAgICAgICAgICAgICAgIDxyZGY6bGk+Y21vc2VyIG9uIEhQTkIyMjEyUDE5MDE8L3JkZjpsaT4KICAgICAgICAgICAgPC9yZGY6U2VxPgogICAgICAgICA8L2RjOmNyZWF0b3I+CiAgICAgIDwvcmRmOkRlc2NyaXB0aW9uPgogICAgICA8cmRmOkRlc2NyaXB0aW9uIHJkZjphYm91dD0iIgogICAgICAgICAgICB4bWxuczp4bXBNTT0iaHR0cDovL25zLmFkb2JlLmNvbS94YXAvMS4wL21tLyI+CiAgICAgICAgIDx4bXBNTTpWZXJzaW9uSUQ+MTwveG1wTU06VmVyc2lvbklEPgogICAgICAgICA8eG1wTU06RG9jdW1lbnRJRD51dWlkOmM0M2ZjMDhmM2UyODFhNGJhNWQwMDQ1ODBjNWRhNjBjPC94bXBNTTpEb2N1bWVudElEPgogICAgICAgICA8eG1wTU06SW5zdGFuY2VJRD51dWlkOmEyODE3M2NiLWYyY2UtNDJhYS04NDgzLWZlMjY3NjI4NjQ4OTwveG1wTU06SW5zdGFuY2VJRD4KICAgICAgPC9yZGY6RGVzY3JpcHRpb24+CiAgICAgIDxyZGY6RGVzY3JpcHRpb24gcmRmOmFib3V0PSIiCiAgICAgICAgICAgIHhtbG5zOnBkZj0iaHR0cDovL25zLmFkb2JlLmNvbS9wZGYvMS4zLyI+CiAgICAgICAgIDxwZGY6S2V5d29yZHMvPgogICAgICAgICA8cGRmOlByb2R1Y2VyPndQREY0IGJ5IFdQQ3ViZWQgR21iSDwvcGRmOlByb2R1Y2VyPgogICAgICA8L3JkZjpEZXNjcmlwdGlvbj4KICAg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DQplbmRzdHJlYW0NZW5kb2JqDTQgMCBvYmoNPDwvRmlsdGVyL0ZsYXRlRGVjb2RlL0ZpcnN0IDQvTGVuZ3RoIDUyL04gMS9UeXBlL09ialN0bT4+c3RyZWFtDQpo3jJXMFCwsdF3zi/NK1Ew0vfOTCmONjQECgYpgMlY/ZDKglT9gMT01GI7O4AAAwAbnAy/DQplbmRzdHJlYW0NZW5kb2JqDTUgMCBvYmoNPDwvRmlsdGVyL0ZsYXRlRGVjb2RlL0ZpcnN0IDQvTGVuZ3RoIDIxMi9OIDEvVHlwZS9PYmpTdG0+PnN0cmVhbQ0KaN5Mjd1qwkAQRl9l7tzFlJ0dTI0iQk1QobUsNdDiXX6GJmKystlF8vZV2ovefofvnAQQViv1Enxjnag6O7AD28PevG+INBm9QC1V6rjwre2zwrPIloQU40InmmZE89Mfvws++Gqdhx337B5DBJtDBsdx8Nw1RRikeuXxZl09CKkOtv7n00iJfo7nGE9RTxAnUhln61CxEzeTbWdQjvBp0lByDbuu3Et1DOWZKy8ejd9yBLkLnI9XjuD+efpKm6L/ZnhrPUuVt/7CQq7XPwIMAO7nS3QNCmVuZHN0cmVhbQ1lbmRvYmoNNiAwIG9iag08PC9EZWNvZGVQYXJtczw8L0NvbHVtbnMgMy9QcmVkaWN0b3IgMTI+Pi9GaWx0ZXIvRmxhdGVEZWNvZGUvSURbPEM0M0ZDMDhGM0UyODFBNEJBNUQwMDQ1ODBDNURBNjBDPjw4RkM1MEE5NEVDOEFFNTQ3ODhBNEI1QkMyRkJBOTQ4ND5dL0luZm8gOCAwIFIvTGVuZ3RoIDQ0L1Jvb3QgMTAgMCBSL1NpemUgOS9UeXBlL1hSZWYvV1sxIDIgMF0+PnN0cmVhbQ0KaN5iYmBgYGKMXM3EwNjJxMBbzsQg8A3IngDEhkyM7YuYGBgYAQIMAFjHBRoNCmVuZHN0cmVhbQ1lbmRvYmoNc3RhcnR4cmVmDQoxMTYNCiUlRU9GDQozIDAgb2JqDTw8L0xlbmd0aCA0MDA5L1N1YnR5cGUvWE1ML1R5cGUvTWV0YWRhdGE+PnN0cmVhbQ0KPD94cGFja2V0IGJlZ2luPSLvu78iIGlkPSJXNU0wTXBDZWhpSHpyZVN6TlRjemtjOWQiPz4KPHg6eG1wbWV0YSB4bWxuczp4PSJhZG9iZTpuczptZXRhLyIgeDp4bXB0az0iQWRvYmUgWE1QIENvcmUgNS4yLWMwMDEgNjMuMTM5NDM5LCAyMDEwLzA5LzI3LTEzOjM3OjI2ICAgICAgICAiPgogICA8cmRmOlJERiB4bWxuczpyZGY9Imh0dHA6Ly93d3cudzMub3JnLzE5OTkvMDIvMjItcmRmLXN5bnRheC1ucyMiPgogICAgICA8cmRmOkRlc2NyaXB0aW9uIHJkZjphYm91dD0iIgogICAgICAgICAgICB4bWxuczp4bXA9Imh0dHA6Ly9ucy5hZG9iZS5jb20veGFwLzEuMC8iPgogICAgICAgICA8eG1wOkNyZWF0b3JUb29sPlJlcG9ydCBHZW5lcmF0b3IsIEJNRCBTeXN0ZW1oYXVzPC94bXA6Q3JlYXRvclRvb2w+CiAgICAgICAgIDx4bXA6Q3JlYXRlRGF0ZT4yMDI1LTA5LTE4VDEyOjQyOjI3WjwveG1wOkNyZWF0ZURhdGU+CiAgICAgICAgIDx4bXA6TW9kaWZ5RGF0ZT4yMDI1LTEwLTI4VDE2OjU3OjM1KzAxOjAwPC94bXA6TW9kaWZ5RGF0ZT4KICAgICAgICAgPHhtcDpNZXRhZGF0YURhdGU+MjAyNS0xMC0yOFQxNjo1NzozNSswMTowMDwveG1wOk1ldGFkYXRhRGF0ZT4KICAgICAgPC9yZGY6RGVzY3JpcHRpb24+CiAgICAgIDxyZGY6RGVzY3JpcHRpb24gcmRmOmFib3V0PSIiCiAgICAgICAgICAgIHhtbG5zOmRjPSJodHRwOi8vcHVybC5vcmcvZGMvZWxlbWVudHMvMS4xLyI+CiAgICAgICAgIDxkYzpmb3JtYXQ+YXBwbGljYXRpb24vcGRmPC9kYzpmb3JtYXQ+CiAgICAgICAgIDxkYzp0aXRsZT4KICAgICAgICAgICAgPHJkZjpBbHQ+CiAgICAgICAgICAgICAgIDxyZGY6bGkgeG1sOmxhbmc9IngtZGVmYXVsdCIvPgogICAgICAgICAgICA8L3JkZjpBbHQ+CiAgICAgICAgIDwvZGM6dGl0bGU+CiAgICAgICAgIDxkYzpkZXNjcmlwdGlvbj4KICAgICAgICAgICAgPHJkZjpBbHQ+CiAgICAgICAgICAgICAgIDxyZGY6bGkgeG1sOmxhbmc9IngtZGVmYXVsdCI+Qk1EIFJlcG9ydCwgVHJ1ZVR5cGUsIFBERi1YQ2hhbmdlIExpdGU8L3JkZjpsaT4KICAgICAgICAgICAgPC9yZGY6QWx0PgogICAgICAgICA8L2RjOmRlc2NyaXB0aW9uPgogICAgICAgICA8ZGM6c3ViamVjdD4KICAgICAgICAgICAgPHJkZjpCYWc+CiAgICAgICAgICAgICAgIDxyZGY6bGkvPgogICAgICAgICAgICA8L3JkZjpCYWc+CiAgICAgICAgIDwvZGM6c3ViamVjdD4KICAgICAgICAgPGRjOmNyZWF0b3I+CiAgICAgICAgICAgIDxyZGY6U2VxPgogICAgICAgICAgICAgICA8cmRmOmxpPmNtb3NlciBvbiBIUE5CMjIxMlAxOTAxPC9yZGY6bGk+CiAgICAgICAgICAgIDwvcmRmOlNlcT4KICAgICAgICAgPC9kYzpjcmVhdG9yPgogICAgICA8L3JkZjpEZXNjcmlwdGlvbj4KICAgICAgPHJkZjpEZXNjcmlwdGlvbiByZGY6YWJvdXQ9IiIKICAgICAgICAgICAgeG1sbnM6eG1wTU09Imh0dHA6Ly9ucy5hZG9iZS5jb20veGFwLzEuMC9tbS8iPgogICAgICAgICA8eG1wTU06VmVyc2lvbklEPjE8L3htcE1NOlZlcnNpb25JRD4KICAgICAgICAgPHhtcE1NOkRvY3VtZW50SUQ+dXVpZDpjNDNmYzA4ZjNlMjgxYTRiYTVkMDA0NTgwYzVkYTYwYzwveG1wTU06RG9jdW1lbnRJRD4KICAgICAgICAgPHhtcE1NOkluc3RhbmNlSUQ+dXVpZDozYjkyNGE0My01YzNlLTQ5NmYtOWE0NS0yYjdkYjA2N2JiNzk8L3htcE1NOkluc3RhbmNlSUQ+CiAgICAgIDwvcmRmOkRlc2NyaXB0aW9uPgogICAgICA8cmRmOkRlc2NyaXB0aW9uIHJkZjphYm91dD0iIgogICAgICAgICAgICB4bWxuczpwZGY9Imh0dHA6Ly9ucy5hZG9iZS5jb20vcGRmLzEuMy8iPgogICAgICAgICA8cGRmOktleXdvcmRzLz4KICAgICAgICAgPHBkZjpQcm9kdWNlcj53UERGNCBieSBXUEN1YmVkIEdtYkg8L3BkZjpQcm9kdWNlcj4KICAgICAgPC9yZGY6RGVzY3JpcHRpb24+CiAgID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0KZW5kc3RyZWFtDWVuZG9iag0xMCAwIG9iag08PC9BY3JvRm9ybSAzNCAwIFIvTWV0YWRhdGEgMyAwIFIvUGFnZU1vZGUvVXNlTm9uZS9QYWdlcyA3IDAgUi9UeXBlL0NhdGFsb2c+Pg1lbmRvYmoNMTEgMCBvYmoNPDwvQW5ub3RzIDM1IDAgUi9Db250ZW50c1sxMyAwIFIgMTQgMCBSIDE1IDAgUiAxNiAwIFIgMTcgMCBSIDE4IDAgUiAxOSAwIFIgMjEgMCBSXS9Dcm9wQm94WzAgMCA1OTUuMiA4NDEuOTJdL01lZGlhQm94WzAgMCA1OTUuMiA4NDEuOTJdL1BhcmVudCA3IDAgUi9SZXNvdXJjZXMgMjMgMCBSL1JvdGF0ZSAwL1R5cGUvUGFnZT4+DWVuZG9iag0zMiAwIG9iag08PC9CYXNlRm9udC9IZWx2ZXRpY2EvRW5jb2RpbmcgNDEgMCBSL05hbWUvSGVsdi9TdWJ0eXBlL1R5cGUxL1R5cGUvRm9udD4+DWVuZG9iag0zMyAwIG9iag08PC9CYXNlRm9udC9IZWx2ZXRpY2EvRW5jb2RpbmcgMzggMCBSL05hbWUvSGVsdi9TdWJ0eXBlL1R5cGUxL1R5cGUvRm9udD4+DWVuZG9iag0zNCAwIG9iag08PC9EQSgvSGVsdiAwIFRmIDAgZyApL0RSPDwvRm9udDw8L0hlbHYgMzIgMCBSL1phRGIgNDAgMCBSPj4+Pi9GaWVsZHMgMzkgMCBSPj4NZW5kb2JqDTM1IDAgb2JqDVszNiAwIFJdDWVuZG9iag0zNiAwIG9iag08PC9BUDw8L04gMzcgMCBSPj4vQ1sxLjAgMS4wIDEuMF0vQ29udGVudHMoZXJoYWx0ZW4gSHIuIFdsYXpueSAyOS8wOS8yNSkvQ3JlYXRpb25EYXRlKEQ6MjAyNTEwMjgxNjU3MTArMDEnMDAnKS9EQSgxIDAgMCByZyAvSGVsdiAxMiBUZikvRFMoZm9udDogSGVsdmV0aWNhLHNhbnMtc2VyaWYgMTIuMHB0OyB0ZXh0LWFsaWduOmxlZnQ7IGNvbG9yOiNGRjAwMDAgKS9GIDQvTShEOjIwMjUxMDI4MTY1NzMyKzAxJzAwJykvTk0oYjkxZWIyNTctMjk5ZC00NjI1LWJiYjQtYzc5OTJlZmU3YmVlKS9QIDExIDAgUi9SQyg8P3htbCB2ZXJzaW9uPSIxLjAiPz48Ym9keSB4bWxucz0iaHR0cDovL3d3dy53My5vcmcvMTk5OS94aHRtbCIgeG1sbnM6eGZhPSJodHRwOi8vd3d3LnhmYS5vcmcvc2NoZW1hL3hmYS1kYXRhLzEuMC8iIHhmYTpBUElWZXJzaW9uPSJBY3JvYmF0OjEwLjEuMTYiIHhmYTpzcGVjPSIyLjAuMiIgIHN0eWxlPSJmb250LXNpemU6MTIuMHB0O3RleHQtYWxpZ246bGVmdDtjb2xvcjojRkYwMDAwO2ZvbnQtd2VpZ2h0Om5vcm1hbDtmb250LXN0eWxlOm5vcm1cDWFsO2ZvbnQtZmFtaWx5OkhlbHZldGljYSxzYW5zLXNlcmlmO2ZvbnQtc3RyZXRjaDpub3JtYWwiPjxwIGRpcj0ibHRyIj48c3BhbiBzdHlsZT0iZm9udC1mYW1pbHk6SGVsdmV0aWNhIj5lcmhhbHRlbiBIci4gV2xhem55IDI5LzA5LzI1PC9zcGFuPjwvcD48L2JvZHk+KS9SZWN0WzM3OS43MDggODIwLjE0OSA1ODIuMjkzIDgzNC45MDldL1N1YmooVGV4dGZlbGQpL1N1YnR5cGUvRnJlZVRleHQvVChwcmkpL1R5cGUvQW5ub3Q+Pg1lbmRvYmoNMzcgMCBvYmoNPDwvQkJveFszNzkuNzA4IDgyMC4xNDkgNTgyLjI5MyA4MzQuOTA5XS9Gb3JtVHlwZSAxL0xlbmd0aCAyNTUvTWF0cml4WzEuMCAwLjAgMC4wIDEuMCAtMzc5LjcwOCAtODIwLjE0OV0vUmVzb3VyY2VzPDwvRm9udDw8L0hlbHYgMzMgMCBSPj4vUHJvY1NldFsvUERGL1RleHRdPj4vU3VidHlwZS9Gb3JtL1R5cGUvWE9iamVjdD4+c3RyZWFtDQoxIGcKMSAwIDAgUkcKMzgwLjIwODIgODIwLjY0ODYgMjAxLjU4NDggMTMuNzYwMyByZQpCCnEKMSAwIDAgMSAwIDAgY20KMzgxLjcwODIgODIyLjE0ODYgMTk4LjU4NDggMTAuNzYwMyByZQpXCm4KMCBnCjAgRwpCVAovSGVsdiAxMiBUZgoxIDAgMCByZwozODEuNzA4IDgyMy40MzQgVGQKKGVyaGFsdGVuICkgVGoKNDYuNjk5IDAgVGQKKEhyLiApIFRqCjE5LjMzIDAgVGQKKFdsYXpueSApIFRqCjQyLjY3NCAwIFRkCigyOS8wOS8yNSkgVGoKRVQKUQoNCmVuZHN0cmVhbQ1lbmRvYmoNMzggMCBvYmoNPDwvRGlmZmVyZW5jZXNbMjQvYnJldmUvY2Fyb24vY2lyY3VtZmxleC9kb3RhY2NlbnQvaHVuZ2FydW1sYXV0L29nb25lay9yaW5nL3RpbGRlIDM5L3F1b3Rlc2luZ2xlIDk2L2dyYXZlIDEyOC9idWxsZXQvZGFnZ2VyL2RhZ2dlcmRibC9lbGxpcHNpcy9lbWRhc2gvZW5kYXNoL2Zsb3Jpbi9mcmFjdGlvbi9ndWlsc2luZ2xsZWZ0L2d1aWxzaW5nbHJpZ2h0L21pbnVzL3BlcnRob3VzYW5kL3F1b3RlZGJsYmFzZS9xdW90ZWRibGxlZnQvcXVvdGVkYmxyaWdodC9xdW90ZWxlZnQvcXVvdGVyaWdodC9xdW90ZXNpbmdsYmFzZS90cmFkZW1hcmsvZmkvZmwvTHNsYXNoL09FL1NjYXJvbi9ZZGllcmVzaXMvWmNhcm9uL2RvdGxlc3NpL2xzbGFzaC9vZS9zY2Fyb24vemNhcm9uIDE2MC9FdXJvIDE2NC9jdXJyZW5jeSAxNjYvYnJva2VuYmFyIDE2OC9kaWVyZXNpcy9jb3B5cmlnaHQvb3JkZmVtaW5pbmUgMTcyL2xvZ2ljYWxub3QvLm5vdGRlZi9yZWdpc3RlcmVkL21hY3Jvbi9kZWdyZWUvcGx1c21pbnVzL3R3b3N1cGVyaW9yL3RocmVlc3VwZXJpb3IvYWN1dGUvbXUgMTgzL3BlcmlvZGNlbnRlcmVkL2NlZGlsbGEvb25lc3VwZXJpb3Ivb3JkbWFzY3VsaW5lIDE4OC9vbmVxdWFydGVyL29uZWhhbGYvdGhyZWVxdWFydGVycyAxOTIvQWdyYXZlL0FhY3V0ZS9BY2lyY3VtZmxleC9BdGlsZGUvQWRpZXJlc2lzL0FyaW5nL0FFL0NjZWRpbGxhL0VncmF2ZS9FYWN1dGUvRWNpcmN1bWZsZXgvRWRpZXJlc2lzL0lncmF2ZS9JYWN1dGUvSWNpcmN1bWZsZXgvSWRpZXJlc2lzL0V0aC9OdGlsZGUvT2dyYXZlL09hY3V0ZS9PY2lyY3VtZmxleC9PdGlsZGUvT2RpZXJlc2lzL211bHRpcGx5L09zbGFzaC9VZ3JhdmUvVWFjdXRlL1VjaXJjdW1mbGV4L1VkaWVyZXNpcy9ZYWN1dGUvVGhvcm4vZ2VybWFuZGJscy9hZ3JhdmUvYWFjdXRlL2FjaXJjdW1mbGV4L2F0aWxkZS9hZGllcmVzaXMvYXJpbmcvYWUvY2NlZGlsbGEvZWdyYXZlL2VhY3V0ZS9lY2lyY3VtZmxleC9lZGllcmVzaXMvaWdyYXZlL2lhY3V0ZS9pY2lyY3VtZmxleC9pZGllcmVzaXMvZXRoL250aWxkZS9vZ3JhdmUvb2FjdXRlL29jaXJjdW1mbGV4L290aWxkZS9vZGllcmVzaXMvZGl2aWRlL29zbGFzaC91Z3JhdmUvdWFjdXRlL3VjaXJjdW1mbGV4L3VkaWVyZXNpcy95YWN1dGUvdGhvcm4veWRpZXJlc2lzXS9UeXBlL0VuY29kaW5nPj4NZW5kb2JqDTM5IDAgb2JqDVtdDWVuZG9iag00MCAwIG9iag08PC9CYXNlRm9udC9aYXBmRGluZ2JhdHMvTmFtZS9aYURiL1N1YnR5cGUvVHlwZTEvVHlwZS9Gb250Pj4NZW5kb2JqDTQxIDAgb2JqDTw8L0RpZmZlcmVuY2VzWzI0L2JyZXZlL2Nhcm9uL2NpcmN1bWZsZXgvZG90YWNjZW50L2h1bmdhcnVtbGF1dC9vZ29uZWsvcmluZy90aWxkZSAzOS9xdW90ZXNpbmdsZSA5Ni9ncmF2ZSAxMjgvYnVsbGV0L2RhZ2dlci9kYWdnZXJkYmwvZWxsaXBzaXMvZW1kYXNoL2VuZGFzaC9mbG9yaW4vZnJhY3Rpb24vZ3VpbHNpbmdsbGVmdC9ndWlsc2luZ2xyaWdodC9taW51cy9wZXJ0aG91c2FuZC9xdW90ZWRibGJhc2UvcXVvdGVkYmxsZWZ0L3F1b3RlZGJscmlnaHQvcXVvdGVsZWZ0L3F1b3RlcmlnaHQvcXVvdGVzaW5nbGJhc2UvdHJhZGVtYXJrL2ZpL2ZsL0xzbGFzaC9PRS9TY2Fyb24vWWRpZXJlc2lzL1pjYXJvbi9kb3RsZXNzaS9sc2xhc2gvb2Uvc2Nhcm9uL3pjYXJvbiAxNjAvRXVybyAxNjQvY3VycmVuY3kgMTY2L2Jyb2tlbmJhciAxNjgvZGllcmVzaXMvY29weXJpZ2h0L29yZGZlbWluaW5lIDE3Mi9sb2dpY2Fsbm90Ly5ub3RkZWYvcmVnaXN0ZXJlZC9tYWNyb24vZGVncmVlL3BsdXNtaW51cy90d29zdXBlcmlvci90aHJlZXN1cGVyaW9yL2FjdXRlL211IDE4My9wZXJpb2RjZW50ZXJlZC9jZWRpbGxhL29uZXN1cGVyaW9yL29yZG1hc2N1bGluZSAxODgvb25lcXVhcnRlci9vbmVoYWxmL3RocmVlcXVhcnRlcnMgMTkyL0FncmF2ZS9BYWN1dGUvQWNpcmN1bWZsZXgvQXRpbGRlL0FkaWVyZXNpcy9BcmluZy9BRS9DY2VkaWxsYS9FZ3JhdmUvRWFjdXRlL0VjaXJjdW1mbGV4L0VkaWVyZXNpcy9JZ3JhdmUvSWFjdXRlL0ljaXJjdW1mbGV4L0lkaWVyZXNpcy9FdGgvTnRpbGRlL09ncmF2ZS9PYWN1dGUvT2NpcmN1bWZsZXgvT3RpbGRlL09kaWVyZXNpcy9tdWx0aXBseS9Pc2xhc2gvVWdyYXZlL1VhY3V0ZS9VY2lyY3VtZmxleC9VZGllcmVzaXMvWWFjdXRlL1Rob3JuL2dlcm1hbmRibHMvYWdyYXZlL2FhY3V0ZS9hY2lyY3VtZmxleC9hdGlsZGUvYWRpZXJlc2lzL2FyaW5nL2FlL2NjZWRpbGxhL2VncmF2ZS9lYWN1dGUvZWNpcmN1bWZsZXgvZWRpZXJlc2lzL2lncmF2ZS9pYWN1dGUvaWNpcmN1bWZsZXgvaWRpZXJlc2lzL2V0aC9udGlsZGUvb2dyYXZlL29hY3V0ZS9vY2lyY3VtZmxleC9vdGlsZGUvb2RpZXJlc2lzL2RpdmlkZS9vc2xhc2gvdWdyYXZlL3VhY3V0ZS91Y2lyY3VtZmxleC91ZGllcmVzaXMveWFjdXRlL3Rob3JuL3lkaWVyZXNpc10vVHlwZS9FbmNvZGluZz4+DWVuZG9iag00MiAwIG9iag08PC9GaWx0ZXIvRmxhdGVEZWNvZGUvRmlyc3QgNC9MZW5ndGggMjEzL04gMS9UeXBlL09ialN0bT4+c3RyZWFtDQpo3kyN3WrCQBBGX2Xu3KUpuzs1NRYRakIVqrJooKV3+RmalCYrk10kb6/SXnj7Hb5zEtCwWKjX4BvHourcQAyuh43drxANWjPXRqqUqfCt67PCk8heUGOs5yYxOEWcff3zq+BAJ8ce1tQT34YIVrsMjuPgqWuKMEj1TuPZcT0IqXauvvMZjYl5jmdP8YM2E60nUll2daiIxdlmb1MoR/iwaSiphnVXbqQ6hvKHKi9ujb9yBDkHyscTRXD9PH6mTdF/E2xbT1Llrf8lIZfLiwADAPATS3cNCmVuZHN0cmVhbQ1lbmRvYmoNNDMgMCBvYmoNPDwvRGVjb2RlUGFybXM8PC9Db2x1bW5zIDMvUHJlZGljdG9yIDEyPj4vRmlsdGVyL0ZsYXRlRGVjb2RlL0lEWzxDNDNGQzA4RjNFMjgxQTRCQTVEMDA0NTgwQzVEQTYwQz48RUU2MTVENDBBNzM0MUQ0N0I5RDBBRDA3QzcyQ0E4MDY+XS9JbmRleFszIDEgOCAxIDEwIDIgMzIgMTJdL0luZm8gOCAwIFIvTGVuZ3RoIDYxL1ByZXYgMTE2L1Jvb3QgMTAgMCBSL1NpemUgNDQvVHlwZS9YUmVmL1dbMSAyIDBdPj5zdHJlYW0NCmjeYmKs6mJibFvA9L8rjImBIY6JgfE0EEcB2SAcD8SSTAzMGkwMTHeZGFhXAPnCQOwLYTMaAwQYAHT3CXsNCmVuZHN0cmVhbQ1lbmRvYmoNc3RhcnR4cmVmDQo0MDEyNQ0KJSVFT0YNCg==</byteString>
</datasnipperfile>
</file>

<file path=customXml/itemProps1.xml><?xml version="1.0" encoding="utf-8"?>
<ds:datastoreItem xmlns:ds="http://schemas.openxmlformats.org/officeDocument/2006/customXml" ds:itemID="{0FB036A2-9BF0-4C33-8A40-0172044171E7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B4279F3B-D3E8-42DB-9076-3AF189785082}">
  <ds:schemaRefs>
    <ds:schemaRef ds:uri="http://www.w3.org/2001/XMLSchema"/>
    <ds:schemaRef ds:uri="http://bilanza.com/cachedValues"/>
  </ds:schemaRefs>
</ds:datastoreItem>
</file>

<file path=customXml/itemProps3.xml><?xml version="1.0" encoding="utf-8"?>
<ds:datastoreItem xmlns:ds="http://schemas.openxmlformats.org/officeDocument/2006/customXml" ds:itemID="{5F1923A2-20B2-4DC6-8275-778D361C4443}">
  <ds:schemaRefs>
    <ds:schemaRef ds:uri="http://datasnipperfi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RB_Bilanz</vt:lpstr>
      <vt:lpstr>RB_GuV</vt:lpstr>
      <vt:lpstr>RB_Bilanz!Druckbereich</vt:lpstr>
      <vt:lpstr>RB_GuV!Druckbereich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Apeltauer, Christoph</dc:creator>
  <cp:lastModifiedBy>michael wlazny</cp:lastModifiedBy>
  <dcterms:created xsi:type="dcterms:W3CDTF">2024-04-02T12:31:56Z</dcterms:created>
  <dcterms:modified xsi:type="dcterms:W3CDTF">2025-12-03T10:03:42Z</dcterms:modified>
</cp:coreProperties>
</file>